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13_ncr:1_{97E5593F-0738-4C72-8B49-8C65A428AFB8}" xr6:coauthVersionLast="47" xr6:coauthVersionMax="47" xr10:uidLastSave="{00000000-0000-0000-0000-000000000000}"/>
  <bookViews>
    <workbookView xWindow="-120" yWindow="-120" windowWidth="29040" windowHeight="15720" xr2:uid="{6DC78CD2-E3A2-4BBA-AA75-129FBC184A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H43" i="1"/>
  <c r="I43" i="1"/>
  <c r="J43" i="1"/>
  <c r="K43" i="1"/>
  <c r="L43" i="1"/>
  <c r="I37" i="1"/>
  <c r="J37" i="1"/>
  <c r="K37" i="1"/>
  <c r="L37" i="1"/>
  <c r="H37" i="1"/>
  <c r="G38" i="1"/>
  <c r="K38" i="1" s="1"/>
  <c r="I38" i="1" l="1"/>
  <c r="I44" i="1" s="1"/>
  <c r="H38" i="1"/>
  <c r="H44" i="1" s="1"/>
  <c r="J38" i="1"/>
  <c r="J44" i="1" s="1"/>
  <c r="L38" i="1"/>
  <c r="L44" i="1" s="1"/>
  <c r="K44" i="1"/>
  <c r="C44" i="1" l="1"/>
  <c r="D44" i="1"/>
  <c r="E44" i="1"/>
  <c r="F44" i="1"/>
  <c r="B44" i="1"/>
</calcChain>
</file>

<file path=xl/sharedStrings.xml><?xml version="1.0" encoding="utf-8"?>
<sst xmlns="http://schemas.openxmlformats.org/spreadsheetml/2006/main" count="59" uniqueCount="49">
  <si>
    <t>1行目：2023/2/1,受入,購入,20SOL</t>
  </si>
  <si>
    <t>2行目：2023/2/1,払出,出金手数料,0.1SOL</t>
  </si>
  <si>
    <t>3行目：2023/2/1,払出,出金,19.9SOL</t>
  </si>
  <si>
    <t>4行目：2023/2/3,受入,購入,5SOL</t>
  </si>
  <si>
    <t>5行目：2023/2/3,受入,購入,2SOL</t>
  </si>
  <si>
    <t>6行目：2023/2/4,払出,出金,3SOL</t>
  </si>
  <si>
    <t>7行目：2023/2/4,払出,出金手数料,0.1 SOL</t>
  </si>
  <si>
    <t>8行目：2023/2/6,払出,売却,2SOL</t>
  </si>
  <si>
    <t>9行目：2023/2/6,受入,入金,7.0 SOL</t>
  </si>
  <si>
    <t>【受入・購入】…liquidでSOLを購入したとき</t>
  </si>
  <si>
    <t>【受入・入金】…STEPNからSOLを受け取った時。つまり移動だと思います。</t>
  </si>
  <si>
    <t>【払出・出金】…liquidからstepnにSOLを移動させてたときっだと思います。</t>
  </si>
  <si>
    <t>【払出・出金手数料】…liquidからSOLをstepnに移動させたときの払出手数料。</t>
  </si>
  <si>
    <t>【払出・売却】…liquid上でSOLを売却したとき。</t>
  </si>
  <si>
    <t>の5種類があることがわかりました。</t>
  </si>
  <si>
    <t>■①‐1:集計シートのC30購入セルには、【受入・購入】の合計(27SOL)を計算すればいいのかな。と思っております。この考えは間違っていないでしょうか。</t>
  </si>
  <si>
    <t>①－2:集計シートのE30売却セルには、【払出・売却】の合計(2SOL)を記入すればいいのでしょうか。</t>
  </si>
  <si>
    <t>①－3：集計シートのV30の手数料セルに、【払出・出金手数料】の合計(0.2SOL)を計算して、円換算した金額を記入すればいいのでしょうか。</t>
  </si>
  <si>
    <t>①－4：【払出・出金　合計22.3SOL】と【受入・入金　合計7SOL】は、前回ご教示いただいた通り、通貨の移動なので記入不要という認識を持っております。</t>
  </si>
  <si>
    <t>受入</t>
    <rPh sb="0" eb="2">
      <t>ウケイレ</t>
    </rPh>
    <phoneticPr fontId="3"/>
  </si>
  <si>
    <t>購入</t>
    <rPh sb="0" eb="2">
      <t>コウニュウ</t>
    </rPh>
    <phoneticPr fontId="3"/>
  </si>
  <si>
    <t>払出</t>
    <rPh sb="0" eb="2">
      <t>ハライダシ</t>
    </rPh>
    <phoneticPr fontId="3"/>
  </si>
  <si>
    <t>出金</t>
    <rPh sb="0" eb="2">
      <t>シュッキン</t>
    </rPh>
    <phoneticPr fontId="3"/>
  </si>
  <si>
    <t>手数料</t>
    <rPh sb="0" eb="3">
      <t>テスウリョウ</t>
    </rPh>
    <phoneticPr fontId="3"/>
  </si>
  <si>
    <t>売却</t>
    <rPh sb="0" eb="2">
      <t>バイキャク</t>
    </rPh>
    <phoneticPr fontId="3"/>
  </si>
  <si>
    <t>入金</t>
    <rPh sb="0" eb="2">
      <t>ニュウキン</t>
    </rPh>
    <phoneticPr fontId="3"/>
  </si>
  <si>
    <t>日付</t>
    <rPh sb="0" eb="2">
      <t>ヒヅケ</t>
    </rPh>
    <phoneticPr fontId="3"/>
  </si>
  <si>
    <t>日本円単価</t>
    <rPh sb="0" eb="3">
      <t>ニホンエン</t>
    </rPh>
    <rPh sb="3" eb="5">
      <t>タンカ</t>
    </rPh>
    <phoneticPr fontId="3"/>
  </si>
  <si>
    <t>仮想通貨ベース</t>
    <rPh sb="0" eb="4">
      <t>カソウツウカ</t>
    </rPh>
    <phoneticPr fontId="3"/>
  </si>
  <si>
    <t>円ベース</t>
    <rPh sb="0" eb="1">
      <t>エン</t>
    </rPh>
    <phoneticPr fontId="3"/>
  </si>
  <si>
    <t>→なぜ作ったかと言うと､028セルとP28セルが均等になり、移動に関しても「しっかりできてますよ」と言う根拠になる為だけです。</t>
    <rPh sb="3" eb="4">
      <t>ツク</t>
    </rPh>
    <rPh sb="8" eb="9">
      <t>イ</t>
    </rPh>
    <rPh sb="24" eb="26">
      <t>キントウ</t>
    </rPh>
    <rPh sb="30" eb="32">
      <t>イドウ</t>
    </rPh>
    <rPh sb="33" eb="34">
      <t>カン</t>
    </rPh>
    <rPh sb="50" eb="51">
      <t>イ</t>
    </rPh>
    <rPh sb="52" eb="54">
      <t>コンキョ</t>
    </rPh>
    <rPh sb="57" eb="58">
      <t>タメ</t>
    </rPh>
    <phoneticPr fontId="3"/>
  </si>
  <si>
    <t>→OKです</t>
    <phoneticPr fontId="3"/>
  </si>
  <si>
    <t>【画像】実際に打ち込んだイメージ</t>
    <rPh sb="1" eb="3">
      <t>ガゾウ</t>
    </rPh>
    <rPh sb="4" eb="6">
      <t>ジッサイ</t>
    </rPh>
    <rPh sb="7" eb="8">
      <t>ウ</t>
    </rPh>
    <rPh sb="9" eb="10">
      <t>コ</t>
    </rPh>
    <phoneticPr fontId="3"/>
  </si>
  <si>
    <t>ただ、下の『【画像】実際に打ち込んだイメージ』のように､O30セルに「7」、P30セルに「22.9」と書いても良いです</t>
    <rPh sb="3" eb="4">
      <t>シタ</t>
    </rPh>
    <rPh sb="7" eb="9">
      <t>ガゾウ</t>
    </rPh>
    <rPh sb="10" eb="12">
      <t>ジッサイ</t>
    </rPh>
    <rPh sb="13" eb="14">
      <t>ウ</t>
    </rPh>
    <rPh sb="15" eb="16">
      <t>コ</t>
    </rPh>
    <rPh sb="51" eb="52">
      <t>カ</t>
    </rPh>
    <rPh sb="55" eb="56">
      <t>イ</t>
    </rPh>
    <phoneticPr fontId="3"/>
  </si>
  <si>
    <t>※CoinmarketCapの終値参照</t>
    <rPh sb="15" eb="17">
      <t>オワリネ</t>
    </rPh>
    <rPh sb="17" eb="19">
      <t>サンショウ</t>
    </rPh>
    <phoneticPr fontId="3"/>
  </si>
  <si>
    <t>https://coinmarketcap.com/ja/currencies/solana/historical-data/</t>
    <phoneticPr fontId="3"/>
  </si>
  <si>
    <t>以上2点(厳密には6点)ご教示のほうおねがいできませんでしょうか。</t>
  </si>
  <si>
    <t>よろしくお願いします。</t>
  </si>
  <si>
    <t>→この欄は､あっても無くても税計算には何も影響しません。</t>
    <rPh sb="3" eb="4">
      <t>ラン</t>
    </rPh>
    <rPh sb="10" eb="11">
      <t>ナ</t>
    </rPh>
    <rPh sb="14" eb="15">
      <t>ゼイ</t>
    </rPh>
    <rPh sb="15" eb="17">
      <t>ケイサン</t>
    </rPh>
    <rPh sb="19" eb="20">
      <t>ナニ</t>
    </rPh>
    <rPh sb="21" eb="23">
      <t>エイキョウ</t>
    </rPh>
    <phoneticPr fontId="3"/>
  </si>
  <si>
    <t>■2：前回ご教示いただいた内容をもとに、STEPNにSOLを移動した【3行目：2023/2/1,払出,出金,19.9SOL】を【sGSTシートのG5(両替＋)に、19.9SOL】を記入しました。</t>
    <phoneticPr fontId="3"/>
  </si>
  <si>
    <t>→記帳はOKです</t>
    <rPh sb="1" eb="3">
      <t>キチョウ</t>
    </rPh>
    <phoneticPr fontId="3"/>
  </si>
  <si>
    <t>・2/1　LiquidからSTEPNに19.9SOLを送金した</t>
    <rPh sb="27" eb="29">
      <t>ソウキン</t>
    </rPh>
    <phoneticPr fontId="3"/>
  </si>
  <si>
    <t>・2/1　STEPNで19.9SOLをsGSTに両替した</t>
    <rPh sb="24" eb="26">
      <t>リョウガエ</t>
    </rPh>
    <phoneticPr fontId="3"/>
  </si>
  <si>
    <t>･･･という取引ってことですよね？</t>
    <rPh sb="6" eb="8">
      <t>トリヒキ</t>
    </rPh>
    <phoneticPr fontId="3"/>
  </si>
  <si>
    <t>→結論から申し上げると2重計上になりません。</t>
    <rPh sb="1" eb="3">
      <t>ケツロン</t>
    </rPh>
    <rPh sb="5" eb="6">
      <t>モウ</t>
    </rPh>
    <rPh sb="7" eb="8">
      <t>ア</t>
    </rPh>
    <rPh sb="12" eb="15">
      <t>ジュウケイジョウ</t>
    </rPh>
    <phoneticPr fontId="3"/>
  </si>
  <si>
    <t>・「2/1　STEPNで19.9SOLをsGSTに両替した」と言う取引は、「19.9SOLを売って日本円にした→その日本円でsGSTを買った」となります。</t>
    <rPh sb="25" eb="27">
      <t>リョウガエ</t>
    </rPh>
    <rPh sb="31" eb="32">
      <t>イ</t>
    </rPh>
    <rPh sb="33" eb="35">
      <t>トリヒキ</t>
    </rPh>
    <rPh sb="46" eb="47">
      <t>ウ</t>
    </rPh>
    <rPh sb="49" eb="52">
      <t>ニホンエン</t>
    </rPh>
    <rPh sb="58" eb="61">
      <t>ニホンエン</t>
    </rPh>
    <rPh sb="67" eb="68">
      <t>カ</t>
    </rPh>
    <phoneticPr fontId="3"/>
  </si>
  <si>
    <t>・なので､「①-1でSOLを買い､STEPNの両替時にSOLを売った」と記帳されるので､2重計上にはなりません。</t>
    <rPh sb="14" eb="15">
      <t>カ</t>
    </rPh>
    <rPh sb="23" eb="26">
      <t>リョウガエジ</t>
    </rPh>
    <rPh sb="31" eb="32">
      <t>ウ</t>
    </rPh>
    <rPh sb="36" eb="38">
      <t>キチョウ</t>
    </rPh>
    <rPh sb="45" eb="46">
      <t>ジュウ</t>
    </rPh>
    <rPh sb="46" eb="48">
      <t>ケイジョウ</t>
    </rPh>
    <phoneticPr fontId="3"/>
  </si>
  <si>
    <t>この際、先ほどの①－１で【受入・購入】の合計に、19.9SOLが含まれていると思うのですが、移動の19.9SOLを両替(＋)に記入した場合、「19.9SOLが2回プラスで計上されていないのかな？】と気になったのです。</t>
    <phoneticPr fontId="3"/>
  </si>
  <si>
    <t>ロクマさんかなりお詳しそうで大丈夫だろう。っと私はお思っているのですが、ちょっとそこが気になったので、ご教示いただければ、と思いました。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</si>
</sst>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0"/>
      <color rgb="FF0070C0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2">
      <alignment vertical="center"/>
    </xf>
    <xf numFmtId="0" fontId="7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76200</xdr:rowOff>
    </xdr:from>
    <xdr:to>
      <xdr:col>26</xdr:col>
      <xdr:colOff>492939</xdr:colOff>
      <xdr:row>67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49B2604-3B5E-933A-89B4-A0F407B9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91400"/>
          <a:ext cx="16342539" cy="27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inmarketcap.com/ja/currencies/solana/historical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AE29-72E8-471A-A468-CB70C4CDBC73}">
  <dimension ref="A1:L91"/>
  <sheetViews>
    <sheetView showGridLines="0" tabSelected="1" workbookViewId="0">
      <selection activeCell="P72" sqref="P72"/>
    </sheetView>
  </sheetViews>
  <sheetFormatPr defaultRowHeight="12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2" spans="1:1" x14ac:dyDescent="0.15">
      <c r="A12" t="s">
        <v>9</v>
      </c>
    </row>
    <row r="13" spans="1:1" x14ac:dyDescent="0.15">
      <c r="A13" t="s">
        <v>10</v>
      </c>
    </row>
    <row r="14" spans="1:1" x14ac:dyDescent="0.15">
      <c r="A14" t="s">
        <v>11</v>
      </c>
    </row>
    <row r="15" spans="1:1" x14ac:dyDescent="0.15">
      <c r="A15" t="s">
        <v>12</v>
      </c>
    </row>
    <row r="16" spans="1:1" x14ac:dyDescent="0.15">
      <c r="A16" t="s">
        <v>13</v>
      </c>
    </row>
    <row r="17" spans="1:1" x14ac:dyDescent="0.15">
      <c r="A17" t="s">
        <v>14</v>
      </c>
    </row>
    <row r="19" spans="1:1" x14ac:dyDescent="0.15">
      <c r="A19" t="s">
        <v>15</v>
      </c>
    </row>
    <row r="20" spans="1:1" x14ac:dyDescent="0.15">
      <c r="A20" s="4" t="s">
        <v>31</v>
      </c>
    </row>
    <row r="21" spans="1:1" x14ac:dyDescent="0.15">
      <c r="A21" t="s">
        <v>16</v>
      </c>
    </row>
    <row r="22" spans="1:1" x14ac:dyDescent="0.15">
      <c r="A22" s="4" t="s">
        <v>31</v>
      </c>
    </row>
    <row r="23" spans="1:1" x14ac:dyDescent="0.15">
      <c r="A23" t="s">
        <v>17</v>
      </c>
    </row>
    <row r="24" spans="1:1" x14ac:dyDescent="0.15">
      <c r="A24" s="4" t="s">
        <v>31</v>
      </c>
    </row>
    <row r="25" spans="1:1" x14ac:dyDescent="0.15">
      <c r="A25" t="s">
        <v>18</v>
      </c>
    </row>
    <row r="26" spans="1:1" x14ac:dyDescent="0.15">
      <c r="A26" s="4" t="s">
        <v>31</v>
      </c>
    </row>
    <row r="27" spans="1:1" x14ac:dyDescent="0.15">
      <c r="A27" s="4"/>
    </row>
    <row r="28" spans="1:1" x14ac:dyDescent="0.15">
      <c r="A28" s="4" t="s">
        <v>33</v>
      </c>
    </row>
    <row r="29" spans="1:1" x14ac:dyDescent="0.15">
      <c r="A29" s="4" t="s">
        <v>38</v>
      </c>
    </row>
    <row r="30" spans="1:1" x14ac:dyDescent="0.15">
      <c r="A30" s="4" t="s">
        <v>30</v>
      </c>
    </row>
    <row r="31" spans="1:1" x14ac:dyDescent="0.15">
      <c r="A31" s="4"/>
    </row>
    <row r="34" spans="1:12" x14ac:dyDescent="0.15">
      <c r="B34" s="5" t="s">
        <v>28</v>
      </c>
      <c r="C34" s="5"/>
      <c r="D34" s="5"/>
      <c r="E34" s="5"/>
      <c r="F34" s="5"/>
      <c r="H34" s="7" t="s">
        <v>29</v>
      </c>
      <c r="I34" s="7"/>
      <c r="J34" s="7"/>
      <c r="K34" s="7"/>
      <c r="L34" s="7"/>
    </row>
    <row r="35" spans="1:12" s="1" customFormat="1" x14ac:dyDescent="0.15">
      <c r="B35" s="6" t="s">
        <v>19</v>
      </c>
      <c r="C35" s="6"/>
      <c r="D35" s="6" t="s">
        <v>21</v>
      </c>
      <c r="E35" s="6"/>
      <c r="F35" s="6"/>
      <c r="G35" s="1" t="s">
        <v>27</v>
      </c>
      <c r="H35" s="8" t="s">
        <v>19</v>
      </c>
      <c r="I35" s="8"/>
      <c r="J35" s="8" t="s">
        <v>21</v>
      </c>
      <c r="K35" s="8"/>
      <c r="L35" s="8"/>
    </row>
    <row r="36" spans="1:12" s="1" customFormat="1" x14ac:dyDescent="0.15">
      <c r="A36" s="1" t="s">
        <v>26</v>
      </c>
      <c r="B36" s="6" t="s">
        <v>20</v>
      </c>
      <c r="C36" s="6" t="s">
        <v>25</v>
      </c>
      <c r="D36" s="6" t="s">
        <v>24</v>
      </c>
      <c r="E36" s="6" t="s">
        <v>22</v>
      </c>
      <c r="F36" s="6" t="s">
        <v>23</v>
      </c>
      <c r="H36" s="8" t="s">
        <v>20</v>
      </c>
      <c r="I36" s="8" t="s">
        <v>25</v>
      </c>
      <c r="J36" s="8" t="s">
        <v>24</v>
      </c>
      <c r="K36" s="8" t="s">
        <v>22</v>
      </c>
      <c r="L36" s="8" t="s">
        <v>23</v>
      </c>
    </row>
    <row r="37" spans="1:12" x14ac:dyDescent="0.15">
      <c r="A37" s="2">
        <v>44958</v>
      </c>
      <c r="B37">
        <v>20</v>
      </c>
      <c r="G37">
        <v>11482.58</v>
      </c>
      <c r="H37" s="9">
        <f>B37*$G37</f>
        <v>229651.6</v>
      </c>
      <c r="I37" s="9">
        <f t="shared" ref="I37:L37" si="0">C37*$G37</f>
        <v>0</v>
      </c>
      <c r="J37" s="9">
        <f t="shared" si="0"/>
        <v>0</v>
      </c>
      <c r="K37" s="9">
        <f t="shared" si="0"/>
        <v>0</v>
      </c>
      <c r="L37" s="9">
        <f t="shared" si="0"/>
        <v>0</v>
      </c>
    </row>
    <row r="38" spans="1:12" x14ac:dyDescent="0.15">
      <c r="A38" s="2">
        <v>44958</v>
      </c>
      <c r="E38">
        <v>19.899999999999999</v>
      </c>
      <c r="F38">
        <v>0.1</v>
      </c>
      <c r="G38">
        <f>G37</f>
        <v>11482.58</v>
      </c>
      <c r="H38" s="9">
        <f t="shared" ref="H38:H43" si="1">B38*$G38</f>
        <v>0</v>
      </c>
      <c r="I38" s="9">
        <f t="shared" ref="I38:I43" si="2">C38*$G38</f>
        <v>0</v>
      </c>
      <c r="J38" s="9">
        <f t="shared" ref="J38:J43" si="3">D38*$G38</f>
        <v>0</v>
      </c>
      <c r="K38" s="9">
        <f t="shared" ref="K38:K43" si="4">E38*$G38</f>
        <v>228503.34199999998</v>
      </c>
      <c r="L38" s="9">
        <f t="shared" ref="L38:L43" si="5">F38*$G38</f>
        <v>1148.258</v>
      </c>
    </row>
    <row r="39" spans="1:12" x14ac:dyDescent="0.15">
      <c r="A39" s="2">
        <v>44960</v>
      </c>
      <c r="B39">
        <v>5</v>
      </c>
      <c r="G39">
        <v>11663.53</v>
      </c>
      <c r="H39" s="9">
        <f t="shared" si="1"/>
        <v>58317.65</v>
      </c>
      <c r="I39" s="9">
        <f t="shared" si="2"/>
        <v>0</v>
      </c>
      <c r="J39" s="9">
        <f t="shared" si="3"/>
        <v>0</v>
      </c>
      <c r="K39" s="9">
        <f t="shared" si="4"/>
        <v>0</v>
      </c>
      <c r="L39" s="9">
        <f t="shared" si="5"/>
        <v>0</v>
      </c>
    </row>
    <row r="40" spans="1:12" x14ac:dyDescent="0.15">
      <c r="A40" s="2">
        <v>44960</v>
      </c>
      <c r="B40">
        <v>2</v>
      </c>
      <c r="G40">
        <v>11663.53</v>
      </c>
      <c r="H40" s="9">
        <f t="shared" si="1"/>
        <v>23327.06</v>
      </c>
      <c r="I40" s="9">
        <f t="shared" si="2"/>
        <v>0</v>
      </c>
      <c r="J40" s="9">
        <f t="shared" si="3"/>
        <v>0</v>
      </c>
      <c r="K40" s="9">
        <f t="shared" si="4"/>
        <v>0</v>
      </c>
      <c r="L40" s="9">
        <f t="shared" si="5"/>
        <v>0</v>
      </c>
    </row>
    <row r="41" spans="1:12" x14ac:dyDescent="0.15">
      <c r="A41" s="2">
        <v>44961</v>
      </c>
      <c r="E41">
        <v>3</v>
      </c>
      <c r="F41">
        <v>0.1</v>
      </c>
      <c r="G41">
        <v>12925.28</v>
      </c>
      <c r="H41" s="9">
        <f t="shared" si="1"/>
        <v>0</v>
      </c>
      <c r="I41" s="9">
        <f t="shared" si="2"/>
        <v>0</v>
      </c>
      <c r="J41" s="9">
        <f t="shared" si="3"/>
        <v>0</v>
      </c>
      <c r="K41" s="9">
        <f t="shared" si="4"/>
        <v>38775.840000000004</v>
      </c>
      <c r="L41" s="9">
        <f t="shared" si="5"/>
        <v>1292.5280000000002</v>
      </c>
    </row>
    <row r="42" spans="1:12" x14ac:dyDescent="0.15">
      <c r="A42" s="2">
        <v>44961</v>
      </c>
      <c r="D42">
        <v>2</v>
      </c>
      <c r="G42">
        <v>12925.28</v>
      </c>
      <c r="H42" s="9">
        <f t="shared" si="1"/>
        <v>0</v>
      </c>
      <c r="I42" s="9">
        <f t="shared" si="2"/>
        <v>0</v>
      </c>
      <c r="J42" s="9">
        <f t="shared" si="3"/>
        <v>25850.560000000001</v>
      </c>
      <c r="K42" s="9">
        <f t="shared" si="4"/>
        <v>0</v>
      </c>
      <c r="L42" s="9">
        <f t="shared" si="5"/>
        <v>0</v>
      </c>
    </row>
    <row r="43" spans="1:12" x14ac:dyDescent="0.15">
      <c r="A43" s="2">
        <v>44963</v>
      </c>
      <c r="C43">
        <v>7</v>
      </c>
      <c r="G43">
        <v>13285.63</v>
      </c>
      <c r="H43" s="9">
        <f t="shared" si="1"/>
        <v>0</v>
      </c>
      <c r="I43" s="9">
        <f t="shared" si="2"/>
        <v>92999.409999999989</v>
      </c>
      <c r="J43" s="9">
        <f t="shared" si="3"/>
        <v>0</v>
      </c>
      <c r="K43" s="9">
        <f t="shared" si="4"/>
        <v>0</v>
      </c>
      <c r="L43" s="9">
        <f t="shared" si="5"/>
        <v>0</v>
      </c>
    </row>
    <row r="44" spans="1:12" x14ac:dyDescent="0.15">
      <c r="A44" s="1"/>
      <c r="B44" s="3">
        <f>SUM(B37:B43)</f>
        <v>27</v>
      </c>
      <c r="C44" s="3">
        <f t="shared" ref="C44:F44" si="6">SUM(C37:C43)</f>
        <v>7</v>
      </c>
      <c r="D44" s="3">
        <f t="shared" si="6"/>
        <v>2</v>
      </c>
      <c r="E44" s="3">
        <f t="shared" si="6"/>
        <v>22.9</v>
      </c>
      <c r="F44" s="3">
        <f t="shared" si="6"/>
        <v>0.2</v>
      </c>
      <c r="G44" s="3"/>
      <c r="H44" s="10">
        <f>SUM(H37:H43)</f>
        <v>311296.31</v>
      </c>
      <c r="I44" s="10">
        <f t="shared" ref="I44" si="7">SUM(I37:I43)</f>
        <v>92999.409999999989</v>
      </c>
      <c r="J44" s="10">
        <f t="shared" ref="J44" si="8">SUM(J37:J43)</f>
        <v>25850.560000000001</v>
      </c>
      <c r="K44" s="10">
        <f t="shared" ref="K44" si="9">SUM(K37:K43)</f>
        <v>267279.18199999997</v>
      </c>
      <c r="L44" s="10">
        <f t="shared" ref="L44" si="10">SUM(L37:L43)</f>
        <v>2440.7860000000001</v>
      </c>
    </row>
    <row r="45" spans="1:12" x14ac:dyDescent="0.15">
      <c r="G45" s="12" t="s">
        <v>34</v>
      </c>
    </row>
    <row r="46" spans="1:12" x14ac:dyDescent="0.15">
      <c r="G46" s="13" t="s">
        <v>35</v>
      </c>
    </row>
    <row r="47" spans="1:12" x14ac:dyDescent="0.15">
      <c r="G47" s="13"/>
    </row>
    <row r="49" spans="1:1" ht="18.75" x14ac:dyDescent="0.15">
      <c r="A49" s="11" t="s">
        <v>32</v>
      </c>
    </row>
    <row r="75" spans="1:2" x14ac:dyDescent="0.15">
      <c r="A75" t="s">
        <v>39</v>
      </c>
    </row>
    <row r="76" spans="1:2" x14ac:dyDescent="0.15">
      <c r="A76" s="4" t="s">
        <v>40</v>
      </c>
      <c r="B76" s="14"/>
    </row>
    <row r="77" spans="1:2" x14ac:dyDescent="0.15">
      <c r="A77" s="14"/>
      <c r="B77" s="14" t="s">
        <v>41</v>
      </c>
    </row>
    <row r="78" spans="1:2" x14ac:dyDescent="0.15">
      <c r="A78" s="14"/>
      <c r="B78" s="14" t="s">
        <v>42</v>
      </c>
    </row>
    <row r="79" spans="1:2" x14ac:dyDescent="0.15">
      <c r="A79" s="14"/>
      <c r="B79" s="14" t="s">
        <v>43</v>
      </c>
    </row>
    <row r="83" spans="1:2" x14ac:dyDescent="0.15">
      <c r="A83" t="s">
        <v>47</v>
      </c>
    </row>
    <row r="84" spans="1:2" x14ac:dyDescent="0.15">
      <c r="A84" t="s">
        <v>48</v>
      </c>
    </row>
    <row r="86" spans="1:2" x14ac:dyDescent="0.15">
      <c r="A86" s="4" t="s">
        <v>44</v>
      </c>
      <c r="B86" s="14"/>
    </row>
    <row r="87" spans="1:2" x14ac:dyDescent="0.15">
      <c r="A87" s="14"/>
      <c r="B87" s="14" t="s">
        <v>45</v>
      </c>
    </row>
    <row r="88" spans="1:2" x14ac:dyDescent="0.15">
      <c r="B88" s="4" t="s">
        <v>46</v>
      </c>
    </row>
    <row r="90" spans="1:2" x14ac:dyDescent="0.15">
      <c r="A90" t="s">
        <v>36</v>
      </c>
    </row>
    <row r="91" spans="1:2" x14ac:dyDescent="0.15">
      <c r="A91" t="s">
        <v>37</v>
      </c>
    </row>
  </sheetData>
  <phoneticPr fontId="3"/>
  <hyperlinks>
    <hyperlink ref="G46" r:id="rId1" xr:uid="{545587A6-DAC5-447C-9F83-16AB56589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2023-02-13T07:06:41Z</dcterms:created>
  <dcterms:modified xsi:type="dcterms:W3CDTF">2023-02-13T07:44:51Z</dcterms:modified>
</cp:coreProperties>
</file>