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mc:AlternateContent xmlns:mc="http://schemas.openxmlformats.org/markup-compatibility/2006">
    <mc:Choice Requires="x15">
      <x15ac:absPath xmlns:x15ac="http://schemas.microsoft.com/office/spreadsheetml/2010/11/ac" url="C:\Users\utu20\Desktop\STEPN_管理シート\"/>
    </mc:Choice>
  </mc:AlternateContent>
  <xr:revisionPtr revIDLastSave="0" documentId="13_ncr:1_{B6F4893C-E025-4B98-A57B-431B4430FB57}" xr6:coauthVersionLast="47" xr6:coauthVersionMax="47" xr10:uidLastSave="{00000000-0000-0000-0000-000000000000}"/>
  <bookViews>
    <workbookView xWindow="-120" yWindow="-120" windowWidth="29040" windowHeight="15720" tabRatio="709" activeTab="1" xr2:uid="{00000000-000D-0000-FFFF-FFFF00000000}"/>
  </bookViews>
  <sheets>
    <sheet name="説明" sheetId="38" r:id="rId1"/>
    <sheet name="集計" sheetId="39" r:id="rId2"/>
    <sheet name="NFT" sheetId="37" r:id="rId3"/>
    <sheet name="GMT" sheetId="50" r:id="rId4"/>
    <sheet name="USDC" sheetId="51" r:id="rId5"/>
    <sheet name="sGST" sheetId="42" r:id="rId6"/>
    <sheet name="SOL" sheetId="52" r:id="rId7"/>
    <sheet name="bGST" sheetId="53" r:id="rId8"/>
    <sheet name="BNB" sheetId="54" r:id="rId9"/>
    <sheet name="eGST" sheetId="55" r:id="rId10"/>
    <sheet name="ETH" sheetId="56" r:id="rId11"/>
    <sheet name="価格_参照" sheetId="8" r:id="rId12"/>
  </sheets>
  <definedNames>
    <definedName name="NFT_取得">説明!$H$1074:$V$1075</definedName>
    <definedName name="NFT_税計算">説明!$H$1382:$V$1383</definedName>
    <definedName name="NFT_売却">説明!$H$1256:$V$1257</definedName>
    <definedName name="_xlnm.Print_Area" localSheetId="7">bGST!$A$1:$AF$42</definedName>
    <definedName name="_xlnm.Print_Area" localSheetId="8">BNB!$A$1:$AF$42</definedName>
    <definedName name="_xlnm.Print_Area" localSheetId="9">eGST!$A$1:$AF$42</definedName>
    <definedName name="_xlnm.Print_Area" localSheetId="10">ETH!$A$1:$AF$42</definedName>
    <definedName name="_xlnm.Print_Area" localSheetId="3">GMT!$A$1:$AF$42</definedName>
    <definedName name="_xlnm.Print_Area" localSheetId="2">NFT!$A$1:$V$41</definedName>
    <definedName name="_xlnm.Print_Area" localSheetId="5">sGST!$A$1:$AF$42</definedName>
    <definedName name="_xlnm.Print_Area" localSheetId="6">SOL!$A$1:$AF$42</definedName>
    <definedName name="_xlnm.Print_Area" localSheetId="4">USDC!$A$1:$AF$42</definedName>
    <definedName name="_xlnm.Print_Area" localSheetId="0">説明!$A$1:$V$1894</definedName>
    <definedName name="_xlnm.Print_Titles" localSheetId="7">bGST!$1:$2</definedName>
    <definedName name="_xlnm.Print_Titles" localSheetId="8">BNB!$1:$2</definedName>
    <definedName name="_xlnm.Print_Titles" localSheetId="9">eGST!$1:$2</definedName>
    <definedName name="_xlnm.Print_Titles" localSheetId="10">ETH!$1:$2</definedName>
    <definedName name="_xlnm.Print_Titles" localSheetId="3">GMT!$1:$2</definedName>
    <definedName name="_xlnm.Print_Titles" localSheetId="2">NFT!$1:$2</definedName>
    <definedName name="_xlnm.Print_Titles" localSheetId="5">sGST!$1:$2</definedName>
    <definedName name="_xlnm.Print_Titles" localSheetId="6">SOL!$1:$2</definedName>
    <definedName name="_xlnm.Print_Titles" localSheetId="4">USDC!$1:$2</definedName>
    <definedName name="_xlnm.Print_Titles" localSheetId="1">集計!$A:$B,集計!$1:$2</definedName>
    <definedName name="仮想通貨の入力_減少">説明!$H$744:$V$745</definedName>
    <definedName name="仮想通貨の入力_数量">説明!$H$806:$V$807</definedName>
    <definedName name="仮想通貨の入力_税計算">説明!$H$918:$V$919</definedName>
    <definedName name="仮想通貨の入力_増加">説明!$H$686:$V$687</definedName>
    <definedName name="仮想通貨の入力_損益">説明!$H$863:$V$864</definedName>
    <definedName name="集計ページ_プラットフォーム">説明!$E$151:$U$152</definedName>
    <definedName name="集計ページ_購入">説明!$E$173:$U$174</definedName>
    <definedName name="集計ページ_購入等">説明!$E$307:$U$308</definedName>
    <definedName name="集計ページ_収入金額">説明!$E$465:$U$466</definedName>
    <definedName name="集計ページ_所得金額他">説明!$E$541:$V$542</definedName>
    <definedName name="集計ページ_総平均単価">説明!$E$333:$U$334</definedName>
    <definedName name="集計ページ_送金">説明!$E$412:$U$413</definedName>
    <definedName name="集計ページ_年始・年末">説明!$E$251:$U$252</definedName>
    <definedName name="集計ページ_売却">説明!$E$210:$U$211</definedName>
    <definedName name="集計ページ_売却原価">説明!$E$355:$U$356</definedName>
    <definedName name="集計ページ_必要経費">説明!$E$501:$V$502</definedName>
    <definedName name="税計算根拠_ランニング収益">説明!$G$1719:$U$1720</definedName>
    <definedName name="税計算根拠_購入">説明!$G$1470:$Y$1471</definedName>
    <definedName name="税計算根拠_売却">説明!$G$1545:$U$1546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9" roundtripDataSignature="AMtx7mhZdcPy+D3DqSje6tvSISHyet78zQ=="/>
    </ext>
  </extLst>
</workbook>
</file>

<file path=xl/calcChain.xml><?xml version="1.0" encoding="utf-8"?>
<calcChain xmlns="http://schemas.openxmlformats.org/spreadsheetml/2006/main">
  <c r="Q76" i="37" l="1"/>
  <c r="U5" i="37" l="1"/>
  <c r="U6" i="37"/>
  <c r="U7" i="37"/>
  <c r="U8" i="37"/>
  <c r="U9" i="37"/>
  <c r="U10" i="37"/>
  <c r="U11" i="37"/>
  <c r="U12" i="37"/>
  <c r="U13" i="37"/>
  <c r="U14" i="37"/>
  <c r="U15" i="37"/>
  <c r="U16" i="37"/>
  <c r="U17" i="37"/>
  <c r="U18" i="37"/>
  <c r="U19" i="37"/>
  <c r="U20" i="37"/>
  <c r="U21" i="37"/>
  <c r="U22" i="37"/>
  <c r="U23" i="37"/>
  <c r="U24" i="37"/>
  <c r="U25" i="37"/>
  <c r="U26" i="37"/>
  <c r="U27" i="37"/>
  <c r="U28" i="37"/>
  <c r="U29" i="37"/>
  <c r="U30" i="37"/>
  <c r="U31" i="37"/>
  <c r="U32" i="37"/>
  <c r="U33" i="37"/>
  <c r="U34" i="37"/>
  <c r="U35" i="37"/>
  <c r="U36" i="37"/>
  <c r="U37" i="37"/>
  <c r="U38" i="37"/>
  <c r="U39" i="37"/>
  <c r="U40" i="37"/>
  <c r="U41" i="37"/>
  <c r="U42" i="37"/>
  <c r="U43" i="37"/>
  <c r="U44" i="37"/>
  <c r="U45" i="37"/>
  <c r="U46" i="37"/>
  <c r="U47" i="37"/>
  <c r="U48" i="37"/>
  <c r="U49" i="37"/>
  <c r="U50" i="37"/>
  <c r="U51" i="37"/>
  <c r="U52" i="37"/>
  <c r="U53" i="37"/>
  <c r="U54" i="37"/>
  <c r="U55" i="37"/>
  <c r="U56" i="37"/>
  <c r="U57" i="37"/>
  <c r="U58" i="37"/>
  <c r="U59" i="37"/>
  <c r="U60" i="37"/>
  <c r="U61" i="37"/>
  <c r="U62" i="37"/>
  <c r="U63" i="37"/>
  <c r="U64" i="37"/>
  <c r="U65" i="37"/>
  <c r="U66" i="37"/>
  <c r="U67" i="37"/>
  <c r="U68" i="37"/>
  <c r="U69" i="37"/>
  <c r="U70" i="37"/>
  <c r="U71" i="37"/>
  <c r="U72" i="37"/>
  <c r="U73" i="37"/>
  <c r="U74" i="37"/>
  <c r="U75" i="37"/>
  <c r="U76" i="37"/>
  <c r="U77" i="37"/>
  <c r="U78" i="37"/>
  <c r="U79" i="37"/>
  <c r="U80" i="37"/>
  <c r="U81" i="37"/>
  <c r="U82" i="37"/>
  <c r="U83" i="37"/>
  <c r="U84" i="37"/>
  <c r="U85" i="37"/>
  <c r="U86" i="37"/>
  <c r="U87" i="37"/>
  <c r="U88" i="37"/>
  <c r="U89" i="37"/>
  <c r="U90" i="37"/>
  <c r="U91" i="37"/>
  <c r="U92" i="37"/>
  <c r="U93" i="37"/>
  <c r="U94" i="37"/>
  <c r="U95" i="37"/>
  <c r="U96" i="37"/>
  <c r="U97" i="37"/>
  <c r="U98" i="37"/>
  <c r="U99" i="37"/>
  <c r="U100" i="37"/>
  <c r="U101" i="37"/>
  <c r="U102" i="37"/>
  <c r="U103" i="37"/>
  <c r="U104" i="37"/>
  <c r="U105" i="37"/>
  <c r="U106" i="37"/>
  <c r="U107" i="37"/>
  <c r="U108" i="37"/>
  <c r="U109" i="37"/>
  <c r="U110" i="37"/>
  <c r="U111" i="37"/>
  <c r="U112" i="37"/>
  <c r="U113" i="37"/>
  <c r="U114" i="37"/>
  <c r="U115" i="37"/>
  <c r="U116" i="37"/>
  <c r="U117" i="37"/>
  <c r="U118" i="37"/>
  <c r="U119" i="37"/>
  <c r="U120" i="37"/>
  <c r="U121" i="37"/>
  <c r="U122" i="37"/>
  <c r="U123" i="37"/>
  <c r="U124" i="37"/>
  <c r="U125" i="37"/>
  <c r="U126" i="37"/>
  <c r="U127" i="37"/>
  <c r="U128" i="37"/>
  <c r="U129" i="37"/>
  <c r="U130" i="37"/>
  <c r="U131" i="37"/>
  <c r="U132" i="37"/>
  <c r="U133" i="37"/>
  <c r="U134" i="37"/>
  <c r="U135" i="37"/>
  <c r="U136" i="37"/>
  <c r="U137" i="37"/>
  <c r="U138" i="37"/>
  <c r="U139" i="37"/>
  <c r="U140" i="37"/>
  <c r="U141" i="37"/>
  <c r="U142" i="37"/>
  <c r="U143" i="37"/>
  <c r="U144" i="37"/>
  <c r="U145" i="37"/>
  <c r="U146" i="37"/>
  <c r="U147" i="37"/>
  <c r="U148" i="37"/>
  <c r="U149" i="37"/>
  <c r="U150" i="37"/>
  <c r="U151" i="37"/>
  <c r="U152" i="37"/>
  <c r="U153" i="37"/>
  <c r="U154" i="37"/>
  <c r="U155" i="37"/>
  <c r="U156" i="37"/>
  <c r="U157" i="37"/>
  <c r="U158" i="37"/>
  <c r="U159" i="37"/>
  <c r="U160" i="37"/>
  <c r="U161" i="37"/>
  <c r="U162" i="37"/>
  <c r="U163" i="37"/>
  <c r="U164" i="37"/>
  <c r="U165" i="37"/>
  <c r="U166" i="37"/>
  <c r="U167" i="37"/>
  <c r="U168" i="37"/>
  <c r="U169" i="37"/>
  <c r="U170" i="37"/>
  <c r="U171" i="37"/>
  <c r="U172" i="37"/>
  <c r="U173" i="37"/>
  <c r="U174" i="37"/>
  <c r="U175" i="37"/>
  <c r="U176" i="37"/>
  <c r="U177" i="37"/>
  <c r="U178" i="37"/>
  <c r="U179" i="37"/>
  <c r="U180" i="37"/>
  <c r="U181" i="37"/>
  <c r="U182" i="37"/>
  <c r="U183" i="37"/>
  <c r="U184" i="37"/>
  <c r="U185" i="37"/>
  <c r="U186" i="37"/>
  <c r="U187" i="37"/>
  <c r="U188" i="37"/>
  <c r="U189" i="37"/>
  <c r="U190" i="37"/>
  <c r="U191" i="37"/>
  <c r="U192" i="37"/>
  <c r="U193" i="37"/>
  <c r="U194" i="37"/>
  <c r="U195" i="37"/>
  <c r="U196" i="37"/>
  <c r="U197" i="37"/>
  <c r="U198" i="37"/>
  <c r="U199" i="37"/>
  <c r="U200" i="37"/>
  <c r="U201" i="37"/>
  <c r="U202" i="37"/>
  <c r="U203" i="37"/>
  <c r="U204" i="37"/>
  <c r="U205" i="37"/>
  <c r="U206" i="37"/>
  <c r="U207" i="37"/>
  <c r="U208" i="37"/>
  <c r="U209" i="37"/>
  <c r="U210" i="37"/>
  <c r="U211" i="37"/>
  <c r="U212" i="37"/>
  <c r="U213" i="37"/>
  <c r="U214" i="37"/>
  <c r="U215" i="37"/>
  <c r="U216" i="37"/>
  <c r="U217" i="37"/>
  <c r="U218" i="37"/>
  <c r="U219" i="37"/>
  <c r="U220" i="37"/>
  <c r="U221" i="37"/>
  <c r="U222" i="37"/>
  <c r="U223" i="37"/>
  <c r="U224" i="37"/>
  <c r="U225" i="37"/>
  <c r="U226" i="37"/>
  <c r="U227" i="37"/>
  <c r="U228" i="37"/>
  <c r="U229" i="37"/>
  <c r="U230" i="37"/>
  <c r="U231" i="37"/>
  <c r="U232" i="37"/>
  <c r="U233" i="37"/>
  <c r="U234" i="37"/>
  <c r="U235" i="37"/>
  <c r="U236" i="37"/>
  <c r="U237" i="37"/>
  <c r="U238" i="37"/>
  <c r="U239" i="37"/>
  <c r="U240" i="37"/>
  <c r="U241" i="37"/>
  <c r="U242" i="37"/>
  <c r="U243" i="37"/>
  <c r="U244" i="37"/>
  <c r="U245" i="37"/>
  <c r="U246" i="37"/>
  <c r="U247" i="37"/>
  <c r="U248" i="37"/>
  <c r="U249" i="37"/>
  <c r="U250" i="37"/>
  <c r="U251" i="37"/>
  <c r="U252" i="37"/>
  <c r="U253" i="37"/>
  <c r="U254" i="37"/>
  <c r="U255" i="37"/>
  <c r="U256" i="37"/>
  <c r="U257" i="37"/>
  <c r="U258" i="37"/>
  <c r="U259" i="37"/>
  <c r="U260" i="37"/>
  <c r="U261" i="37"/>
  <c r="U262" i="37"/>
  <c r="U263" i="37"/>
  <c r="U264" i="37"/>
  <c r="U265" i="37"/>
  <c r="U266" i="37"/>
  <c r="U267" i="37"/>
  <c r="U268" i="37"/>
  <c r="U269" i="37"/>
  <c r="U270" i="37"/>
  <c r="U271" i="37"/>
  <c r="U272" i="37"/>
  <c r="U273" i="37"/>
  <c r="U274" i="37"/>
  <c r="U275" i="37"/>
  <c r="U276" i="37"/>
  <c r="U277" i="37"/>
  <c r="U278" i="37"/>
  <c r="U279" i="37"/>
  <c r="U280" i="37"/>
  <c r="U281" i="37"/>
  <c r="U282" i="37"/>
  <c r="U283" i="37"/>
  <c r="U284" i="37"/>
  <c r="U285" i="37"/>
  <c r="U286" i="37"/>
  <c r="U287" i="37"/>
  <c r="U288" i="37"/>
  <c r="U289" i="37"/>
  <c r="U290" i="37"/>
  <c r="U291" i="37"/>
  <c r="U292" i="37"/>
  <c r="U293" i="37"/>
  <c r="U294" i="37"/>
  <c r="U295" i="37"/>
  <c r="U296" i="37"/>
  <c r="U297" i="37"/>
  <c r="U298" i="37"/>
  <c r="U299" i="37"/>
  <c r="U300" i="37"/>
  <c r="U301" i="37"/>
  <c r="U302" i="37"/>
  <c r="U303" i="37"/>
  <c r="U304" i="37"/>
  <c r="U305" i="37"/>
  <c r="U306" i="37"/>
  <c r="U307" i="37"/>
  <c r="U308" i="37"/>
  <c r="U309" i="37"/>
  <c r="U310" i="37"/>
  <c r="U311" i="37"/>
  <c r="U312" i="37"/>
  <c r="U313" i="37"/>
  <c r="U314" i="37"/>
  <c r="U315" i="37"/>
  <c r="U316" i="37"/>
  <c r="U317" i="37"/>
  <c r="U318" i="37"/>
  <c r="U319" i="37"/>
  <c r="U320" i="37"/>
  <c r="U321" i="37"/>
  <c r="U322" i="37"/>
  <c r="U323" i="37"/>
  <c r="U324" i="37"/>
  <c r="U325" i="37"/>
  <c r="U326" i="37"/>
  <c r="U327" i="37"/>
  <c r="U328" i="37"/>
  <c r="U329" i="37"/>
  <c r="U330" i="37"/>
  <c r="U331" i="37"/>
  <c r="U332" i="37"/>
  <c r="U333" i="37"/>
  <c r="U334" i="37"/>
  <c r="U335" i="37"/>
  <c r="U336" i="37"/>
  <c r="U337" i="37"/>
  <c r="U338" i="37"/>
  <c r="U339" i="37"/>
  <c r="U340" i="37"/>
  <c r="U341" i="37"/>
  <c r="U342" i="37"/>
  <c r="U343" i="37"/>
  <c r="U344" i="37"/>
  <c r="U345" i="37"/>
  <c r="U346" i="37"/>
  <c r="U347" i="37"/>
  <c r="U348" i="37"/>
  <c r="U349" i="37"/>
  <c r="U350" i="37"/>
  <c r="U351" i="37"/>
  <c r="U352" i="37"/>
  <c r="U353" i="37"/>
  <c r="U354" i="37"/>
  <c r="U355" i="37"/>
  <c r="U356" i="37"/>
  <c r="U357" i="37"/>
  <c r="U358" i="37"/>
  <c r="U359" i="37"/>
  <c r="U360" i="37"/>
  <c r="U361" i="37"/>
  <c r="U362" i="37"/>
  <c r="U363" i="37"/>
  <c r="U364" i="37"/>
  <c r="U365" i="37"/>
  <c r="U366" i="37"/>
  <c r="U367" i="37"/>
  <c r="U368" i="37"/>
  <c r="U369" i="37"/>
  <c r="U370" i="37"/>
  <c r="U371" i="37"/>
  <c r="U372" i="37"/>
  <c r="U373" i="37"/>
  <c r="U374" i="37"/>
  <c r="U375" i="37"/>
  <c r="U376" i="37"/>
  <c r="U377" i="37"/>
  <c r="U378" i="37"/>
  <c r="U379" i="37"/>
  <c r="U380" i="37"/>
  <c r="U381" i="37"/>
  <c r="U382" i="37"/>
  <c r="U383" i="37"/>
  <c r="U384" i="37"/>
  <c r="U385" i="37"/>
  <c r="U386" i="37"/>
  <c r="U387" i="37"/>
  <c r="U388" i="37"/>
  <c r="U389" i="37"/>
  <c r="U390" i="37"/>
  <c r="U391" i="37"/>
  <c r="U392" i="37"/>
  <c r="U393" i="37"/>
  <c r="U394" i="37"/>
  <c r="U395" i="37"/>
  <c r="U396" i="37"/>
  <c r="U397" i="37"/>
  <c r="U398" i="37"/>
  <c r="U399" i="37"/>
  <c r="U400" i="37"/>
  <c r="U401" i="37"/>
  <c r="U402" i="37"/>
  <c r="U403" i="37"/>
  <c r="U404" i="37"/>
  <c r="U405" i="37"/>
  <c r="U406" i="37"/>
  <c r="U407" i="37"/>
  <c r="U408" i="37"/>
  <c r="U409" i="37"/>
  <c r="U410" i="37"/>
  <c r="U411" i="37"/>
  <c r="U412" i="37"/>
  <c r="U413" i="37"/>
  <c r="U414" i="37"/>
  <c r="U415" i="37"/>
  <c r="U416" i="37"/>
  <c r="U417" i="37"/>
  <c r="U418" i="37"/>
  <c r="U419" i="37"/>
  <c r="U420" i="37"/>
  <c r="U421" i="37"/>
  <c r="U422" i="37"/>
  <c r="U423" i="37"/>
  <c r="U424" i="37"/>
  <c r="U425" i="37"/>
  <c r="U426" i="37"/>
  <c r="U427" i="37"/>
  <c r="U428" i="37"/>
  <c r="U429" i="37"/>
  <c r="U430" i="37"/>
  <c r="U431" i="37"/>
  <c r="U432" i="37"/>
  <c r="U433" i="37"/>
  <c r="U434" i="37"/>
  <c r="U435" i="37"/>
  <c r="U436" i="37"/>
  <c r="U437" i="37"/>
  <c r="U438" i="37"/>
  <c r="U439" i="37"/>
  <c r="U440" i="37"/>
  <c r="U441" i="37"/>
  <c r="U442" i="37"/>
  <c r="U443" i="37"/>
  <c r="U444" i="37"/>
  <c r="U445" i="37"/>
  <c r="U446" i="37"/>
  <c r="U447" i="37"/>
  <c r="U448" i="37"/>
  <c r="U449" i="37"/>
  <c r="U450" i="37"/>
  <c r="U451" i="37"/>
  <c r="U452" i="37"/>
  <c r="U453" i="37"/>
  <c r="U454" i="37"/>
  <c r="U455" i="37"/>
  <c r="U456" i="37"/>
  <c r="U457" i="37"/>
  <c r="U458" i="37"/>
  <c r="U459" i="37"/>
  <c r="U460" i="37"/>
  <c r="U461" i="37"/>
  <c r="U462" i="37"/>
  <c r="U463" i="37"/>
  <c r="U464" i="37"/>
  <c r="U465" i="37"/>
  <c r="U466" i="37"/>
  <c r="U467" i="37"/>
  <c r="U468" i="37"/>
  <c r="U469" i="37"/>
  <c r="U470" i="37"/>
  <c r="U471" i="37"/>
  <c r="U472" i="37"/>
  <c r="U473" i="37"/>
  <c r="U474" i="37"/>
  <c r="U475" i="37"/>
  <c r="U476" i="37"/>
  <c r="U477" i="37"/>
  <c r="U478" i="37"/>
  <c r="U479" i="37"/>
  <c r="U480" i="37"/>
  <c r="U481" i="37"/>
  <c r="U482" i="37"/>
  <c r="U483" i="37"/>
  <c r="U484" i="37"/>
  <c r="U485" i="37"/>
  <c r="U486" i="37"/>
  <c r="U487" i="37"/>
  <c r="U488" i="37"/>
  <c r="U489" i="37"/>
  <c r="U490" i="37"/>
  <c r="U491" i="37"/>
  <c r="U492" i="37"/>
  <c r="U493" i="37"/>
  <c r="U494" i="37"/>
  <c r="U495" i="37"/>
  <c r="U496" i="37"/>
  <c r="U497" i="37"/>
  <c r="U498" i="37"/>
  <c r="U499" i="37"/>
  <c r="U500" i="37"/>
  <c r="U501" i="37"/>
  <c r="U502" i="37"/>
  <c r="U503" i="37"/>
  <c r="U504" i="37"/>
  <c r="U505" i="37"/>
  <c r="U506" i="37"/>
  <c r="U507" i="37"/>
  <c r="U508" i="37"/>
  <c r="U509" i="37"/>
  <c r="U510" i="37"/>
  <c r="U511" i="37"/>
  <c r="U512" i="37"/>
  <c r="U513" i="37"/>
  <c r="U514" i="37"/>
  <c r="U515" i="37"/>
  <c r="U516" i="37"/>
  <c r="U517" i="37"/>
  <c r="U518" i="37"/>
  <c r="U519" i="37"/>
  <c r="U520" i="37"/>
  <c r="U521" i="37"/>
  <c r="U522" i="37"/>
  <c r="U523" i="37"/>
  <c r="U524" i="37"/>
  <c r="U525" i="37"/>
  <c r="U526" i="37"/>
  <c r="U527" i="37"/>
  <c r="U528" i="37"/>
  <c r="U529" i="37"/>
  <c r="U530" i="37"/>
  <c r="U531" i="37"/>
  <c r="U532" i="37"/>
  <c r="U533" i="37"/>
  <c r="U534" i="37"/>
  <c r="U535" i="37"/>
  <c r="U536" i="37"/>
  <c r="U537" i="37"/>
  <c r="U538" i="37"/>
  <c r="U539" i="37"/>
  <c r="U540" i="37"/>
  <c r="U541" i="37"/>
  <c r="U542" i="37"/>
  <c r="U543" i="37"/>
  <c r="U544" i="37"/>
  <c r="U545" i="37"/>
  <c r="U546" i="37"/>
  <c r="U547" i="37"/>
  <c r="U548" i="37"/>
  <c r="U549" i="37"/>
  <c r="U550" i="37"/>
  <c r="U551" i="37"/>
  <c r="U552" i="37"/>
  <c r="U553" i="37"/>
  <c r="U554" i="37"/>
  <c r="U555" i="37"/>
  <c r="U556" i="37"/>
  <c r="U557" i="37"/>
  <c r="U558" i="37"/>
  <c r="U559" i="37"/>
  <c r="U560" i="37"/>
  <c r="U561" i="37"/>
  <c r="U562" i="37"/>
  <c r="U563" i="37"/>
  <c r="U564" i="37"/>
  <c r="U565" i="37"/>
  <c r="U566" i="37"/>
  <c r="U567" i="37"/>
  <c r="U568" i="37"/>
  <c r="U569" i="37"/>
  <c r="U570" i="37"/>
  <c r="U571" i="37"/>
  <c r="U572" i="37"/>
  <c r="U573" i="37"/>
  <c r="U574" i="37"/>
  <c r="U575" i="37"/>
  <c r="U576" i="37"/>
  <c r="U577" i="37"/>
  <c r="U578" i="37"/>
  <c r="U579" i="37"/>
  <c r="U580" i="37"/>
  <c r="U4" i="37"/>
  <c r="T5" i="37"/>
  <c r="T6" i="37"/>
  <c r="T7" i="37"/>
  <c r="T8" i="37"/>
  <c r="T9" i="37"/>
  <c r="T10" i="37"/>
  <c r="T11" i="37"/>
  <c r="T12" i="37"/>
  <c r="T13" i="37"/>
  <c r="T14" i="37"/>
  <c r="T15" i="37"/>
  <c r="T16" i="37"/>
  <c r="T17" i="37"/>
  <c r="T18" i="37"/>
  <c r="T19" i="37"/>
  <c r="T20" i="37"/>
  <c r="T21" i="37"/>
  <c r="T22" i="37"/>
  <c r="T23" i="37"/>
  <c r="T24" i="37"/>
  <c r="T25" i="37"/>
  <c r="T26" i="37"/>
  <c r="T27"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6" i="37"/>
  <c r="T77" i="37"/>
  <c r="T78" i="37"/>
  <c r="T79" i="37"/>
  <c r="T80" i="37"/>
  <c r="T81" i="37"/>
  <c r="T82" i="37"/>
  <c r="T83" i="37"/>
  <c r="T84" i="37"/>
  <c r="T85" i="37"/>
  <c r="T86" i="37"/>
  <c r="T87" i="37"/>
  <c r="T88" i="37"/>
  <c r="T89" i="37"/>
  <c r="T90" i="37"/>
  <c r="T91" i="37"/>
  <c r="T92" i="37"/>
  <c r="T93" i="37"/>
  <c r="T94" i="37"/>
  <c r="T95" i="37"/>
  <c r="T96" i="37"/>
  <c r="T97" i="37"/>
  <c r="T98" i="37"/>
  <c r="T99" i="37"/>
  <c r="T100" i="37"/>
  <c r="T101" i="37"/>
  <c r="T102" i="37"/>
  <c r="T103" i="37"/>
  <c r="T104" i="37"/>
  <c r="T105" i="37"/>
  <c r="T106" i="37"/>
  <c r="T107" i="37"/>
  <c r="T108" i="37"/>
  <c r="T109" i="37"/>
  <c r="T110" i="37"/>
  <c r="T111" i="37"/>
  <c r="T112" i="37"/>
  <c r="T113" i="37"/>
  <c r="T114" i="37"/>
  <c r="T115" i="37"/>
  <c r="T116" i="37"/>
  <c r="T117" i="37"/>
  <c r="T118" i="37"/>
  <c r="T119" i="37"/>
  <c r="T120" i="37"/>
  <c r="T121" i="37"/>
  <c r="T122" i="37"/>
  <c r="T123" i="37"/>
  <c r="T124" i="37"/>
  <c r="T125" i="37"/>
  <c r="T126" i="37"/>
  <c r="T127" i="37"/>
  <c r="T128" i="37"/>
  <c r="T129" i="37"/>
  <c r="T130" i="37"/>
  <c r="T131" i="37"/>
  <c r="T132" i="37"/>
  <c r="T133" i="37"/>
  <c r="T134" i="37"/>
  <c r="T135" i="37"/>
  <c r="T136" i="37"/>
  <c r="T137" i="37"/>
  <c r="T138" i="37"/>
  <c r="T139" i="37"/>
  <c r="T140" i="37"/>
  <c r="T141" i="37"/>
  <c r="T142" i="37"/>
  <c r="T143" i="37"/>
  <c r="T144" i="37"/>
  <c r="T145" i="37"/>
  <c r="T146" i="37"/>
  <c r="T147" i="37"/>
  <c r="T148" i="37"/>
  <c r="T149" i="37"/>
  <c r="T150" i="37"/>
  <c r="T151" i="37"/>
  <c r="T152" i="37"/>
  <c r="T153" i="37"/>
  <c r="T154" i="37"/>
  <c r="T155" i="37"/>
  <c r="T156" i="37"/>
  <c r="T157" i="37"/>
  <c r="T158" i="37"/>
  <c r="T159" i="37"/>
  <c r="T160" i="37"/>
  <c r="T161" i="37"/>
  <c r="T162" i="37"/>
  <c r="T163" i="37"/>
  <c r="T164" i="37"/>
  <c r="T165" i="37"/>
  <c r="T166" i="37"/>
  <c r="T167" i="37"/>
  <c r="T168" i="37"/>
  <c r="T169" i="37"/>
  <c r="T170" i="37"/>
  <c r="T171" i="37"/>
  <c r="T172" i="37"/>
  <c r="T173" i="37"/>
  <c r="T174" i="37"/>
  <c r="T175" i="37"/>
  <c r="T176" i="37"/>
  <c r="T177" i="37"/>
  <c r="T178" i="37"/>
  <c r="T179" i="37"/>
  <c r="T180" i="37"/>
  <c r="T181" i="37"/>
  <c r="T182" i="37"/>
  <c r="T183" i="37"/>
  <c r="T184" i="37"/>
  <c r="T185" i="37"/>
  <c r="T186" i="37"/>
  <c r="T187" i="37"/>
  <c r="T188" i="37"/>
  <c r="T189" i="37"/>
  <c r="T190" i="37"/>
  <c r="T191" i="37"/>
  <c r="T192" i="37"/>
  <c r="T193" i="37"/>
  <c r="T194" i="37"/>
  <c r="T195" i="37"/>
  <c r="T196" i="37"/>
  <c r="T197" i="37"/>
  <c r="T198" i="37"/>
  <c r="T199" i="37"/>
  <c r="T200" i="37"/>
  <c r="T201" i="37"/>
  <c r="T202" i="37"/>
  <c r="T203" i="37"/>
  <c r="T204" i="37"/>
  <c r="T205" i="37"/>
  <c r="T206" i="37"/>
  <c r="T207" i="37"/>
  <c r="T208" i="37"/>
  <c r="T209" i="37"/>
  <c r="T210" i="37"/>
  <c r="T211" i="37"/>
  <c r="T212" i="37"/>
  <c r="T213" i="37"/>
  <c r="T214" i="37"/>
  <c r="T215" i="37"/>
  <c r="T216" i="37"/>
  <c r="T217" i="37"/>
  <c r="T218" i="37"/>
  <c r="T219" i="37"/>
  <c r="T220" i="37"/>
  <c r="T221" i="37"/>
  <c r="T222" i="37"/>
  <c r="T223" i="37"/>
  <c r="T224" i="37"/>
  <c r="T225" i="37"/>
  <c r="T226" i="37"/>
  <c r="T227" i="37"/>
  <c r="T228" i="37"/>
  <c r="T229" i="37"/>
  <c r="T230" i="37"/>
  <c r="T231" i="37"/>
  <c r="T232" i="37"/>
  <c r="T233" i="37"/>
  <c r="T234" i="37"/>
  <c r="T235" i="37"/>
  <c r="T236" i="37"/>
  <c r="T237" i="37"/>
  <c r="T238" i="37"/>
  <c r="T239" i="37"/>
  <c r="T240" i="37"/>
  <c r="T241" i="37"/>
  <c r="T242" i="37"/>
  <c r="T243" i="37"/>
  <c r="T244" i="37"/>
  <c r="T245" i="37"/>
  <c r="T246" i="37"/>
  <c r="T247" i="37"/>
  <c r="T248" i="37"/>
  <c r="T249" i="37"/>
  <c r="T250" i="37"/>
  <c r="T251" i="37"/>
  <c r="T252" i="37"/>
  <c r="T253" i="37"/>
  <c r="T254" i="37"/>
  <c r="T255" i="37"/>
  <c r="T256" i="37"/>
  <c r="T257" i="37"/>
  <c r="T258" i="37"/>
  <c r="T259" i="37"/>
  <c r="T260" i="37"/>
  <c r="T261" i="37"/>
  <c r="T262" i="37"/>
  <c r="T263" i="37"/>
  <c r="T264" i="37"/>
  <c r="T265" i="37"/>
  <c r="T266" i="37"/>
  <c r="T267" i="37"/>
  <c r="T268" i="37"/>
  <c r="T269" i="37"/>
  <c r="T270" i="37"/>
  <c r="T271" i="37"/>
  <c r="T272" i="37"/>
  <c r="T273" i="37"/>
  <c r="T274" i="37"/>
  <c r="T275" i="37"/>
  <c r="T276" i="37"/>
  <c r="T277" i="37"/>
  <c r="T278" i="37"/>
  <c r="T279" i="37"/>
  <c r="T280" i="37"/>
  <c r="T281" i="37"/>
  <c r="T282" i="37"/>
  <c r="T283" i="37"/>
  <c r="T284" i="37"/>
  <c r="T285" i="37"/>
  <c r="T286" i="37"/>
  <c r="T287" i="37"/>
  <c r="T288" i="37"/>
  <c r="T289" i="37"/>
  <c r="T290" i="37"/>
  <c r="T291" i="37"/>
  <c r="T292" i="37"/>
  <c r="T293" i="37"/>
  <c r="T294" i="37"/>
  <c r="T295" i="37"/>
  <c r="T296" i="37"/>
  <c r="T297" i="37"/>
  <c r="T298" i="37"/>
  <c r="T299" i="37"/>
  <c r="T300" i="37"/>
  <c r="T301" i="37"/>
  <c r="T302" i="37"/>
  <c r="T303" i="37"/>
  <c r="T304" i="37"/>
  <c r="T305" i="37"/>
  <c r="T306" i="37"/>
  <c r="T307" i="37"/>
  <c r="T308" i="37"/>
  <c r="T309" i="37"/>
  <c r="T310" i="37"/>
  <c r="T311" i="37"/>
  <c r="T312" i="37"/>
  <c r="T313" i="37"/>
  <c r="T314" i="37"/>
  <c r="T315" i="37"/>
  <c r="T316" i="37"/>
  <c r="T317" i="37"/>
  <c r="T318" i="37"/>
  <c r="T319" i="37"/>
  <c r="T320" i="37"/>
  <c r="T321" i="37"/>
  <c r="T322" i="37"/>
  <c r="T323" i="37"/>
  <c r="T324" i="37"/>
  <c r="T325" i="37"/>
  <c r="T326" i="37"/>
  <c r="T327" i="37"/>
  <c r="T328" i="37"/>
  <c r="T329" i="37"/>
  <c r="T330" i="37"/>
  <c r="T331" i="37"/>
  <c r="T332" i="37"/>
  <c r="T333" i="37"/>
  <c r="T334" i="37"/>
  <c r="T335" i="37"/>
  <c r="T336" i="37"/>
  <c r="T337" i="37"/>
  <c r="T338" i="37"/>
  <c r="T339" i="37"/>
  <c r="T340" i="37"/>
  <c r="T341" i="37"/>
  <c r="T342" i="37"/>
  <c r="T343" i="37"/>
  <c r="T344" i="37"/>
  <c r="T345" i="37"/>
  <c r="T346" i="37"/>
  <c r="T347" i="37"/>
  <c r="T348" i="37"/>
  <c r="T349" i="37"/>
  <c r="T350" i="37"/>
  <c r="T351" i="37"/>
  <c r="T352" i="37"/>
  <c r="T353" i="37"/>
  <c r="T354" i="37"/>
  <c r="T355" i="37"/>
  <c r="T356" i="37"/>
  <c r="T357" i="37"/>
  <c r="T358" i="37"/>
  <c r="T359" i="37"/>
  <c r="T360" i="37"/>
  <c r="T361" i="37"/>
  <c r="T362" i="37"/>
  <c r="T363" i="37"/>
  <c r="T364" i="37"/>
  <c r="T365" i="37"/>
  <c r="T366" i="37"/>
  <c r="T367" i="37"/>
  <c r="T368" i="37"/>
  <c r="T369" i="37"/>
  <c r="T370" i="37"/>
  <c r="T371" i="37"/>
  <c r="T372" i="37"/>
  <c r="T373" i="37"/>
  <c r="T374" i="37"/>
  <c r="T375" i="37"/>
  <c r="T376" i="37"/>
  <c r="T377" i="37"/>
  <c r="T378" i="37"/>
  <c r="T379" i="37"/>
  <c r="T380" i="37"/>
  <c r="T381" i="37"/>
  <c r="T382" i="37"/>
  <c r="T383" i="37"/>
  <c r="T384" i="37"/>
  <c r="T385" i="37"/>
  <c r="T386" i="37"/>
  <c r="T387" i="37"/>
  <c r="T388" i="37"/>
  <c r="T389" i="37"/>
  <c r="T390" i="37"/>
  <c r="T391" i="37"/>
  <c r="T392" i="37"/>
  <c r="T393" i="37"/>
  <c r="T394" i="37"/>
  <c r="T395" i="37"/>
  <c r="T396" i="37"/>
  <c r="T397" i="37"/>
  <c r="T398" i="37"/>
  <c r="T399" i="37"/>
  <c r="T400" i="37"/>
  <c r="T401" i="37"/>
  <c r="T402" i="37"/>
  <c r="T403" i="37"/>
  <c r="T404" i="37"/>
  <c r="T405" i="37"/>
  <c r="T406" i="37"/>
  <c r="T407" i="37"/>
  <c r="T408" i="37"/>
  <c r="T409" i="37"/>
  <c r="T410" i="37"/>
  <c r="T411" i="37"/>
  <c r="T412" i="37"/>
  <c r="T413" i="37"/>
  <c r="T414" i="37"/>
  <c r="T415" i="37"/>
  <c r="T416" i="37"/>
  <c r="T417" i="37"/>
  <c r="T418" i="37"/>
  <c r="T419" i="37"/>
  <c r="T420" i="37"/>
  <c r="T421" i="37"/>
  <c r="T422" i="37"/>
  <c r="T423" i="37"/>
  <c r="T424" i="37"/>
  <c r="T425" i="37"/>
  <c r="T426" i="37"/>
  <c r="T427" i="37"/>
  <c r="T428" i="37"/>
  <c r="T429" i="37"/>
  <c r="T430" i="37"/>
  <c r="T431" i="37"/>
  <c r="T432" i="37"/>
  <c r="T433" i="37"/>
  <c r="T434" i="37"/>
  <c r="T435" i="37"/>
  <c r="T436" i="37"/>
  <c r="T437" i="37"/>
  <c r="T438" i="37"/>
  <c r="T439" i="37"/>
  <c r="T440" i="37"/>
  <c r="T441" i="37"/>
  <c r="T442" i="37"/>
  <c r="T443" i="37"/>
  <c r="T444" i="37"/>
  <c r="T445" i="37"/>
  <c r="T446" i="37"/>
  <c r="T447" i="37"/>
  <c r="T448" i="37"/>
  <c r="T449" i="37"/>
  <c r="T450" i="37"/>
  <c r="T451" i="37"/>
  <c r="T452" i="37"/>
  <c r="T453" i="37"/>
  <c r="T454" i="37"/>
  <c r="T455" i="37"/>
  <c r="T456" i="37"/>
  <c r="T457" i="37"/>
  <c r="T458" i="37"/>
  <c r="T459" i="37"/>
  <c r="T460" i="37"/>
  <c r="T461" i="37"/>
  <c r="T462" i="37"/>
  <c r="T463" i="37"/>
  <c r="T464" i="37"/>
  <c r="T465" i="37"/>
  <c r="T466" i="37"/>
  <c r="T467" i="37"/>
  <c r="T468" i="37"/>
  <c r="T469" i="37"/>
  <c r="T470" i="37"/>
  <c r="T471" i="37"/>
  <c r="T472" i="37"/>
  <c r="T473" i="37"/>
  <c r="T474" i="37"/>
  <c r="T475" i="37"/>
  <c r="T476" i="37"/>
  <c r="T477" i="37"/>
  <c r="T478" i="37"/>
  <c r="T479" i="37"/>
  <c r="T480" i="37"/>
  <c r="T481" i="37"/>
  <c r="T482" i="37"/>
  <c r="T483" i="37"/>
  <c r="T484" i="37"/>
  <c r="T485" i="37"/>
  <c r="T486" i="37"/>
  <c r="T487" i="37"/>
  <c r="T488" i="37"/>
  <c r="T489" i="37"/>
  <c r="T490" i="37"/>
  <c r="T491" i="37"/>
  <c r="T492" i="37"/>
  <c r="T493" i="37"/>
  <c r="T494" i="37"/>
  <c r="T495" i="37"/>
  <c r="T496" i="37"/>
  <c r="T497" i="37"/>
  <c r="T498" i="37"/>
  <c r="T499" i="37"/>
  <c r="T500" i="37"/>
  <c r="T501" i="37"/>
  <c r="T502" i="37"/>
  <c r="T503" i="37"/>
  <c r="T504" i="37"/>
  <c r="T505" i="37"/>
  <c r="T506" i="37"/>
  <c r="T507" i="37"/>
  <c r="T508" i="37"/>
  <c r="T509" i="37"/>
  <c r="T510" i="37"/>
  <c r="T511" i="37"/>
  <c r="T512" i="37"/>
  <c r="T513" i="37"/>
  <c r="T514" i="37"/>
  <c r="T515" i="37"/>
  <c r="T516" i="37"/>
  <c r="T517" i="37"/>
  <c r="T518" i="37"/>
  <c r="T519" i="37"/>
  <c r="T520" i="37"/>
  <c r="T521" i="37"/>
  <c r="T522" i="37"/>
  <c r="T523" i="37"/>
  <c r="T524" i="37"/>
  <c r="T525" i="37"/>
  <c r="T526" i="37"/>
  <c r="T527" i="37"/>
  <c r="T528" i="37"/>
  <c r="T529" i="37"/>
  <c r="T530" i="37"/>
  <c r="T531" i="37"/>
  <c r="T532" i="37"/>
  <c r="T533" i="37"/>
  <c r="T534" i="37"/>
  <c r="T535" i="37"/>
  <c r="T536" i="37"/>
  <c r="T537" i="37"/>
  <c r="T538" i="37"/>
  <c r="T539" i="37"/>
  <c r="T540" i="37"/>
  <c r="T541" i="37"/>
  <c r="T542" i="37"/>
  <c r="T543" i="37"/>
  <c r="T544" i="37"/>
  <c r="T545" i="37"/>
  <c r="T546" i="37"/>
  <c r="T547" i="37"/>
  <c r="T548" i="37"/>
  <c r="T549" i="37"/>
  <c r="T550" i="37"/>
  <c r="T551" i="37"/>
  <c r="T552" i="37"/>
  <c r="T553" i="37"/>
  <c r="T554" i="37"/>
  <c r="T555" i="37"/>
  <c r="T556" i="37"/>
  <c r="T557" i="37"/>
  <c r="T558" i="37"/>
  <c r="T559" i="37"/>
  <c r="T560" i="37"/>
  <c r="T561" i="37"/>
  <c r="T562" i="37"/>
  <c r="T563" i="37"/>
  <c r="T564" i="37"/>
  <c r="T565" i="37"/>
  <c r="T566" i="37"/>
  <c r="T567" i="37"/>
  <c r="T568" i="37"/>
  <c r="T569" i="37"/>
  <c r="T570" i="37"/>
  <c r="T571" i="37"/>
  <c r="T572" i="37"/>
  <c r="T573" i="37"/>
  <c r="T574" i="37"/>
  <c r="T575" i="37"/>
  <c r="T576" i="37"/>
  <c r="T577" i="37"/>
  <c r="T578" i="37"/>
  <c r="T579" i="37"/>
  <c r="T580" i="37"/>
  <c r="T4" i="37"/>
  <c r="Q20" i="37"/>
  <c r="R20" i="37"/>
  <c r="Q5" i="37"/>
  <c r="R5" i="37"/>
  <c r="Q6" i="37"/>
  <c r="R6" i="37"/>
  <c r="S6" i="37" s="1"/>
  <c r="V6" i="37" s="1"/>
  <c r="Q7" i="37"/>
  <c r="R7" i="37"/>
  <c r="S7" i="37" s="1"/>
  <c r="Q8" i="37"/>
  <c r="R8" i="37"/>
  <c r="S8" i="37" s="1"/>
  <c r="Q9" i="37"/>
  <c r="R9" i="37"/>
  <c r="S9" i="37" s="1"/>
  <c r="Q10" i="37"/>
  <c r="R10" i="37"/>
  <c r="Q11" i="37"/>
  <c r="R11" i="37"/>
  <c r="Q12" i="37"/>
  <c r="R12" i="37"/>
  <c r="S12" i="37" s="1"/>
  <c r="Q13" i="37"/>
  <c r="R13" i="37"/>
  <c r="Q14" i="37"/>
  <c r="R14" i="37"/>
  <c r="Q15" i="37"/>
  <c r="R15" i="37"/>
  <c r="S15" i="37" s="1"/>
  <c r="Q16" i="37"/>
  <c r="R16" i="37"/>
  <c r="Q17" i="37"/>
  <c r="R17" i="37"/>
  <c r="S17" i="37" s="1"/>
  <c r="Q18" i="37"/>
  <c r="R18" i="37"/>
  <c r="S18" i="37" s="1"/>
  <c r="V18" i="37" s="1"/>
  <c r="Q19" i="37"/>
  <c r="R19" i="37"/>
  <c r="Q21" i="37"/>
  <c r="R21" i="37"/>
  <c r="Q22" i="37"/>
  <c r="R22" i="37"/>
  <c r="S22" i="37" s="1"/>
  <c r="Q23" i="37"/>
  <c r="R23" i="37"/>
  <c r="S23" i="37" s="1"/>
  <c r="Q24" i="37"/>
  <c r="R24" i="37"/>
  <c r="S24" i="37" s="1"/>
  <c r="Q25" i="37"/>
  <c r="R25" i="37"/>
  <c r="S25" i="37" s="1"/>
  <c r="Q26" i="37"/>
  <c r="R26" i="37"/>
  <c r="S26" i="37" s="1"/>
  <c r="Q27" i="37"/>
  <c r="R27" i="37"/>
  <c r="S27" i="37" s="1"/>
  <c r="Q28" i="37"/>
  <c r="R28" i="37"/>
  <c r="S28" i="37" s="1"/>
  <c r="Q29" i="37"/>
  <c r="R29" i="37"/>
  <c r="S29" i="37" s="1"/>
  <c r="Q30" i="37"/>
  <c r="R30" i="37"/>
  <c r="S30" i="37" s="1"/>
  <c r="Q31" i="37"/>
  <c r="R31" i="37"/>
  <c r="S31" i="37" s="1"/>
  <c r="Q32" i="37"/>
  <c r="R32" i="37"/>
  <c r="S32" i="37" s="1"/>
  <c r="Q33" i="37"/>
  <c r="R33" i="37"/>
  <c r="Q34" i="37"/>
  <c r="R34" i="37"/>
  <c r="S34" i="37" s="1"/>
  <c r="Q35" i="37"/>
  <c r="R35" i="37"/>
  <c r="Q36" i="37"/>
  <c r="R36" i="37"/>
  <c r="S36" i="37" s="1"/>
  <c r="Q37" i="37"/>
  <c r="R37" i="37"/>
  <c r="S37" i="37" s="1"/>
  <c r="Q38" i="37"/>
  <c r="R38" i="37"/>
  <c r="S38" i="37" s="1"/>
  <c r="Q39" i="37"/>
  <c r="R39" i="37"/>
  <c r="S39" i="37" s="1"/>
  <c r="Q40" i="37"/>
  <c r="R40" i="37"/>
  <c r="S40" i="37" s="1"/>
  <c r="Q41" i="37"/>
  <c r="R41" i="37"/>
  <c r="S41" i="37" s="1"/>
  <c r="Q42" i="37"/>
  <c r="R42" i="37"/>
  <c r="S42" i="37" s="1"/>
  <c r="Q43" i="37"/>
  <c r="R43" i="37"/>
  <c r="S43" i="37" s="1"/>
  <c r="Q44" i="37"/>
  <c r="R44" i="37"/>
  <c r="S44" i="37" s="1"/>
  <c r="Q45" i="37"/>
  <c r="R45" i="37"/>
  <c r="S45" i="37" s="1"/>
  <c r="Q46" i="37"/>
  <c r="R46" i="37"/>
  <c r="S46" i="37" s="1"/>
  <c r="Q47" i="37"/>
  <c r="R47" i="37"/>
  <c r="S47" i="37" s="1"/>
  <c r="Q48" i="37"/>
  <c r="R48" i="37"/>
  <c r="S48" i="37" s="1"/>
  <c r="Q49" i="37"/>
  <c r="R49" i="37"/>
  <c r="S49" i="37" s="1"/>
  <c r="Q50" i="37"/>
  <c r="R50" i="37"/>
  <c r="S50" i="37" s="1"/>
  <c r="Q51" i="37"/>
  <c r="R51" i="37"/>
  <c r="S51" i="37" s="1"/>
  <c r="Q52" i="37"/>
  <c r="R52" i="37"/>
  <c r="S52" i="37" s="1"/>
  <c r="Q53" i="37"/>
  <c r="R53" i="37"/>
  <c r="Q54" i="37"/>
  <c r="R54" i="37"/>
  <c r="Q55" i="37"/>
  <c r="R55" i="37"/>
  <c r="S55" i="37" s="1"/>
  <c r="Q56" i="37"/>
  <c r="R56" i="37"/>
  <c r="Q57" i="37"/>
  <c r="R57" i="37"/>
  <c r="Q58" i="37"/>
  <c r="R58" i="37"/>
  <c r="S58" i="37" s="1"/>
  <c r="Q59" i="37"/>
  <c r="R59" i="37"/>
  <c r="Q60" i="37"/>
  <c r="R60" i="37"/>
  <c r="Q61" i="37"/>
  <c r="R61" i="37"/>
  <c r="S61" i="37" s="1"/>
  <c r="Q62" i="37"/>
  <c r="R62" i="37"/>
  <c r="Q63" i="37"/>
  <c r="R63" i="37"/>
  <c r="Q64" i="37"/>
  <c r="R64" i="37"/>
  <c r="S64" i="37" s="1"/>
  <c r="Q65" i="37"/>
  <c r="R65" i="37"/>
  <c r="S65" i="37" s="1"/>
  <c r="Q66" i="37"/>
  <c r="R66" i="37"/>
  <c r="S66" i="37" s="1"/>
  <c r="Q67" i="37"/>
  <c r="R67" i="37"/>
  <c r="S67" i="37" s="1"/>
  <c r="Q68" i="37"/>
  <c r="R68" i="37"/>
  <c r="S68" i="37" s="1"/>
  <c r="Q69" i="37"/>
  <c r="R69" i="37"/>
  <c r="S69" i="37" s="1"/>
  <c r="V69" i="37" s="1"/>
  <c r="Q70" i="37"/>
  <c r="R70" i="37"/>
  <c r="S70" i="37" s="1"/>
  <c r="Q71" i="37"/>
  <c r="R71" i="37"/>
  <c r="Q72" i="37"/>
  <c r="R72" i="37"/>
  <c r="S72" i="37" s="1"/>
  <c r="Q73" i="37"/>
  <c r="R73" i="37"/>
  <c r="S73" i="37" s="1"/>
  <c r="Q74" i="37"/>
  <c r="R74" i="37"/>
  <c r="S74" i="37" s="1"/>
  <c r="Q75" i="37"/>
  <c r="R75" i="37"/>
  <c r="S75" i="37" s="1"/>
  <c r="V75" i="37" s="1"/>
  <c r="R76" i="37"/>
  <c r="Q77" i="37"/>
  <c r="R77" i="37"/>
  <c r="Q78" i="37"/>
  <c r="R78" i="37"/>
  <c r="Q79" i="37"/>
  <c r="R79" i="37"/>
  <c r="S79" i="37" s="1"/>
  <c r="Q80" i="37"/>
  <c r="R80" i="37"/>
  <c r="Q81" i="37"/>
  <c r="R81" i="37"/>
  <c r="S81" i="37" s="1"/>
  <c r="Q82" i="37"/>
  <c r="R82" i="37"/>
  <c r="S82" i="37" s="1"/>
  <c r="Q83" i="37"/>
  <c r="R83" i="37"/>
  <c r="S83" i="37" s="1"/>
  <c r="Q84" i="37"/>
  <c r="R84" i="37"/>
  <c r="Q85" i="37"/>
  <c r="R85" i="37"/>
  <c r="Q86" i="37"/>
  <c r="R86" i="37"/>
  <c r="Q87" i="37"/>
  <c r="R87" i="37"/>
  <c r="Q88" i="37"/>
  <c r="R88" i="37"/>
  <c r="S88" i="37" s="1"/>
  <c r="Q89" i="37"/>
  <c r="R89" i="37"/>
  <c r="S89" i="37" s="1"/>
  <c r="Q90" i="37"/>
  <c r="R90" i="37"/>
  <c r="S90" i="37" s="1"/>
  <c r="Q91" i="37"/>
  <c r="R91" i="37"/>
  <c r="S91" i="37" s="1"/>
  <c r="Q92" i="37"/>
  <c r="R92" i="37"/>
  <c r="S92" i="37" s="1"/>
  <c r="Q93" i="37"/>
  <c r="R93" i="37"/>
  <c r="S93" i="37" s="1"/>
  <c r="Q94" i="37"/>
  <c r="R94" i="37"/>
  <c r="S94" i="37" s="1"/>
  <c r="Q95" i="37"/>
  <c r="R95" i="37"/>
  <c r="S95" i="37" s="1"/>
  <c r="V95" i="37" s="1"/>
  <c r="Q96" i="37"/>
  <c r="R96" i="37"/>
  <c r="S96" i="37" s="1"/>
  <c r="Q97" i="37"/>
  <c r="R97" i="37"/>
  <c r="S97" i="37" s="1"/>
  <c r="Q98" i="37"/>
  <c r="R98" i="37"/>
  <c r="S98" i="37" s="1"/>
  <c r="Q99" i="37"/>
  <c r="R99" i="37"/>
  <c r="S99" i="37" s="1"/>
  <c r="Q100" i="37"/>
  <c r="R100" i="37"/>
  <c r="S100" i="37"/>
  <c r="Q101" i="37"/>
  <c r="R101" i="37"/>
  <c r="S101" i="37" s="1"/>
  <c r="Q102" i="37"/>
  <c r="R102" i="37"/>
  <c r="S102" i="37" s="1"/>
  <c r="Q103" i="37"/>
  <c r="R103" i="37"/>
  <c r="S103" i="37" s="1"/>
  <c r="Q104" i="37"/>
  <c r="R104" i="37"/>
  <c r="S104" i="37" s="1"/>
  <c r="Q105" i="37"/>
  <c r="R105" i="37"/>
  <c r="S105" i="37" s="1"/>
  <c r="Q106" i="37"/>
  <c r="R106" i="37"/>
  <c r="S106" i="37" s="1"/>
  <c r="V106" i="37" s="1"/>
  <c r="Q107" i="37"/>
  <c r="R107" i="37"/>
  <c r="S107" i="37" s="1"/>
  <c r="Q108" i="37"/>
  <c r="R108" i="37"/>
  <c r="S108" i="37" s="1"/>
  <c r="Q109" i="37"/>
  <c r="R109" i="37"/>
  <c r="S109" i="37" s="1"/>
  <c r="Q110" i="37"/>
  <c r="R110" i="37"/>
  <c r="S110" i="37" s="1"/>
  <c r="Q111" i="37"/>
  <c r="R111" i="37"/>
  <c r="S111" i="37" s="1"/>
  <c r="Q112" i="37"/>
  <c r="R112" i="37"/>
  <c r="S112" i="37" s="1"/>
  <c r="Q113" i="37"/>
  <c r="R113" i="37"/>
  <c r="S113" i="37" s="1"/>
  <c r="Q114" i="37"/>
  <c r="R114" i="37"/>
  <c r="S114" i="37" s="1"/>
  <c r="Q115" i="37"/>
  <c r="R115" i="37"/>
  <c r="S115" i="37" s="1"/>
  <c r="Q116" i="37"/>
  <c r="R116" i="37"/>
  <c r="S116" i="37" s="1"/>
  <c r="Q117" i="37"/>
  <c r="R117" i="37"/>
  <c r="S117" i="37" s="1"/>
  <c r="Q118" i="37"/>
  <c r="R118" i="37"/>
  <c r="S118" i="37" s="1"/>
  <c r="Q119" i="37"/>
  <c r="R119" i="37"/>
  <c r="S119" i="37" s="1"/>
  <c r="V119" i="37" s="1"/>
  <c r="Q120" i="37"/>
  <c r="R120" i="37"/>
  <c r="S120" i="37" s="1"/>
  <c r="Q121" i="37"/>
  <c r="R121" i="37"/>
  <c r="S121" i="37" s="1"/>
  <c r="Q122" i="37"/>
  <c r="R122" i="37"/>
  <c r="S122" i="37" s="1"/>
  <c r="Q123" i="37"/>
  <c r="R123" i="37"/>
  <c r="S123" i="37" s="1"/>
  <c r="Q124" i="37"/>
  <c r="R124" i="37"/>
  <c r="S124" i="37" s="1"/>
  <c r="Q125" i="37"/>
  <c r="R125" i="37"/>
  <c r="S125" i="37" s="1"/>
  <c r="Q126" i="37"/>
  <c r="R126" i="37"/>
  <c r="S126" i="37" s="1"/>
  <c r="Q127" i="37"/>
  <c r="R127" i="37"/>
  <c r="S127" i="37" s="1"/>
  <c r="Q128" i="37"/>
  <c r="R128" i="37"/>
  <c r="S128" i="37" s="1"/>
  <c r="Q129" i="37"/>
  <c r="R129" i="37"/>
  <c r="S129" i="37" s="1"/>
  <c r="Q130" i="37"/>
  <c r="R130" i="37"/>
  <c r="S130" i="37" s="1"/>
  <c r="Q131" i="37"/>
  <c r="R131" i="37"/>
  <c r="S131" i="37" s="1"/>
  <c r="Q132" i="37"/>
  <c r="R132" i="37"/>
  <c r="S132" i="37" s="1"/>
  <c r="V132" i="37" s="1"/>
  <c r="Q133" i="37"/>
  <c r="R133" i="37"/>
  <c r="S133" i="37" s="1"/>
  <c r="Q134" i="37"/>
  <c r="R134" i="37"/>
  <c r="S134" i="37" s="1"/>
  <c r="Q135" i="37"/>
  <c r="R135" i="37"/>
  <c r="S135" i="37" s="1"/>
  <c r="Q136" i="37"/>
  <c r="R136" i="37"/>
  <c r="S136" i="37" s="1"/>
  <c r="Q137" i="37"/>
  <c r="R137" i="37"/>
  <c r="S137" i="37" s="1"/>
  <c r="Q138" i="37"/>
  <c r="R138" i="37"/>
  <c r="S138" i="37" s="1"/>
  <c r="V138" i="37" s="1"/>
  <c r="Q139" i="37"/>
  <c r="R139" i="37"/>
  <c r="S139" i="37" s="1"/>
  <c r="Q140" i="37"/>
  <c r="R140" i="37"/>
  <c r="S140" i="37" s="1"/>
  <c r="Q141" i="37"/>
  <c r="R141" i="37"/>
  <c r="S141" i="37" s="1"/>
  <c r="Q142" i="37"/>
  <c r="R142" i="37"/>
  <c r="S142" i="37" s="1"/>
  <c r="Q143" i="37"/>
  <c r="R143" i="37"/>
  <c r="S143" i="37" s="1"/>
  <c r="Q144" i="37"/>
  <c r="R144" i="37"/>
  <c r="S144" i="37" s="1"/>
  <c r="V144" i="37" s="1"/>
  <c r="Q145" i="37"/>
  <c r="R145" i="37"/>
  <c r="S145" i="37" s="1"/>
  <c r="Q146" i="37"/>
  <c r="R146" i="37"/>
  <c r="S146" i="37" s="1"/>
  <c r="Q147" i="37"/>
  <c r="R147" i="37"/>
  <c r="S147" i="37" s="1"/>
  <c r="Q148" i="37"/>
  <c r="R148" i="37"/>
  <c r="S148" i="37" s="1"/>
  <c r="Q149" i="37"/>
  <c r="R149" i="37"/>
  <c r="S149" i="37" s="1"/>
  <c r="Q150" i="37"/>
  <c r="R150" i="37"/>
  <c r="S150" i="37" s="1"/>
  <c r="V150" i="37" s="1"/>
  <c r="Q151" i="37"/>
  <c r="R151" i="37"/>
  <c r="S151" i="37" s="1"/>
  <c r="Q152" i="37"/>
  <c r="R152" i="37"/>
  <c r="S152" i="37" s="1"/>
  <c r="Q153" i="37"/>
  <c r="R153" i="37"/>
  <c r="S153" i="37" s="1"/>
  <c r="Q154" i="37"/>
  <c r="R154" i="37"/>
  <c r="S154" i="37" s="1"/>
  <c r="Q155" i="37"/>
  <c r="R155" i="37"/>
  <c r="S155" i="37" s="1"/>
  <c r="Q156" i="37"/>
  <c r="R156" i="37"/>
  <c r="S156" i="37" s="1"/>
  <c r="V156" i="37" s="1"/>
  <c r="Q157" i="37"/>
  <c r="R157" i="37"/>
  <c r="S157" i="37" s="1"/>
  <c r="V157" i="37" s="1"/>
  <c r="Q158" i="37"/>
  <c r="R158" i="37"/>
  <c r="S158" i="37" s="1"/>
  <c r="Q159" i="37"/>
  <c r="R159" i="37"/>
  <c r="S159" i="37" s="1"/>
  <c r="Q160" i="37"/>
  <c r="R160" i="37"/>
  <c r="S160" i="37" s="1"/>
  <c r="Q161" i="37"/>
  <c r="R161" i="37"/>
  <c r="S161" i="37" s="1"/>
  <c r="V161" i="37" s="1"/>
  <c r="Q162" i="37"/>
  <c r="R162" i="37"/>
  <c r="S162" i="37" s="1"/>
  <c r="Q163" i="37"/>
  <c r="R163" i="37"/>
  <c r="S163" i="37" s="1"/>
  <c r="Q164" i="37"/>
  <c r="R164" i="37"/>
  <c r="S164" i="37" s="1"/>
  <c r="Q165" i="37"/>
  <c r="R165" i="37"/>
  <c r="S165" i="37" s="1"/>
  <c r="Q166" i="37"/>
  <c r="R166" i="37"/>
  <c r="S166" i="37" s="1"/>
  <c r="Q167" i="37"/>
  <c r="R167" i="37"/>
  <c r="S167" i="37" s="1"/>
  <c r="V167" i="37" s="1"/>
  <c r="Q168" i="37"/>
  <c r="R168" i="37"/>
  <c r="S168" i="37" s="1"/>
  <c r="Q169" i="37"/>
  <c r="R169" i="37"/>
  <c r="S169" i="37" s="1"/>
  <c r="Q170" i="37"/>
  <c r="R170" i="37"/>
  <c r="S170" i="37" s="1"/>
  <c r="Q171" i="37"/>
  <c r="R171" i="37"/>
  <c r="S171" i="37" s="1"/>
  <c r="Q172" i="37"/>
  <c r="R172" i="37"/>
  <c r="S172" i="37" s="1"/>
  <c r="Q173" i="37"/>
  <c r="R173" i="37"/>
  <c r="S173" i="37" s="1"/>
  <c r="V173" i="37" s="1"/>
  <c r="Q174" i="37"/>
  <c r="R174" i="37"/>
  <c r="S174" i="37" s="1"/>
  <c r="Q175" i="37"/>
  <c r="R175" i="37"/>
  <c r="S175" i="37" s="1"/>
  <c r="Q176" i="37"/>
  <c r="R176" i="37"/>
  <c r="S176" i="37" s="1"/>
  <c r="Q177" i="37"/>
  <c r="R177" i="37"/>
  <c r="S177" i="37" s="1"/>
  <c r="Q178" i="37"/>
  <c r="R178" i="37"/>
  <c r="S178" i="37" s="1"/>
  <c r="Q179" i="37"/>
  <c r="R179" i="37"/>
  <c r="S179" i="37" s="1"/>
  <c r="V179" i="37" s="1"/>
  <c r="Q180" i="37"/>
  <c r="R180" i="37"/>
  <c r="S180" i="37" s="1"/>
  <c r="Q181" i="37"/>
  <c r="R181" i="37"/>
  <c r="S181" i="37" s="1"/>
  <c r="Q182" i="37"/>
  <c r="R182" i="37"/>
  <c r="S182" i="37" s="1"/>
  <c r="Q183" i="37"/>
  <c r="R183" i="37"/>
  <c r="S183" i="37" s="1"/>
  <c r="Q184" i="37"/>
  <c r="R184" i="37"/>
  <c r="S184" i="37" s="1"/>
  <c r="Q185" i="37"/>
  <c r="R185" i="37"/>
  <c r="S185" i="37" s="1"/>
  <c r="V185" i="37" s="1"/>
  <c r="Q186" i="37"/>
  <c r="R186" i="37"/>
  <c r="S186" i="37" s="1"/>
  <c r="Q187" i="37"/>
  <c r="R187" i="37"/>
  <c r="S187" i="37" s="1"/>
  <c r="Q188" i="37"/>
  <c r="R188" i="37"/>
  <c r="S188" i="37" s="1"/>
  <c r="Q189" i="37"/>
  <c r="R189" i="37"/>
  <c r="S189" i="37" s="1"/>
  <c r="Q190" i="37"/>
  <c r="R190" i="37"/>
  <c r="S190" i="37" s="1"/>
  <c r="Q191" i="37"/>
  <c r="R191" i="37"/>
  <c r="S191" i="37" s="1"/>
  <c r="V191" i="37" s="1"/>
  <c r="Q192" i="37"/>
  <c r="R192" i="37"/>
  <c r="S192" i="37" s="1"/>
  <c r="Q193" i="37"/>
  <c r="R193" i="37"/>
  <c r="S193" i="37" s="1"/>
  <c r="Q194" i="37"/>
  <c r="R194" i="37"/>
  <c r="S194" i="37" s="1"/>
  <c r="Q195" i="37"/>
  <c r="R195" i="37"/>
  <c r="S195" i="37" s="1"/>
  <c r="Q196" i="37"/>
  <c r="R196" i="37"/>
  <c r="S196" i="37" s="1"/>
  <c r="Q197" i="37"/>
  <c r="R197" i="37"/>
  <c r="S197" i="37" s="1"/>
  <c r="V197" i="37" s="1"/>
  <c r="Q198" i="37"/>
  <c r="R198" i="37"/>
  <c r="S198" i="37" s="1"/>
  <c r="Q199" i="37"/>
  <c r="R199" i="37"/>
  <c r="S199" i="37" s="1"/>
  <c r="Q200" i="37"/>
  <c r="R200" i="37"/>
  <c r="S200" i="37" s="1"/>
  <c r="Q201" i="37"/>
  <c r="R201" i="37"/>
  <c r="S201" i="37" s="1"/>
  <c r="Q202" i="37"/>
  <c r="R202" i="37"/>
  <c r="S202" i="37" s="1"/>
  <c r="Q203" i="37"/>
  <c r="R203" i="37"/>
  <c r="S203" i="37" s="1"/>
  <c r="V203" i="37" s="1"/>
  <c r="Q204" i="37"/>
  <c r="R204" i="37"/>
  <c r="S204" i="37" s="1"/>
  <c r="Q205" i="37"/>
  <c r="R205" i="37"/>
  <c r="S205" i="37" s="1"/>
  <c r="Q206" i="37"/>
  <c r="R206" i="37"/>
  <c r="Q207" i="37"/>
  <c r="R207" i="37"/>
  <c r="S207" i="37" s="1"/>
  <c r="Q208" i="37"/>
  <c r="R208" i="37"/>
  <c r="S208" i="37" s="1"/>
  <c r="Q209" i="37"/>
  <c r="R209" i="37"/>
  <c r="S209" i="37" s="1"/>
  <c r="V209" i="37" s="1"/>
  <c r="Q210" i="37"/>
  <c r="R210" i="37"/>
  <c r="S210" i="37" s="1"/>
  <c r="Q211" i="37"/>
  <c r="R211" i="37"/>
  <c r="S211" i="37" s="1"/>
  <c r="V211" i="37" s="1"/>
  <c r="Q212" i="37"/>
  <c r="R212" i="37"/>
  <c r="Q213" i="37"/>
  <c r="R213" i="37"/>
  <c r="S213" i="37" s="1"/>
  <c r="Q214" i="37"/>
  <c r="R214" i="37"/>
  <c r="S214" i="37" s="1"/>
  <c r="Q215" i="37"/>
  <c r="R215" i="37"/>
  <c r="S215" i="37" s="1"/>
  <c r="V215" i="37" s="1"/>
  <c r="Q216" i="37"/>
  <c r="R216" i="37"/>
  <c r="S216" i="37" s="1"/>
  <c r="Q217" i="37"/>
  <c r="R217" i="37"/>
  <c r="S217" i="37" s="1"/>
  <c r="Q218" i="37"/>
  <c r="R218" i="37"/>
  <c r="Q219" i="37"/>
  <c r="R219" i="37"/>
  <c r="S219" i="37" s="1"/>
  <c r="Q220" i="37"/>
  <c r="R220" i="37"/>
  <c r="Q221" i="37"/>
  <c r="R221" i="37"/>
  <c r="S221" i="37" s="1"/>
  <c r="V221" i="37" s="1"/>
  <c r="Q222" i="37"/>
  <c r="R222" i="37"/>
  <c r="S222" i="37" s="1"/>
  <c r="Q223" i="37"/>
  <c r="R223" i="37"/>
  <c r="S223" i="37" s="1"/>
  <c r="Q224" i="37"/>
  <c r="R224" i="37"/>
  <c r="Q225" i="37"/>
  <c r="R225" i="37"/>
  <c r="S225" i="37" s="1"/>
  <c r="Q226" i="37"/>
  <c r="R226" i="37"/>
  <c r="Q227" i="37"/>
  <c r="R227" i="37"/>
  <c r="S227" i="37" s="1"/>
  <c r="V227" i="37" s="1"/>
  <c r="Q228" i="37"/>
  <c r="R228" i="37"/>
  <c r="S228" i="37" s="1"/>
  <c r="Q229" i="37"/>
  <c r="R229" i="37"/>
  <c r="S229" i="37" s="1"/>
  <c r="Q230" i="37"/>
  <c r="R230" i="37"/>
  <c r="Q231" i="37"/>
  <c r="R231" i="37"/>
  <c r="S231" i="37" s="1"/>
  <c r="Q232" i="37"/>
  <c r="R232" i="37"/>
  <c r="Q233" i="37"/>
  <c r="R233" i="37"/>
  <c r="S233" i="37" s="1"/>
  <c r="V233" i="37" s="1"/>
  <c r="Q234" i="37"/>
  <c r="R234" i="37"/>
  <c r="S234" i="37" s="1"/>
  <c r="Q235" i="37"/>
  <c r="R235" i="37"/>
  <c r="S235" i="37" s="1"/>
  <c r="Q236" i="37"/>
  <c r="R236" i="37"/>
  <c r="Q237" i="37"/>
  <c r="R237" i="37"/>
  <c r="S237" i="37" s="1"/>
  <c r="Q238" i="37"/>
  <c r="R238" i="37"/>
  <c r="Q239" i="37"/>
  <c r="R239" i="37"/>
  <c r="S239" i="37" s="1"/>
  <c r="V239" i="37" s="1"/>
  <c r="Q240" i="37"/>
  <c r="R240" i="37"/>
  <c r="S240" i="37" s="1"/>
  <c r="Q241" i="37"/>
  <c r="R241" i="37"/>
  <c r="S241" i="37" s="1"/>
  <c r="Q242" i="37"/>
  <c r="R242" i="37"/>
  <c r="Q243" i="37"/>
  <c r="R243" i="37"/>
  <c r="S243" i="37" s="1"/>
  <c r="Q244" i="37"/>
  <c r="R244" i="37"/>
  <c r="S244" i="37" s="1"/>
  <c r="Q245" i="37"/>
  <c r="R245" i="37"/>
  <c r="Q246" i="37"/>
  <c r="R246" i="37"/>
  <c r="S246" i="37" s="1"/>
  <c r="V246" i="37" s="1"/>
  <c r="Q247" i="37"/>
  <c r="R247" i="37"/>
  <c r="S247" i="37" s="1"/>
  <c r="V247" i="37" s="1"/>
  <c r="Q248" i="37"/>
  <c r="R248" i="37"/>
  <c r="Q249" i="37"/>
  <c r="R249" i="37"/>
  <c r="S249" i="37" s="1"/>
  <c r="Q250" i="37"/>
  <c r="R250" i="37"/>
  <c r="S250" i="37" s="1"/>
  <c r="Q251" i="37"/>
  <c r="R251" i="37"/>
  <c r="Q252" i="37"/>
  <c r="R252" i="37"/>
  <c r="S252" i="37" s="1"/>
  <c r="V252" i="37" s="1"/>
  <c r="Q253" i="37"/>
  <c r="R253" i="37"/>
  <c r="S253" i="37" s="1"/>
  <c r="Q254" i="37"/>
  <c r="R254" i="37"/>
  <c r="Q255" i="37"/>
  <c r="R255" i="37"/>
  <c r="S255" i="37" s="1"/>
  <c r="Q256" i="37"/>
  <c r="R256" i="37"/>
  <c r="S256" i="37" s="1"/>
  <c r="Q257" i="37"/>
  <c r="R257" i="37"/>
  <c r="Q258" i="37"/>
  <c r="R258" i="37"/>
  <c r="S258" i="37" s="1"/>
  <c r="V258" i="37" s="1"/>
  <c r="Q259" i="37"/>
  <c r="R259" i="37"/>
  <c r="S259" i="37" s="1"/>
  <c r="V259" i="37" s="1"/>
  <c r="Q260" i="37"/>
  <c r="R260" i="37"/>
  <c r="Q261" i="37"/>
  <c r="R261" i="37"/>
  <c r="S261" i="37" s="1"/>
  <c r="Q262" i="37"/>
  <c r="R262" i="37"/>
  <c r="S262" i="37" s="1"/>
  <c r="Q263" i="37"/>
  <c r="R263" i="37"/>
  <c r="Q264" i="37"/>
  <c r="R264" i="37"/>
  <c r="S264" i="37" s="1"/>
  <c r="V264" i="37" s="1"/>
  <c r="Q265" i="37"/>
  <c r="R265" i="37"/>
  <c r="S265" i="37" s="1"/>
  <c r="V265" i="37" s="1"/>
  <c r="Q266" i="37"/>
  <c r="R266" i="37"/>
  <c r="Q267" i="37"/>
  <c r="R267" i="37"/>
  <c r="S267" i="37" s="1"/>
  <c r="Q268" i="37"/>
  <c r="R268" i="37"/>
  <c r="S268" i="37" s="1"/>
  <c r="Q269" i="37"/>
  <c r="R269" i="37"/>
  <c r="Q270" i="37"/>
  <c r="R270" i="37"/>
  <c r="S270" i="37" s="1"/>
  <c r="Q271" i="37"/>
  <c r="R271" i="37"/>
  <c r="S271" i="37" s="1"/>
  <c r="Q272" i="37"/>
  <c r="R272" i="37"/>
  <c r="Q273" i="37"/>
  <c r="R273" i="37"/>
  <c r="S273" i="37" s="1"/>
  <c r="Q274" i="37"/>
  <c r="R274" i="37"/>
  <c r="S274" i="37" s="1"/>
  <c r="Q275" i="37"/>
  <c r="R275" i="37"/>
  <c r="Q276" i="37"/>
  <c r="R276" i="37"/>
  <c r="S276" i="37" s="1"/>
  <c r="V276" i="37" s="1"/>
  <c r="Q277" i="37"/>
  <c r="R277" i="37"/>
  <c r="S277" i="37"/>
  <c r="Q278" i="37"/>
  <c r="R278" i="37"/>
  <c r="Q279" i="37"/>
  <c r="R279" i="37"/>
  <c r="S279" i="37" s="1"/>
  <c r="Q280" i="37"/>
  <c r="R280" i="37"/>
  <c r="S280" i="37" s="1"/>
  <c r="Q281" i="37"/>
  <c r="R281" i="37"/>
  <c r="Q282" i="37"/>
  <c r="R282" i="37"/>
  <c r="S282" i="37" s="1"/>
  <c r="V282" i="37" s="1"/>
  <c r="Q283" i="37"/>
  <c r="R283" i="37"/>
  <c r="S283" i="37" s="1"/>
  <c r="V283" i="37" s="1"/>
  <c r="Q284" i="37"/>
  <c r="R284" i="37"/>
  <c r="Q285" i="37"/>
  <c r="R285" i="37"/>
  <c r="S285" i="37" s="1"/>
  <c r="Q286" i="37"/>
  <c r="R286" i="37"/>
  <c r="S286" i="37" s="1"/>
  <c r="Q287" i="37"/>
  <c r="R287" i="37"/>
  <c r="Q288" i="37"/>
  <c r="R288" i="37"/>
  <c r="S288" i="37" s="1"/>
  <c r="Q289" i="37"/>
  <c r="R289" i="37"/>
  <c r="S289" i="37" s="1"/>
  <c r="V289" i="37" s="1"/>
  <c r="Q290" i="37"/>
  <c r="R290" i="37"/>
  <c r="Q291" i="37"/>
  <c r="R291" i="37"/>
  <c r="S291" i="37" s="1"/>
  <c r="Q292" i="37"/>
  <c r="R292" i="37"/>
  <c r="S292" i="37" s="1"/>
  <c r="Q293" i="37"/>
  <c r="R293" i="37"/>
  <c r="Q294" i="37"/>
  <c r="R294" i="37"/>
  <c r="S294" i="37" s="1"/>
  <c r="V294" i="37" s="1"/>
  <c r="Q295" i="37"/>
  <c r="R295" i="37"/>
  <c r="S295" i="37" s="1"/>
  <c r="Q296" i="37"/>
  <c r="R296" i="37"/>
  <c r="Q297" i="37"/>
  <c r="R297" i="37"/>
  <c r="Q298" i="37"/>
  <c r="R298" i="37"/>
  <c r="S298" i="37" s="1"/>
  <c r="Q299" i="37"/>
  <c r="R299" i="37"/>
  <c r="Q300" i="37"/>
  <c r="R300" i="37"/>
  <c r="S300" i="37" s="1"/>
  <c r="V300" i="37" s="1"/>
  <c r="Q301" i="37"/>
  <c r="R301" i="37"/>
  <c r="S301" i="37" s="1"/>
  <c r="Q302" i="37"/>
  <c r="R302" i="37"/>
  <c r="Q303" i="37"/>
  <c r="R303" i="37"/>
  <c r="Q304" i="37"/>
  <c r="R304" i="37"/>
  <c r="S304" i="37" s="1"/>
  <c r="Q305" i="37"/>
  <c r="R305" i="37"/>
  <c r="Q306" i="37"/>
  <c r="R306" i="37"/>
  <c r="S306" i="37" s="1"/>
  <c r="Q307" i="37"/>
  <c r="R307" i="37"/>
  <c r="S307" i="37" s="1"/>
  <c r="Q308" i="37"/>
  <c r="R308" i="37"/>
  <c r="Q309" i="37"/>
  <c r="R309" i="37"/>
  <c r="Q310" i="37"/>
  <c r="R310" i="37"/>
  <c r="S310" i="37" s="1"/>
  <c r="Q311" i="37"/>
  <c r="R311" i="37"/>
  <c r="Q312" i="37"/>
  <c r="R312" i="37"/>
  <c r="Q313" i="37"/>
  <c r="R313" i="37"/>
  <c r="S313" i="37" s="1"/>
  <c r="Q314" i="37"/>
  <c r="R314" i="37"/>
  <c r="Q315" i="37"/>
  <c r="R315" i="37"/>
  <c r="Q316" i="37"/>
  <c r="R316" i="37"/>
  <c r="Q317" i="37"/>
  <c r="R317" i="37"/>
  <c r="Q318" i="37"/>
  <c r="R318" i="37"/>
  <c r="Q319" i="37"/>
  <c r="R319" i="37"/>
  <c r="Q320" i="37"/>
  <c r="R320" i="37"/>
  <c r="Q321" i="37"/>
  <c r="R321" i="37"/>
  <c r="Q322" i="37"/>
  <c r="R322" i="37"/>
  <c r="Q323" i="37"/>
  <c r="R323" i="37"/>
  <c r="Q324" i="37"/>
  <c r="R324" i="37"/>
  <c r="Q325" i="37"/>
  <c r="R325" i="37"/>
  <c r="Q326" i="37"/>
  <c r="R326" i="37"/>
  <c r="Q327" i="37"/>
  <c r="R327" i="37"/>
  <c r="Q328" i="37"/>
  <c r="R328" i="37"/>
  <c r="Q329" i="37"/>
  <c r="R329" i="37"/>
  <c r="Q330" i="37"/>
  <c r="R330" i="37"/>
  <c r="Q331" i="37"/>
  <c r="R331" i="37"/>
  <c r="Q332" i="37"/>
  <c r="R332" i="37"/>
  <c r="Q333" i="37"/>
  <c r="R333" i="37"/>
  <c r="Q334" i="37"/>
  <c r="R334" i="37"/>
  <c r="Q335" i="37"/>
  <c r="R335" i="37"/>
  <c r="Q336" i="37"/>
  <c r="R336" i="37"/>
  <c r="Q337" i="37"/>
  <c r="R337" i="37"/>
  <c r="Q338" i="37"/>
  <c r="R338" i="37"/>
  <c r="Q339" i="37"/>
  <c r="R339" i="37"/>
  <c r="Q340" i="37"/>
  <c r="R340" i="37"/>
  <c r="Q341" i="37"/>
  <c r="R341" i="37"/>
  <c r="Q342" i="37"/>
  <c r="R342" i="37"/>
  <c r="Q343" i="37"/>
  <c r="R343" i="37"/>
  <c r="Q344" i="37"/>
  <c r="R344" i="37"/>
  <c r="Q345" i="37"/>
  <c r="R345" i="37"/>
  <c r="Q346" i="37"/>
  <c r="R346" i="37"/>
  <c r="Q347" i="37"/>
  <c r="R347" i="37"/>
  <c r="Q348" i="37"/>
  <c r="R348" i="37"/>
  <c r="Q349" i="37"/>
  <c r="R349" i="37"/>
  <c r="Q350" i="37"/>
  <c r="R350" i="37"/>
  <c r="Q351" i="37"/>
  <c r="R351" i="37"/>
  <c r="Q352" i="37"/>
  <c r="R352" i="37"/>
  <c r="Q353" i="37"/>
  <c r="R353" i="37"/>
  <c r="Q354" i="37"/>
  <c r="R354" i="37"/>
  <c r="Q355" i="37"/>
  <c r="R355" i="37"/>
  <c r="Q356" i="37"/>
  <c r="R356" i="37"/>
  <c r="Q357" i="37"/>
  <c r="R357" i="37"/>
  <c r="Q358" i="37"/>
  <c r="R358" i="37"/>
  <c r="Q359" i="37"/>
  <c r="R359" i="37"/>
  <c r="Q360" i="37"/>
  <c r="R360" i="37"/>
  <c r="Q361" i="37"/>
  <c r="R361" i="37"/>
  <c r="Q362" i="37"/>
  <c r="R362" i="37"/>
  <c r="Q363" i="37"/>
  <c r="R363" i="37"/>
  <c r="Q364" i="37"/>
  <c r="R364" i="37"/>
  <c r="Q365" i="37"/>
  <c r="R365" i="37"/>
  <c r="Q366" i="37"/>
  <c r="R366" i="37"/>
  <c r="Q367" i="37"/>
  <c r="R367" i="37"/>
  <c r="Q368" i="37"/>
  <c r="R368" i="37"/>
  <c r="Q369" i="37"/>
  <c r="R369" i="37"/>
  <c r="Q370" i="37"/>
  <c r="R370" i="37"/>
  <c r="Q371" i="37"/>
  <c r="R371" i="37"/>
  <c r="Q372" i="37"/>
  <c r="R372" i="37"/>
  <c r="Q373" i="37"/>
  <c r="R373" i="37"/>
  <c r="Q374" i="37"/>
  <c r="R374" i="37"/>
  <c r="Q375" i="37"/>
  <c r="R375" i="37"/>
  <c r="Q376" i="37"/>
  <c r="R376" i="37"/>
  <c r="Q377" i="37"/>
  <c r="R377" i="37"/>
  <c r="Q378" i="37"/>
  <c r="R378" i="37"/>
  <c r="Q379" i="37"/>
  <c r="R379" i="37"/>
  <c r="Q380" i="37"/>
  <c r="R380" i="37"/>
  <c r="Q381" i="37"/>
  <c r="R381" i="37"/>
  <c r="Q382" i="37"/>
  <c r="R382" i="37"/>
  <c r="Q383" i="37"/>
  <c r="R383" i="37"/>
  <c r="Q384" i="37"/>
  <c r="R384" i="37"/>
  <c r="Q385" i="37"/>
  <c r="R385" i="37"/>
  <c r="Q386" i="37"/>
  <c r="R386" i="37"/>
  <c r="Q387" i="37"/>
  <c r="R387" i="37"/>
  <c r="Q388" i="37"/>
  <c r="R388" i="37"/>
  <c r="Q389" i="37"/>
  <c r="R389" i="37"/>
  <c r="Q390" i="37"/>
  <c r="R390" i="37"/>
  <c r="Q391" i="37"/>
  <c r="R391" i="37"/>
  <c r="Q392" i="37"/>
  <c r="R392" i="37"/>
  <c r="Q393" i="37"/>
  <c r="R393" i="37"/>
  <c r="Q394" i="37"/>
  <c r="R394" i="37"/>
  <c r="Q395" i="37"/>
  <c r="R395" i="37"/>
  <c r="Q396" i="37"/>
  <c r="R396" i="37"/>
  <c r="Q397" i="37"/>
  <c r="R397" i="37"/>
  <c r="Q398" i="37"/>
  <c r="R398" i="37"/>
  <c r="Q399" i="37"/>
  <c r="R399" i="37"/>
  <c r="Q400" i="37"/>
  <c r="R400" i="37"/>
  <c r="Q401" i="37"/>
  <c r="R401" i="37"/>
  <c r="Q402" i="37"/>
  <c r="R402" i="37"/>
  <c r="Q403" i="37"/>
  <c r="R403" i="37"/>
  <c r="Q404" i="37"/>
  <c r="R404" i="37"/>
  <c r="Q405" i="37"/>
  <c r="R405" i="37"/>
  <c r="Q406" i="37"/>
  <c r="R406" i="37"/>
  <c r="Q407" i="37"/>
  <c r="R407" i="37"/>
  <c r="Q408" i="37"/>
  <c r="R408" i="37"/>
  <c r="Q409" i="37"/>
  <c r="R409" i="37"/>
  <c r="Q410" i="37"/>
  <c r="R410" i="37"/>
  <c r="Q411" i="37"/>
  <c r="R411" i="37"/>
  <c r="Q412" i="37"/>
  <c r="R412" i="37"/>
  <c r="Q413" i="37"/>
  <c r="R413" i="37"/>
  <c r="Q414" i="37"/>
  <c r="R414" i="37"/>
  <c r="Q415" i="37"/>
  <c r="R415" i="37"/>
  <c r="Q416" i="37"/>
  <c r="R416" i="37"/>
  <c r="Q417" i="37"/>
  <c r="R417" i="37"/>
  <c r="Q418" i="37"/>
  <c r="R418" i="37"/>
  <c r="Q419" i="37"/>
  <c r="R419" i="37"/>
  <c r="Q420" i="37"/>
  <c r="R420" i="37"/>
  <c r="Q421" i="37"/>
  <c r="R421" i="37"/>
  <c r="Q422" i="37"/>
  <c r="R422" i="37"/>
  <c r="Q423" i="37"/>
  <c r="R423" i="37"/>
  <c r="Q424" i="37"/>
  <c r="R424" i="37"/>
  <c r="Q425" i="37"/>
  <c r="R425" i="37"/>
  <c r="Q426" i="37"/>
  <c r="R426" i="37"/>
  <c r="Q427" i="37"/>
  <c r="R427" i="37"/>
  <c r="Q428" i="37"/>
  <c r="R428" i="37"/>
  <c r="Q429" i="37"/>
  <c r="R429" i="37"/>
  <c r="Q430" i="37"/>
  <c r="R430" i="37"/>
  <c r="Q431" i="37"/>
  <c r="R431" i="37"/>
  <c r="Q432" i="37"/>
  <c r="R432" i="37"/>
  <c r="Q433" i="37"/>
  <c r="R433" i="37"/>
  <c r="Q434" i="37"/>
  <c r="R434" i="37"/>
  <c r="Q435" i="37"/>
  <c r="R435" i="37"/>
  <c r="Q436" i="37"/>
  <c r="R436" i="37"/>
  <c r="Q437" i="37"/>
  <c r="R437" i="37"/>
  <c r="Q438" i="37"/>
  <c r="R438" i="37"/>
  <c r="Q439" i="37"/>
  <c r="R439" i="37"/>
  <c r="Q440" i="37"/>
  <c r="R440" i="37"/>
  <c r="Q441" i="37"/>
  <c r="R441" i="37"/>
  <c r="Q442" i="37"/>
  <c r="R442" i="37"/>
  <c r="Q443" i="37"/>
  <c r="R443" i="37"/>
  <c r="Q444" i="37"/>
  <c r="R444" i="37"/>
  <c r="Q445" i="37"/>
  <c r="R445" i="37"/>
  <c r="Q446" i="37"/>
  <c r="R446" i="37"/>
  <c r="Q447" i="37"/>
  <c r="R447" i="37"/>
  <c r="Q448" i="37"/>
  <c r="R448" i="37"/>
  <c r="Q449" i="37"/>
  <c r="R449" i="37"/>
  <c r="Q450" i="37"/>
  <c r="R450" i="37"/>
  <c r="Q451" i="37"/>
  <c r="R451" i="37"/>
  <c r="Q452" i="37"/>
  <c r="R452" i="37"/>
  <c r="S452" i="37" s="1"/>
  <c r="Q453" i="37"/>
  <c r="R453" i="37"/>
  <c r="S453" i="37" s="1"/>
  <c r="Q454" i="37"/>
  <c r="R454" i="37"/>
  <c r="S454" i="37" s="1"/>
  <c r="Q455" i="37"/>
  <c r="R455" i="37"/>
  <c r="S455" i="37" s="1"/>
  <c r="Q456" i="37"/>
  <c r="R456" i="37"/>
  <c r="S456" i="37" s="1"/>
  <c r="V456" i="37" s="1"/>
  <c r="Q457" i="37"/>
  <c r="R457" i="37"/>
  <c r="S457" i="37" s="1"/>
  <c r="V457" i="37" s="1"/>
  <c r="Q458" i="37"/>
  <c r="R458" i="37"/>
  <c r="S458" i="37" s="1"/>
  <c r="Q459" i="37"/>
  <c r="R459" i="37"/>
  <c r="S459" i="37" s="1"/>
  <c r="Q460" i="37"/>
  <c r="R460" i="37"/>
  <c r="S460" i="37" s="1"/>
  <c r="Q461" i="37"/>
  <c r="R461" i="37"/>
  <c r="S461" i="37" s="1"/>
  <c r="Q462" i="37"/>
  <c r="R462" i="37"/>
  <c r="S462" i="37" s="1"/>
  <c r="V462" i="37" s="1"/>
  <c r="Q463" i="37"/>
  <c r="R463" i="37"/>
  <c r="S463" i="37" s="1"/>
  <c r="Q464" i="37"/>
  <c r="R464" i="37"/>
  <c r="S464" i="37" s="1"/>
  <c r="Q465" i="37"/>
  <c r="R465" i="37"/>
  <c r="S465" i="37" s="1"/>
  <c r="Q466" i="37"/>
  <c r="R466" i="37"/>
  <c r="S466" i="37" s="1"/>
  <c r="Q467" i="37"/>
  <c r="R467" i="37"/>
  <c r="S467" i="37" s="1"/>
  <c r="Q468" i="37"/>
  <c r="R468" i="37"/>
  <c r="S468" i="37" s="1"/>
  <c r="V468" i="37" s="1"/>
  <c r="Q469" i="37"/>
  <c r="R469" i="37"/>
  <c r="S469" i="37" s="1"/>
  <c r="V469" i="37" s="1"/>
  <c r="Q470" i="37"/>
  <c r="R470" i="37"/>
  <c r="S470" i="37" s="1"/>
  <c r="Q471" i="37"/>
  <c r="R471" i="37"/>
  <c r="S471" i="37" s="1"/>
  <c r="Q472" i="37"/>
  <c r="R472" i="37"/>
  <c r="S472" i="37" s="1"/>
  <c r="Q473" i="37"/>
  <c r="R473" i="37"/>
  <c r="S473" i="37" s="1"/>
  <c r="Q474" i="37"/>
  <c r="R474" i="37"/>
  <c r="S474" i="37" s="1"/>
  <c r="V474" i="37" s="1"/>
  <c r="Q475" i="37"/>
  <c r="R475" i="37"/>
  <c r="S475" i="37" s="1"/>
  <c r="Q476" i="37"/>
  <c r="R476" i="37"/>
  <c r="S476" i="37" s="1"/>
  <c r="Q477" i="37"/>
  <c r="R477" i="37"/>
  <c r="S477" i="37" s="1"/>
  <c r="Q478" i="37"/>
  <c r="R478" i="37"/>
  <c r="S478" i="37" s="1"/>
  <c r="Q479" i="37"/>
  <c r="R479" i="37"/>
  <c r="S479" i="37" s="1"/>
  <c r="Q480" i="37"/>
  <c r="R480" i="37"/>
  <c r="S480" i="37" s="1"/>
  <c r="V480" i="37" s="1"/>
  <c r="Q481" i="37"/>
  <c r="R481" i="37"/>
  <c r="S481" i="37" s="1"/>
  <c r="V481" i="37" s="1"/>
  <c r="Q482" i="37"/>
  <c r="R482" i="37"/>
  <c r="S482" i="37" s="1"/>
  <c r="Q483" i="37"/>
  <c r="R483" i="37"/>
  <c r="S483" i="37" s="1"/>
  <c r="Q484" i="37"/>
  <c r="R484" i="37"/>
  <c r="S484" i="37" s="1"/>
  <c r="Q485" i="37"/>
  <c r="R485" i="37"/>
  <c r="S485" i="37" s="1"/>
  <c r="Q486" i="37"/>
  <c r="R486" i="37"/>
  <c r="S486" i="37" s="1"/>
  <c r="V486" i="37" s="1"/>
  <c r="Q487" i="37"/>
  <c r="R487" i="37"/>
  <c r="S487" i="37" s="1"/>
  <c r="V487" i="37" s="1"/>
  <c r="Q488" i="37"/>
  <c r="R488" i="37"/>
  <c r="S488" i="37" s="1"/>
  <c r="Q489" i="37"/>
  <c r="R489" i="37"/>
  <c r="S489" i="37" s="1"/>
  <c r="Q490" i="37"/>
  <c r="R490" i="37"/>
  <c r="S490" i="37" s="1"/>
  <c r="Q491" i="37"/>
  <c r="R491" i="37"/>
  <c r="S491" i="37" s="1"/>
  <c r="Q492" i="37"/>
  <c r="R492" i="37"/>
  <c r="S492" i="37" s="1"/>
  <c r="V492" i="37" s="1"/>
  <c r="Q493" i="37"/>
  <c r="R493" i="37"/>
  <c r="S493" i="37" s="1"/>
  <c r="V493" i="37" s="1"/>
  <c r="Q494" i="37"/>
  <c r="R494" i="37"/>
  <c r="S494" i="37" s="1"/>
  <c r="Q495" i="37"/>
  <c r="R495" i="37"/>
  <c r="S495" i="37" s="1"/>
  <c r="Q496" i="37"/>
  <c r="R496" i="37"/>
  <c r="S496" i="37" s="1"/>
  <c r="Q497" i="37"/>
  <c r="R497" i="37"/>
  <c r="S497" i="37" s="1"/>
  <c r="Q498" i="37"/>
  <c r="R498" i="37"/>
  <c r="S498" i="37" s="1"/>
  <c r="V498" i="37" s="1"/>
  <c r="Q499" i="37"/>
  <c r="R499" i="37"/>
  <c r="S499" i="37" s="1"/>
  <c r="Q500" i="37"/>
  <c r="R500" i="37"/>
  <c r="S500" i="37" s="1"/>
  <c r="Q501" i="37"/>
  <c r="R501" i="37"/>
  <c r="S501" i="37" s="1"/>
  <c r="Q502" i="37"/>
  <c r="R502" i="37"/>
  <c r="S502" i="37" s="1"/>
  <c r="Q503" i="37"/>
  <c r="R503" i="37"/>
  <c r="S503" i="37" s="1"/>
  <c r="Q504" i="37"/>
  <c r="R504" i="37"/>
  <c r="S504" i="37" s="1"/>
  <c r="V504" i="37" s="1"/>
  <c r="Q505" i="37"/>
  <c r="R505" i="37"/>
  <c r="S505" i="37" s="1"/>
  <c r="V505" i="37" s="1"/>
  <c r="Q506" i="37"/>
  <c r="R506" i="37"/>
  <c r="S506" i="37" s="1"/>
  <c r="Q507" i="37"/>
  <c r="R507" i="37"/>
  <c r="S507" i="37" s="1"/>
  <c r="Q508" i="37"/>
  <c r="R508" i="37"/>
  <c r="S508" i="37" s="1"/>
  <c r="Q509" i="37"/>
  <c r="R509" i="37"/>
  <c r="S509" i="37" s="1"/>
  <c r="Q510" i="37"/>
  <c r="R510" i="37"/>
  <c r="S510" i="37" s="1"/>
  <c r="V510" i="37" s="1"/>
  <c r="Q511" i="37"/>
  <c r="R511" i="37"/>
  <c r="S511" i="37"/>
  <c r="Q512" i="37"/>
  <c r="R512" i="37"/>
  <c r="S512" i="37" s="1"/>
  <c r="Q513" i="37"/>
  <c r="R513" i="37"/>
  <c r="S513" i="37" s="1"/>
  <c r="Q514" i="37"/>
  <c r="R514" i="37"/>
  <c r="S514" i="37" s="1"/>
  <c r="Q515" i="37"/>
  <c r="R515" i="37"/>
  <c r="S515" i="37" s="1"/>
  <c r="Q516" i="37"/>
  <c r="R516" i="37"/>
  <c r="S516" i="37" s="1"/>
  <c r="V516" i="37" s="1"/>
  <c r="Q517" i="37"/>
  <c r="R517" i="37"/>
  <c r="S517" i="37" s="1"/>
  <c r="V517" i="37" s="1"/>
  <c r="Q518" i="37"/>
  <c r="R518" i="37"/>
  <c r="S518" i="37" s="1"/>
  <c r="Q519" i="37"/>
  <c r="R519" i="37"/>
  <c r="S519" i="37" s="1"/>
  <c r="Q520" i="37"/>
  <c r="R520" i="37"/>
  <c r="S520" i="37" s="1"/>
  <c r="Q521" i="37"/>
  <c r="R521" i="37"/>
  <c r="S521" i="37" s="1"/>
  <c r="Q522" i="37"/>
  <c r="R522" i="37"/>
  <c r="S522" i="37" s="1"/>
  <c r="V522" i="37" s="1"/>
  <c r="Q523" i="37"/>
  <c r="R523" i="37"/>
  <c r="S523" i="37" s="1"/>
  <c r="V523" i="37" s="1"/>
  <c r="Q524" i="37"/>
  <c r="R524" i="37"/>
  <c r="S524" i="37" s="1"/>
  <c r="Q525" i="37"/>
  <c r="R525" i="37"/>
  <c r="S525" i="37" s="1"/>
  <c r="Q526" i="37"/>
  <c r="R526" i="37"/>
  <c r="S526" i="37" s="1"/>
  <c r="Q527" i="37"/>
  <c r="R527" i="37"/>
  <c r="S527" i="37" s="1"/>
  <c r="Q528" i="37"/>
  <c r="R528" i="37"/>
  <c r="S528" i="37" s="1"/>
  <c r="V528" i="37" s="1"/>
  <c r="Q529" i="37"/>
  <c r="R529" i="37"/>
  <c r="S529" i="37" s="1"/>
  <c r="V529" i="37" s="1"/>
  <c r="Q530" i="37"/>
  <c r="R530" i="37"/>
  <c r="S530" i="37" s="1"/>
  <c r="Q531" i="37"/>
  <c r="R531" i="37"/>
  <c r="S531" i="37" s="1"/>
  <c r="Q532" i="37"/>
  <c r="R532" i="37"/>
  <c r="S532" i="37" s="1"/>
  <c r="Q533" i="37"/>
  <c r="R533" i="37"/>
  <c r="S533" i="37" s="1"/>
  <c r="Q534" i="37"/>
  <c r="R534" i="37"/>
  <c r="S534" i="37" s="1"/>
  <c r="V534" i="37" s="1"/>
  <c r="Q535" i="37"/>
  <c r="R535" i="37"/>
  <c r="S535" i="37" s="1"/>
  <c r="Q536" i="37"/>
  <c r="R536" i="37"/>
  <c r="S536" i="37" s="1"/>
  <c r="Q537" i="37"/>
  <c r="R537" i="37"/>
  <c r="S537" i="37" s="1"/>
  <c r="Q538" i="37"/>
  <c r="R538" i="37"/>
  <c r="S538" i="37" s="1"/>
  <c r="Q539" i="37"/>
  <c r="R539" i="37"/>
  <c r="S539" i="37" s="1"/>
  <c r="Q540" i="37"/>
  <c r="R540" i="37"/>
  <c r="S540" i="37" s="1"/>
  <c r="V540" i="37" s="1"/>
  <c r="Q541" i="37"/>
  <c r="R541" i="37"/>
  <c r="S541" i="37" s="1"/>
  <c r="V541" i="37" s="1"/>
  <c r="Q542" i="37"/>
  <c r="R542" i="37"/>
  <c r="S542" i="37" s="1"/>
  <c r="Q543" i="37"/>
  <c r="R543" i="37"/>
  <c r="S543" i="37" s="1"/>
  <c r="Q544" i="37"/>
  <c r="R544" i="37"/>
  <c r="S544" i="37" s="1"/>
  <c r="Q545" i="37"/>
  <c r="R545" i="37"/>
  <c r="S545" i="37" s="1"/>
  <c r="Q546" i="37"/>
  <c r="R546" i="37"/>
  <c r="S546" i="37" s="1"/>
  <c r="Q547" i="37"/>
  <c r="R547" i="37"/>
  <c r="S547" i="37" s="1"/>
  <c r="Q548" i="37"/>
  <c r="R548" i="37"/>
  <c r="S548" i="37" s="1"/>
  <c r="Q549" i="37"/>
  <c r="R549" i="37"/>
  <c r="S549" i="37"/>
  <c r="Q550" i="37"/>
  <c r="R550" i="37"/>
  <c r="S550" i="37" s="1"/>
  <c r="Q551" i="37"/>
  <c r="R551" i="37"/>
  <c r="S551" i="37" s="1"/>
  <c r="V551" i="37" s="1"/>
  <c r="Q552" i="37"/>
  <c r="R552" i="37"/>
  <c r="S552" i="37" s="1"/>
  <c r="Q553" i="37"/>
  <c r="R553" i="37"/>
  <c r="S553" i="37" s="1"/>
  <c r="V553" i="37" s="1"/>
  <c r="Q554" i="37"/>
  <c r="R554" i="37"/>
  <c r="S554" i="37" s="1"/>
  <c r="Q555" i="37"/>
  <c r="R555" i="37"/>
  <c r="S555" i="37" s="1"/>
  <c r="Q556" i="37"/>
  <c r="R556" i="37"/>
  <c r="S556" i="37" s="1"/>
  <c r="Q557" i="37"/>
  <c r="R557" i="37"/>
  <c r="S557" i="37" s="1"/>
  <c r="Q558" i="37"/>
  <c r="R558" i="37"/>
  <c r="S558" i="37" s="1"/>
  <c r="Q559" i="37"/>
  <c r="R559" i="37"/>
  <c r="S559" i="37" s="1"/>
  <c r="Q560" i="37"/>
  <c r="R560" i="37"/>
  <c r="S560" i="37" s="1"/>
  <c r="Q561" i="37"/>
  <c r="R561" i="37"/>
  <c r="S561" i="37" s="1"/>
  <c r="Q562" i="37"/>
  <c r="R562" i="37"/>
  <c r="S562" i="37" s="1"/>
  <c r="Q563" i="37"/>
  <c r="R563" i="37"/>
  <c r="S563" i="37" s="1"/>
  <c r="V563" i="37" s="1"/>
  <c r="Q564" i="37"/>
  <c r="R564" i="37"/>
  <c r="S564" i="37" s="1"/>
  <c r="Q565" i="37"/>
  <c r="R565" i="37"/>
  <c r="S565" i="37"/>
  <c r="Q566" i="37"/>
  <c r="R566" i="37"/>
  <c r="S566" i="37" s="1"/>
  <c r="Q567" i="37"/>
  <c r="R567" i="37"/>
  <c r="S567" i="37" s="1"/>
  <c r="Q568" i="37"/>
  <c r="R568" i="37"/>
  <c r="S568" i="37" s="1"/>
  <c r="Q569" i="37"/>
  <c r="R569" i="37"/>
  <c r="S569" i="37" s="1"/>
  <c r="Q570" i="37"/>
  <c r="R570" i="37"/>
  <c r="S570" i="37" s="1"/>
  <c r="Q571" i="37"/>
  <c r="R571" i="37"/>
  <c r="S571" i="37" s="1"/>
  <c r="Q572" i="37"/>
  <c r="R572" i="37"/>
  <c r="S572" i="37" s="1"/>
  <c r="Q573" i="37"/>
  <c r="R573" i="37"/>
  <c r="S573" i="37" s="1"/>
  <c r="Q574" i="37"/>
  <c r="R574" i="37"/>
  <c r="S574" i="37" s="1"/>
  <c r="Q575" i="37"/>
  <c r="R575" i="37"/>
  <c r="S575" i="37" s="1"/>
  <c r="Q576" i="37"/>
  <c r="R576" i="37"/>
  <c r="S576" i="37" s="1"/>
  <c r="V576" i="37" s="1"/>
  <c r="Q577" i="37"/>
  <c r="R577" i="37"/>
  <c r="S577" i="37" s="1"/>
  <c r="Q578" i="37"/>
  <c r="R578" i="37"/>
  <c r="S578" i="37" s="1"/>
  <c r="Q579" i="37"/>
  <c r="R579" i="37"/>
  <c r="S579" i="37" s="1"/>
  <c r="Q580" i="37"/>
  <c r="R580" i="37"/>
  <c r="S580" i="37" s="1"/>
  <c r="R4" i="37"/>
  <c r="S4" i="37" s="1"/>
  <c r="Q4" i="37"/>
  <c r="P53" i="39"/>
  <c r="O53" i="39"/>
  <c r="AF575" i="56"/>
  <c r="AE575" i="56"/>
  <c r="AD575" i="56"/>
  <c r="AB575" i="56"/>
  <c r="AC575" i="56" s="1"/>
  <c r="Z575" i="56"/>
  <c r="Y575" i="56"/>
  <c r="X575" i="56"/>
  <c r="T575" i="56"/>
  <c r="S575" i="56"/>
  <c r="V575" i="56" s="1"/>
  <c r="AF574" i="56"/>
  <c r="AE574" i="56"/>
  <c r="AD574" i="56"/>
  <c r="AC574" i="56"/>
  <c r="AB574" i="56"/>
  <c r="Y574" i="56"/>
  <c r="Z574" i="56" s="1"/>
  <c r="X574" i="56"/>
  <c r="V574" i="56"/>
  <c r="T574" i="56"/>
  <c r="S574" i="56"/>
  <c r="AF573" i="56"/>
  <c r="AE573" i="56"/>
  <c r="AD573" i="56"/>
  <c r="AC573" i="56"/>
  <c r="AB573" i="56"/>
  <c r="Y573" i="56"/>
  <c r="X573" i="56"/>
  <c r="T573" i="56"/>
  <c r="V573" i="56" s="1"/>
  <c r="S573" i="56"/>
  <c r="AF572" i="56"/>
  <c r="AE572" i="56"/>
  <c r="AD572" i="56"/>
  <c r="AB572" i="56"/>
  <c r="AC572" i="56" s="1"/>
  <c r="Y572" i="56"/>
  <c r="X572" i="56"/>
  <c r="Z572" i="56" s="1"/>
  <c r="V572" i="56"/>
  <c r="T572" i="56"/>
  <c r="S572" i="56"/>
  <c r="AF571" i="56"/>
  <c r="AE571" i="56"/>
  <c r="AD571" i="56"/>
  <c r="AC571" i="56"/>
  <c r="AB571" i="56"/>
  <c r="Z571" i="56"/>
  <c r="Y571" i="56"/>
  <c r="X571" i="56"/>
  <c r="T571" i="56"/>
  <c r="V571" i="56" s="1"/>
  <c r="S571" i="56"/>
  <c r="AF570" i="56"/>
  <c r="AE570" i="56"/>
  <c r="AD570" i="56"/>
  <c r="AB570" i="56"/>
  <c r="AC570" i="56" s="1"/>
  <c r="Y570" i="56"/>
  <c r="Z570" i="56" s="1"/>
  <c r="X570" i="56"/>
  <c r="T570" i="56"/>
  <c r="S570" i="56"/>
  <c r="V570" i="56" s="1"/>
  <c r="AF569" i="56"/>
  <c r="AE569" i="56"/>
  <c r="AD569" i="56"/>
  <c r="AB569" i="56"/>
  <c r="AC569" i="56" s="1"/>
  <c r="Z569" i="56"/>
  <c r="Y569" i="56"/>
  <c r="X569" i="56"/>
  <c r="T569" i="56"/>
  <c r="S569" i="56"/>
  <c r="V569" i="56" s="1"/>
  <c r="AF568" i="56"/>
  <c r="AE568" i="56"/>
  <c r="AD568" i="56"/>
  <c r="AB568" i="56"/>
  <c r="AC568" i="56" s="1"/>
  <c r="Z568" i="56"/>
  <c r="Y568" i="56"/>
  <c r="X568" i="56"/>
  <c r="V568" i="56"/>
  <c r="T568" i="56"/>
  <c r="S568" i="56"/>
  <c r="AF567" i="56"/>
  <c r="AE567" i="56"/>
  <c r="AD567" i="56"/>
  <c r="AB567" i="56"/>
  <c r="AC567" i="56" s="1"/>
  <c r="Y567" i="56"/>
  <c r="X567" i="56"/>
  <c r="Z567" i="56" s="1"/>
  <c r="T567" i="56"/>
  <c r="V567" i="56" s="1"/>
  <c r="S567" i="56"/>
  <c r="AF566" i="56"/>
  <c r="AE566" i="56"/>
  <c r="AD566" i="56"/>
  <c r="AB566" i="56"/>
  <c r="AC566" i="56" s="1"/>
  <c r="Y566" i="56"/>
  <c r="X566" i="56"/>
  <c r="Z566" i="56" s="1"/>
  <c r="V566" i="56"/>
  <c r="T566" i="56"/>
  <c r="S566" i="56"/>
  <c r="AF565" i="56"/>
  <c r="AE565" i="56"/>
  <c r="AD565" i="56"/>
  <c r="AB565" i="56"/>
  <c r="AC565" i="56" s="1"/>
  <c r="Z565" i="56"/>
  <c r="Y565" i="56"/>
  <c r="X565" i="56"/>
  <c r="V565" i="56"/>
  <c r="T565" i="56"/>
  <c r="S565" i="56"/>
  <c r="AF564" i="56"/>
  <c r="AE564" i="56"/>
  <c r="AD564" i="56"/>
  <c r="AC564" i="56"/>
  <c r="AB564" i="56"/>
  <c r="Y564" i="56"/>
  <c r="Z564" i="56" s="1"/>
  <c r="X564" i="56"/>
  <c r="T564" i="56"/>
  <c r="S564" i="56"/>
  <c r="AF563" i="56"/>
  <c r="AE563" i="56"/>
  <c r="AD563" i="56"/>
  <c r="AB563" i="56"/>
  <c r="AC563" i="56" s="1"/>
  <c r="Z563" i="56"/>
  <c r="Y563" i="56"/>
  <c r="X563" i="56"/>
  <c r="T563" i="56"/>
  <c r="S563" i="56"/>
  <c r="V563" i="56" s="1"/>
  <c r="AF562" i="56"/>
  <c r="AE562" i="56"/>
  <c r="AD562" i="56"/>
  <c r="AB562" i="56"/>
  <c r="AC562" i="56" s="1"/>
  <c r="Y562" i="56"/>
  <c r="Z562" i="56" s="1"/>
  <c r="X562" i="56"/>
  <c r="V562" i="56"/>
  <c r="T562" i="56"/>
  <c r="S562" i="56"/>
  <c r="AF561" i="56"/>
  <c r="AE561" i="56"/>
  <c r="AD561" i="56"/>
  <c r="AC561" i="56"/>
  <c r="AB561" i="56"/>
  <c r="Y561" i="56"/>
  <c r="X561" i="56"/>
  <c r="T561" i="56"/>
  <c r="V561" i="56" s="1"/>
  <c r="S561" i="56"/>
  <c r="AF560" i="56"/>
  <c r="AE560" i="56"/>
  <c r="AD560" i="56"/>
  <c r="AB560" i="56"/>
  <c r="AC560" i="56" s="1"/>
  <c r="Y560" i="56"/>
  <c r="X560" i="56"/>
  <c r="Z560" i="56" s="1"/>
  <c r="V560" i="56"/>
  <c r="T560" i="56"/>
  <c r="S560" i="56"/>
  <c r="AF559" i="56"/>
  <c r="AE559" i="56"/>
  <c r="AD559" i="56"/>
  <c r="AC559" i="56"/>
  <c r="AB559" i="56"/>
  <c r="Z559" i="56"/>
  <c r="Y559" i="56"/>
  <c r="X559" i="56"/>
  <c r="T559" i="56"/>
  <c r="V559" i="56" s="1"/>
  <c r="S559" i="56"/>
  <c r="AF558" i="56"/>
  <c r="AE558" i="56"/>
  <c r="AD558" i="56"/>
  <c r="AB558" i="56"/>
  <c r="AC558" i="56" s="1"/>
  <c r="Y558" i="56"/>
  <c r="Z558" i="56" s="1"/>
  <c r="X558" i="56"/>
  <c r="T558" i="56"/>
  <c r="S558" i="56"/>
  <c r="V558" i="56" s="1"/>
  <c r="AF557" i="56"/>
  <c r="AE557" i="56"/>
  <c r="AD557" i="56"/>
  <c r="AB557" i="56"/>
  <c r="AC557" i="56" s="1"/>
  <c r="Z557" i="56"/>
  <c r="Y557" i="56"/>
  <c r="X557" i="56"/>
  <c r="T557" i="56"/>
  <c r="S557" i="56"/>
  <c r="V557" i="56" s="1"/>
  <c r="AF556" i="56"/>
  <c r="AE556" i="56"/>
  <c r="AD556" i="56"/>
  <c r="AB556" i="56"/>
  <c r="AC556" i="56" s="1"/>
  <c r="Z556" i="56"/>
  <c r="Y556" i="56"/>
  <c r="X556" i="56"/>
  <c r="V556" i="56"/>
  <c r="T556" i="56"/>
  <c r="S556" i="56"/>
  <c r="AF555" i="56"/>
  <c r="AE555" i="56"/>
  <c r="AD555" i="56"/>
  <c r="AC555" i="56"/>
  <c r="AB555" i="56"/>
  <c r="Y555" i="56"/>
  <c r="X555" i="56"/>
  <c r="Z555" i="56" s="1"/>
  <c r="T555" i="56"/>
  <c r="V555" i="56" s="1"/>
  <c r="S555" i="56"/>
  <c r="AF554" i="56"/>
  <c r="AE554" i="56"/>
  <c r="AD554" i="56"/>
  <c r="AB554" i="56"/>
  <c r="AC554" i="56" s="1"/>
  <c r="Y554" i="56"/>
  <c r="X554" i="56"/>
  <c r="Z554" i="56" s="1"/>
  <c r="V554" i="56"/>
  <c r="T554" i="56"/>
  <c r="S554" i="56"/>
  <c r="AF553" i="56"/>
  <c r="AE553" i="56"/>
  <c r="AD553" i="56"/>
  <c r="AB553" i="56"/>
  <c r="AC553" i="56" s="1"/>
  <c r="Z553" i="56"/>
  <c r="Y553" i="56"/>
  <c r="X553" i="56"/>
  <c r="V553" i="56"/>
  <c r="T553" i="56"/>
  <c r="S553" i="56"/>
  <c r="AF552" i="56"/>
  <c r="AE552" i="56"/>
  <c r="AD552" i="56"/>
  <c r="AC552" i="56"/>
  <c r="AB552" i="56"/>
  <c r="Y552" i="56"/>
  <c r="Z552" i="56" s="1"/>
  <c r="X552" i="56"/>
  <c r="T552" i="56"/>
  <c r="S552" i="56"/>
  <c r="AF551" i="56"/>
  <c r="AE551" i="56"/>
  <c r="AD551" i="56"/>
  <c r="AB551" i="56"/>
  <c r="AC551" i="56" s="1"/>
  <c r="Z551" i="56"/>
  <c r="Y551" i="56"/>
  <c r="X551" i="56"/>
  <c r="T551" i="56"/>
  <c r="S551" i="56"/>
  <c r="V551" i="56" s="1"/>
  <c r="AF550" i="56"/>
  <c r="AE550" i="56"/>
  <c r="AD550" i="56"/>
  <c r="AC550" i="56"/>
  <c r="AB550" i="56"/>
  <c r="Y550" i="56"/>
  <c r="Z550" i="56" s="1"/>
  <c r="X550" i="56"/>
  <c r="V550" i="56"/>
  <c r="T550" i="56"/>
  <c r="S550" i="56"/>
  <c r="AF549" i="56"/>
  <c r="AE549" i="56"/>
  <c r="AD549" i="56"/>
  <c r="AB549" i="56"/>
  <c r="AC549" i="56" s="1"/>
  <c r="Y549" i="56"/>
  <c r="X549" i="56"/>
  <c r="Z549" i="56" s="1"/>
  <c r="T549" i="56"/>
  <c r="V549" i="56" s="1"/>
  <c r="S549" i="56"/>
  <c r="AF548" i="56"/>
  <c r="AE548" i="56"/>
  <c r="AD548" i="56"/>
  <c r="AB548" i="56"/>
  <c r="AC548" i="56" s="1"/>
  <c r="Y548" i="56"/>
  <c r="X548" i="56"/>
  <c r="Z548" i="56" s="1"/>
  <c r="V548" i="56"/>
  <c r="T548" i="56"/>
  <c r="S548" i="56"/>
  <c r="AF547" i="56"/>
  <c r="AE547" i="56"/>
  <c r="AD547" i="56"/>
  <c r="AB547" i="56"/>
  <c r="AC547" i="56" s="1"/>
  <c r="Z547" i="56"/>
  <c r="Y547" i="56"/>
  <c r="X547" i="56"/>
  <c r="V547" i="56"/>
  <c r="T547" i="56"/>
  <c r="S547" i="56"/>
  <c r="AF546" i="56"/>
  <c r="AE546" i="56"/>
  <c r="AD546" i="56"/>
  <c r="AC546" i="56"/>
  <c r="AB546" i="56"/>
  <c r="Y546" i="56"/>
  <c r="Z546" i="56" s="1"/>
  <c r="X546" i="56"/>
  <c r="T546" i="56"/>
  <c r="S546" i="56"/>
  <c r="V546" i="56" s="1"/>
  <c r="AF545" i="56"/>
  <c r="AE545" i="56"/>
  <c r="AD545" i="56"/>
  <c r="AB545" i="56"/>
  <c r="AC545" i="56" s="1"/>
  <c r="Z545" i="56"/>
  <c r="Y545" i="56"/>
  <c r="X545" i="56"/>
  <c r="T545" i="56"/>
  <c r="S545" i="56"/>
  <c r="V545" i="56" s="1"/>
  <c r="AF544" i="56"/>
  <c r="AE544" i="56"/>
  <c r="AD544" i="56"/>
  <c r="AB544" i="56"/>
  <c r="AC544" i="56" s="1"/>
  <c r="Y544" i="56"/>
  <c r="Z544" i="56" s="1"/>
  <c r="X544" i="56"/>
  <c r="V544" i="56"/>
  <c r="T544" i="56"/>
  <c r="S544" i="56"/>
  <c r="AF543" i="56"/>
  <c r="AE543" i="56"/>
  <c r="AD543" i="56"/>
  <c r="AC543" i="56"/>
  <c r="AB543" i="56"/>
  <c r="Y543" i="56"/>
  <c r="X543" i="56"/>
  <c r="T543" i="56"/>
  <c r="V543" i="56" s="1"/>
  <c r="S543" i="56"/>
  <c r="AF542" i="56"/>
  <c r="AE542" i="56"/>
  <c r="AD542" i="56"/>
  <c r="AB542" i="56"/>
  <c r="AC542" i="56" s="1"/>
  <c r="Y542" i="56"/>
  <c r="X542" i="56"/>
  <c r="Z542" i="56" s="1"/>
  <c r="V542" i="56"/>
  <c r="T542" i="56"/>
  <c r="S542" i="56"/>
  <c r="AF541" i="56"/>
  <c r="AE541" i="56"/>
  <c r="AD541" i="56"/>
  <c r="AC541" i="56"/>
  <c r="AB541" i="56"/>
  <c r="Z541" i="56"/>
  <c r="Y541" i="56"/>
  <c r="X541" i="56"/>
  <c r="T541" i="56"/>
  <c r="V541" i="56" s="1"/>
  <c r="S541" i="56"/>
  <c r="AF540" i="56"/>
  <c r="AE540" i="56"/>
  <c r="AD540" i="56"/>
  <c r="AB540" i="56"/>
  <c r="AC540" i="56" s="1"/>
  <c r="Y540" i="56"/>
  <c r="Z540" i="56" s="1"/>
  <c r="X540" i="56"/>
  <c r="T540" i="56"/>
  <c r="S540" i="56"/>
  <c r="V540" i="56" s="1"/>
  <c r="AF539" i="56"/>
  <c r="AE539" i="56"/>
  <c r="AD539" i="56"/>
  <c r="AB539" i="56"/>
  <c r="AC539" i="56" s="1"/>
  <c r="Z539" i="56"/>
  <c r="Y539" i="56"/>
  <c r="X539" i="56"/>
  <c r="T539" i="56"/>
  <c r="S539" i="56"/>
  <c r="V539" i="56" s="1"/>
  <c r="AF538" i="56"/>
  <c r="AE538" i="56"/>
  <c r="AD538" i="56"/>
  <c r="AB538" i="56"/>
  <c r="AC538" i="56" s="1"/>
  <c r="Y538" i="56"/>
  <c r="Z538" i="56" s="1"/>
  <c r="X538" i="56"/>
  <c r="V538" i="56"/>
  <c r="T538" i="56"/>
  <c r="S538" i="56"/>
  <c r="AF537" i="56"/>
  <c r="AE537" i="56"/>
  <c r="AD537" i="56"/>
  <c r="AC537" i="56"/>
  <c r="AB537" i="56"/>
  <c r="Y537" i="56"/>
  <c r="X537" i="56"/>
  <c r="Z537" i="56" s="1"/>
  <c r="T537" i="56"/>
  <c r="V537" i="56" s="1"/>
  <c r="S537" i="56"/>
  <c r="AF536" i="56"/>
  <c r="AE536" i="56"/>
  <c r="AD536" i="56"/>
  <c r="AB536" i="56"/>
  <c r="AC536" i="56" s="1"/>
  <c r="Y536" i="56"/>
  <c r="X536" i="56"/>
  <c r="Z536" i="56" s="1"/>
  <c r="V536" i="56"/>
  <c r="T536" i="56"/>
  <c r="S536" i="56"/>
  <c r="AF535" i="56"/>
  <c r="AE535" i="56"/>
  <c r="AD535" i="56"/>
  <c r="AC535" i="56"/>
  <c r="AB535" i="56"/>
  <c r="Z535" i="56"/>
  <c r="Y535" i="56"/>
  <c r="X535" i="56"/>
  <c r="V535" i="56"/>
  <c r="T535" i="56"/>
  <c r="S535" i="56"/>
  <c r="AF534" i="56"/>
  <c r="AE534" i="56"/>
  <c r="AD534" i="56"/>
  <c r="AB534" i="56"/>
  <c r="AC534" i="56" s="1"/>
  <c r="Y534" i="56"/>
  <c r="Z534" i="56" s="1"/>
  <c r="X534" i="56"/>
  <c r="T534" i="56"/>
  <c r="S534" i="56"/>
  <c r="V534" i="56" s="1"/>
  <c r="AF533" i="56"/>
  <c r="AE533" i="56"/>
  <c r="AD533" i="56"/>
  <c r="AB533" i="56"/>
  <c r="AC533" i="56" s="1"/>
  <c r="Z533" i="56"/>
  <c r="Y533" i="56"/>
  <c r="X533" i="56"/>
  <c r="T533" i="56"/>
  <c r="S533" i="56"/>
  <c r="V533" i="56" s="1"/>
  <c r="AF532" i="56"/>
  <c r="AE532" i="56"/>
  <c r="AD532" i="56"/>
  <c r="AB532" i="56"/>
  <c r="AC532" i="56" s="1"/>
  <c r="Y532" i="56"/>
  <c r="Z532" i="56" s="1"/>
  <c r="X532" i="56"/>
  <c r="V532" i="56"/>
  <c r="T532" i="56"/>
  <c r="S532" i="56"/>
  <c r="AF531" i="56"/>
  <c r="AE531" i="56"/>
  <c r="AD531" i="56"/>
  <c r="AB531" i="56"/>
  <c r="AC531" i="56" s="1"/>
  <c r="Y531" i="56"/>
  <c r="X531" i="56"/>
  <c r="T531" i="56"/>
  <c r="V531" i="56" s="1"/>
  <c r="S531" i="56"/>
  <c r="AF530" i="56"/>
  <c r="AE530" i="56"/>
  <c r="AD530" i="56"/>
  <c r="AB530" i="56"/>
  <c r="AC530" i="56" s="1"/>
  <c r="Y530" i="56"/>
  <c r="X530" i="56"/>
  <c r="Z530" i="56" s="1"/>
  <c r="V530" i="56"/>
  <c r="T530" i="56"/>
  <c r="S530" i="56"/>
  <c r="AF529" i="56"/>
  <c r="AE529" i="56"/>
  <c r="AD529" i="56"/>
  <c r="AB529" i="56"/>
  <c r="AC529" i="56" s="1"/>
  <c r="Z529" i="56"/>
  <c r="Y529" i="56"/>
  <c r="X529" i="56"/>
  <c r="T529" i="56"/>
  <c r="V529" i="56" s="1"/>
  <c r="S529" i="56"/>
  <c r="AF528" i="56"/>
  <c r="AE528" i="56"/>
  <c r="AD528" i="56"/>
  <c r="AB528" i="56"/>
  <c r="AC528" i="56" s="1"/>
  <c r="Y528" i="56"/>
  <c r="Z528" i="56" s="1"/>
  <c r="X528" i="56"/>
  <c r="T528" i="56"/>
  <c r="S528" i="56"/>
  <c r="V528" i="56" s="1"/>
  <c r="AF527" i="56"/>
  <c r="AE527" i="56"/>
  <c r="AD527" i="56"/>
  <c r="AB527" i="56"/>
  <c r="AC527" i="56" s="1"/>
  <c r="Z527" i="56"/>
  <c r="Y527" i="56"/>
  <c r="X527" i="56"/>
  <c r="T527" i="56"/>
  <c r="S527" i="56"/>
  <c r="V527" i="56" s="1"/>
  <c r="AF526" i="56"/>
  <c r="AE526" i="56"/>
  <c r="AD526" i="56"/>
  <c r="AB526" i="56"/>
  <c r="AC526" i="56" s="1"/>
  <c r="Y526" i="56"/>
  <c r="Z526" i="56" s="1"/>
  <c r="X526" i="56"/>
  <c r="V526" i="56"/>
  <c r="T526" i="56"/>
  <c r="S526" i="56"/>
  <c r="AF525" i="56"/>
  <c r="AE525" i="56"/>
  <c r="AD525" i="56"/>
  <c r="AB525" i="56"/>
  <c r="AC525" i="56" s="1"/>
  <c r="Y525" i="56"/>
  <c r="X525" i="56"/>
  <c r="Z525" i="56" s="1"/>
  <c r="T525" i="56"/>
  <c r="V525" i="56" s="1"/>
  <c r="S525" i="56"/>
  <c r="AF524" i="56"/>
  <c r="AE524" i="56"/>
  <c r="AD524" i="56"/>
  <c r="AB524" i="56"/>
  <c r="AC524" i="56" s="1"/>
  <c r="Y524" i="56"/>
  <c r="X524" i="56"/>
  <c r="Z524" i="56" s="1"/>
  <c r="V524" i="56"/>
  <c r="T524" i="56"/>
  <c r="S524" i="56"/>
  <c r="AF523" i="56"/>
  <c r="AE523" i="56"/>
  <c r="AD523" i="56"/>
  <c r="AB523" i="56"/>
  <c r="AC523" i="56" s="1"/>
  <c r="Z523" i="56"/>
  <c r="Y523" i="56"/>
  <c r="X523" i="56"/>
  <c r="V523" i="56"/>
  <c r="T523" i="56"/>
  <c r="S523" i="56"/>
  <c r="AF522" i="56"/>
  <c r="AE522" i="56"/>
  <c r="AD522" i="56"/>
  <c r="AB522" i="56"/>
  <c r="AC522" i="56" s="1"/>
  <c r="Y522" i="56"/>
  <c r="Z522" i="56" s="1"/>
  <c r="X522" i="56"/>
  <c r="T522" i="56"/>
  <c r="S522" i="56"/>
  <c r="V522" i="56" s="1"/>
  <c r="AF521" i="56"/>
  <c r="AE521" i="56"/>
  <c r="AD521" i="56"/>
  <c r="AB521" i="56"/>
  <c r="AC521" i="56" s="1"/>
  <c r="Z521" i="56"/>
  <c r="Y521" i="56"/>
  <c r="X521" i="56"/>
  <c r="T521" i="56"/>
  <c r="S521" i="56"/>
  <c r="V521" i="56" s="1"/>
  <c r="AF520" i="56"/>
  <c r="AE520" i="56"/>
  <c r="AD520" i="56"/>
  <c r="AB520" i="56"/>
  <c r="AC520" i="56" s="1"/>
  <c r="Y520" i="56"/>
  <c r="Z520" i="56" s="1"/>
  <c r="X520" i="56"/>
  <c r="V520" i="56"/>
  <c r="T520" i="56"/>
  <c r="S520" i="56"/>
  <c r="AF519" i="56"/>
  <c r="AE519" i="56"/>
  <c r="AD519" i="56"/>
  <c r="AB519" i="56"/>
  <c r="AC519" i="56" s="1"/>
  <c r="Y519" i="56"/>
  <c r="X519" i="56"/>
  <c r="T519" i="56"/>
  <c r="V519" i="56" s="1"/>
  <c r="S519" i="56"/>
  <c r="AF518" i="56"/>
  <c r="AE518" i="56"/>
  <c r="AD518" i="56"/>
  <c r="AB518" i="56"/>
  <c r="AC518" i="56" s="1"/>
  <c r="Y518" i="56"/>
  <c r="X518" i="56"/>
  <c r="Z518" i="56" s="1"/>
  <c r="V518" i="56"/>
  <c r="T518" i="56"/>
  <c r="S518" i="56"/>
  <c r="AF517" i="56"/>
  <c r="AE517" i="56"/>
  <c r="AD517" i="56"/>
  <c r="AB517" i="56"/>
  <c r="AC517" i="56" s="1"/>
  <c r="Z517" i="56"/>
  <c r="Y517" i="56"/>
  <c r="X517" i="56"/>
  <c r="T517" i="56"/>
  <c r="V517" i="56" s="1"/>
  <c r="S517" i="56"/>
  <c r="AF516" i="56"/>
  <c r="AE516" i="56"/>
  <c r="AD516" i="56"/>
  <c r="AB516" i="56"/>
  <c r="AC516" i="56" s="1"/>
  <c r="Y516" i="56"/>
  <c r="Z516" i="56" s="1"/>
  <c r="X516" i="56"/>
  <c r="T516" i="56"/>
  <c r="S516" i="56"/>
  <c r="V516" i="56" s="1"/>
  <c r="AF515" i="56"/>
  <c r="AE515" i="56"/>
  <c r="AD515" i="56"/>
  <c r="AB515" i="56"/>
  <c r="AC515" i="56" s="1"/>
  <c r="Z515" i="56"/>
  <c r="Y515" i="56"/>
  <c r="X515" i="56"/>
  <c r="T515" i="56"/>
  <c r="S515" i="56"/>
  <c r="V515" i="56" s="1"/>
  <c r="AF514" i="56"/>
  <c r="AE514" i="56"/>
  <c r="AD514" i="56"/>
  <c r="AB514" i="56"/>
  <c r="AC514" i="56" s="1"/>
  <c r="Y514" i="56"/>
  <c r="Z514" i="56" s="1"/>
  <c r="X514" i="56"/>
  <c r="V514" i="56"/>
  <c r="T514" i="56"/>
  <c r="S514" i="56"/>
  <c r="AF513" i="56"/>
  <c r="AE513" i="56"/>
  <c r="AD513" i="56"/>
  <c r="AB513" i="56"/>
  <c r="AC513" i="56" s="1"/>
  <c r="Y513" i="56"/>
  <c r="X513" i="56"/>
  <c r="Z513" i="56" s="1"/>
  <c r="T513" i="56"/>
  <c r="V513" i="56" s="1"/>
  <c r="S513" i="56"/>
  <c r="AF512" i="56"/>
  <c r="AE512" i="56"/>
  <c r="AD512" i="56"/>
  <c r="AB512" i="56"/>
  <c r="AC512" i="56" s="1"/>
  <c r="Y512" i="56"/>
  <c r="X512" i="56"/>
  <c r="Z512" i="56" s="1"/>
  <c r="V512" i="56"/>
  <c r="T512" i="56"/>
  <c r="S512" i="56"/>
  <c r="AF511" i="56"/>
  <c r="AE511" i="56"/>
  <c r="AD511" i="56"/>
  <c r="AB511" i="56"/>
  <c r="AC511" i="56" s="1"/>
  <c r="Z511" i="56"/>
  <c r="Y511" i="56"/>
  <c r="X511" i="56"/>
  <c r="V511" i="56"/>
  <c r="T511" i="56"/>
  <c r="S511" i="56"/>
  <c r="AF510" i="56"/>
  <c r="AE510" i="56"/>
  <c r="AD510" i="56"/>
  <c r="AB510" i="56"/>
  <c r="AC510" i="56" s="1"/>
  <c r="Y510" i="56"/>
  <c r="Z510" i="56" s="1"/>
  <c r="X510" i="56"/>
  <c r="T510" i="56"/>
  <c r="S510" i="56"/>
  <c r="V510" i="56" s="1"/>
  <c r="AF509" i="56"/>
  <c r="AE509" i="56"/>
  <c r="AD509" i="56"/>
  <c r="AB509" i="56"/>
  <c r="AC509" i="56" s="1"/>
  <c r="Z509" i="56"/>
  <c r="Y509" i="56"/>
  <c r="X509" i="56"/>
  <c r="T509" i="56"/>
  <c r="S509" i="56"/>
  <c r="V509" i="56" s="1"/>
  <c r="AF508" i="56"/>
  <c r="AE508" i="56"/>
  <c r="AD508" i="56"/>
  <c r="AB508" i="56"/>
  <c r="AC508" i="56" s="1"/>
  <c r="Y508" i="56"/>
  <c r="Z508" i="56" s="1"/>
  <c r="X508" i="56"/>
  <c r="V508" i="56"/>
  <c r="T508" i="56"/>
  <c r="S508" i="56"/>
  <c r="AF507" i="56"/>
  <c r="AE507" i="56"/>
  <c r="AD507" i="56"/>
  <c r="AC507" i="56"/>
  <c r="AB507" i="56"/>
  <c r="Y507" i="56"/>
  <c r="X507" i="56"/>
  <c r="T507" i="56"/>
  <c r="V507" i="56" s="1"/>
  <c r="S507" i="56"/>
  <c r="AF506" i="56"/>
  <c r="AE506" i="56"/>
  <c r="AD506" i="56"/>
  <c r="AB506" i="56"/>
  <c r="AC506" i="56" s="1"/>
  <c r="Y506" i="56"/>
  <c r="X506" i="56"/>
  <c r="Z506" i="56" s="1"/>
  <c r="V506" i="56"/>
  <c r="T506" i="56"/>
  <c r="S506" i="56"/>
  <c r="AF505" i="56"/>
  <c r="AE505" i="56"/>
  <c r="AD505" i="56"/>
  <c r="AC505" i="56"/>
  <c r="AB505" i="56"/>
  <c r="Z505" i="56"/>
  <c r="Y505" i="56"/>
  <c r="X505" i="56"/>
  <c r="T505" i="56"/>
  <c r="V505" i="56" s="1"/>
  <c r="S505" i="56"/>
  <c r="AF504" i="56"/>
  <c r="AE504" i="56"/>
  <c r="AD504" i="56"/>
  <c r="AB504" i="56"/>
  <c r="AC504" i="56" s="1"/>
  <c r="Y504" i="56"/>
  <c r="Z504" i="56" s="1"/>
  <c r="X504" i="56"/>
  <c r="T504" i="56"/>
  <c r="S504" i="56"/>
  <c r="V504" i="56" s="1"/>
  <c r="AF503" i="56"/>
  <c r="AE503" i="56"/>
  <c r="AD503" i="56"/>
  <c r="AB503" i="56"/>
  <c r="AC503" i="56" s="1"/>
  <c r="Z503" i="56"/>
  <c r="Y503" i="56"/>
  <c r="X503" i="56"/>
  <c r="T503" i="56"/>
  <c r="S503" i="56"/>
  <c r="V503" i="56" s="1"/>
  <c r="AF502" i="56"/>
  <c r="AE502" i="56"/>
  <c r="AD502" i="56"/>
  <c r="AB502" i="56"/>
  <c r="AC502" i="56" s="1"/>
  <c r="Y502" i="56"/>
  <c r="Z502" i="56" s="1"/>
  <c r="X502" i="56"/>
  <c r="V502" i="56"/>
  <c r="T502" i="56"/>
  <c r="S502" i="56"/>
  <c r="AF501" i="56"/>
  <c r="AE501" i="56"/>
  <c r="AD501" i="56"/>
  <c r="AC501" i="56"/>
  <c r="AB501" i="56"/>
  <c r="Y501" i="56"/>
  <c r="X501" i="56"/>
  <c r="Z501" i="56" s="1"/>
  <c r="T501" i="56"/>
  <c r="V501" i="56" s="1"/>
  <c r="S501" i="56"/>
  <c r="AF500" i="56"/>
  <c r="AE500" i="56"/>
  <c r="AD500" i="56"/>
  <c r="AB500" i="56"/>
  <c r="AC500" i="56" s="1"/>
  <c r="Y500" i="56"/>
  <c r="X500" i="56"/>
  <c r="Z500" i="56" s="1"/>
  <c r="V500" i="56"/>
  <c r="T500" i="56"/>
  <c r="S500" i="56"/>
  <c r="AF499" i="56"/>
  <c r="AE499" i="56"/>
  <c r="AD499" i="56"/>
  <c r="AC499" i="56"/>
  <c r="AB499" i="56"/>
  <c r="Z499" i="56"/>
  <c r="Y499" i="56"/>
  <c r="X499" i="56"/>
  <c r="V499" i="56"/>
  <c r="T499" i="56"/>
  <c r="S499" i="56"/>
  <c r="AF498" i="56"/>
  <c r="AE498" i="56"/>
  <c r="AD498" i="56"/>
  <c r="AB498" i="56"/>
  <c r="AC498" i="56" s="1"/>
  <c r="Y498" i="56"/>
  <c r="Z498" i="56" s="1"/>
  <c r="X498" i="56"/>
  <c r="T498" i="56"/>
  <c r="S498" i="56"/>
  <c r="V498" i="56" s="1"/>
  <c r="AF497" i="56"/>
  <c r="AE497" i="56"/>
  <c r="AD497" i="56"/>
  <c r="AB497" i="56"/>
  <c r="AC497" i="56" s="1"/>
  <c r="Z497" i="56"/>
  <c r="Y497" i="56"/>
  <c r="X497" i="56"/>
  <c r="T497" i="56"/>
  <c r="S497" i="56"/>
  <c r="V497" i="56" s="1"/>
  <c r="AF496" i="56"/>
  <c r="AE496" i="56"/>
  <c r="AD496" i="56"/>
  <c r="AB496" i="56"/>
  <c r="AC496" i="56" s="1"/>
  <c r="Y496" i="56"/>
  <c r="Z496" i="56" s="1"/>
  <c r="X496" i="56"/>
  <c r="V496" i="56"/>
  <c r="T496" i="56"/>
  <c r="S496" i="56"/>
  <c r="AF495" i="56"/>
  <c r="AE495" i="56"/>
  <c r="AD495" i="56"/>
  <c r="AB495" i="56"/>
  <c r="AC495" i="56" s="1"/>
  <c r="Y495" i="56"/>
  <c r="X495" i="56"/>
  <c r="T495" i="56"/>
  <c r="V495" i="56" s="1"/>
  <c r="S495" i="56"/>
  <c r="AF494" i="56"/>
  <c r="AE494" i="56"/>
  <c r="AD494" i="56"/>
  <c r="AB494" i="56"/>
  <c r="AC494" i="56" s="1"/>
  <c r="Y494" i="56"/>
  <c r="X494" i="56"/>
  <c r="Z494" i="56" s="1"/>
  <c r="V494" i="56"/>
  <c r="T494" i="56"/>
  <c r="S494" i="56"/>
  <c r="AF493" i="56"/>
  <c r="AE493" i="56"/>
  <c r="AD493" i="56"/>
  <c r="AB493" i="56"/>
  <c r="AC493" i="56" s="1"/>
  <c r="Z493" i="56"/>
  <c r="Y493" i="56"/>
  <c r="X493" i="56"/>
  <c r="T493" i="56"/>
  <c r="V493" i="56" s="1"/>
  <c r="S493" i="56"/>
  <c r="AF492" i="56"/>
  <c r="AE492" i="56"/>
  <c r="AD492" i="56"/>
  <c r="AB492" i="56"/>
  <c r="AC492" i="56" s="1"/>
  <c r="Y492" i="56"/>
  <c r="Z492" i="56" s="1"/>
  <c r="X492" i="56"/>
  <c r="T492" i="56"/>
  <c r="S492" i="56"/>
  <c r="V492" i="56" s="1"/>
  <c r="AF491" i="56"/>
  <c r="AE491" i="56"/>
  <c r="AD491" i="56"/>
  <c r="AB491" i="56"/>
  <c r="AC491" i="56" s="1"/>
  <c r="Z491" i="56"/>
  <c r="Y491" i="56"/>
  <c r="X491" i="56"/>
  <c r="T491" i="56"/>
  <c r="S491" i="56"/>
  <c r="V491" i="56" s="1"/>
  <c r="AF490" i="56"/>
  <c r="AE490" i="56"/>
  <c r="AD490" i="56"/>
  <c r="AB490" i="56"/>
  <c r="AC490" i="56" s="1"/>
  <c r="Y490" i="56"/>
  <c r="Z490" i="56" s="1"/>
  <c r="X490" i="56"/>
  <c r="V490" i="56"/>
  <c r="T490" i="56"/>
  <c r="S490" i="56"/>
  <c r="AF489" i="56"/>
  <c r="AE489" i="56"/>
  <c r="AD489" i="56"/>
  <c r="AB489" i="56"/>
  <c r="AC489" i="56" s="1"/>
  <c r="Y489" i="56"/>
  <c r="X489" i="56"/>
  <c r="Z489" i="56" s="1"/>
  <c r="T489" i="56"/>
  <c r="V489" i="56" s="1"/>
  <c r="S489" i="56"/>
  <c r="AF488" i="56"/>
  <c r="AE488" i="56"/>
  <c r="AD488" i="56"/>
  <c r="AB488" i="56"/>
  <c r="AC488" i="56" s="1"/>
  <c r="Y488" i="56"/>
  <c r="X488" i="56"/>
  <c r="Z488" i="56" s="1"/>
  <c r="V488" i="56"/>
  <c r="T488" i="56"/>
  <c r="S488" i="56"/>
  <c r="AF487" i="56"/>
  <c r="AE487" i="56"/>
  <c r="AD487" i="56"/>
  <c r="AB487" i="56"/>
  <c r="AC487" i="56" s="1"/>
  <c r="Z487" i="56"/>
  <c r="Y487" i="56"/>
  <c r="X487" i="56"/>
  <c r="V487" i="56"/>
  <c r="T487" i="56"/>
  <c r="S487" i="56"/>
  <c r="AF486" i="56"/>
  <c r="AE486" i="56"/>
  <c r="AD486" i="56"/>
  <c r="AB486" i="56"/>
  <c r="AC486" i="56" s="1"/>
  <c r="Y486" i="56"/>
  <c r="X486" i="56"/>
  <c r="Z486" i="56" s="1"/>
  <c r="T486" i="56"/>
  <c r="S486" i="56"/>
  <c r="V486" i="56" s="1"/>
  <c r="AF485" i="56"/>
  <c r="AE485" i="56"/>
  <c r="AD485" i="56"/>
  <c r="AB485" i="56"/>
  <c r="AC485" i="56" s="1"/>
  <c r="Z485" i="56"/>
  <c r="Y485" i="56"/>
  <c r="X485" i="56"/>
  <c r="T485" i="56"/>
  <c r="S485" i="56"/>
  <c r="V485" i="56" s="1"/>
  <c r="AF484" i="56"/>
  <c r="AE484" i="56"/>
  <c r="AD484" i="56"/>
  <c r="AB484" i="56"/>
  <c r="AC484" i="56" s="1"/>
  <c r="Y484" i="56"/>
  <c r="Z484" i="56" s="1"/>
  <c r="X484" i="56"/>
  <c r="V484" i="56"/>
  <c r="T484" i="56"/>
  <c r="S484" i="56"/>
  <c r="AF483" i="56"/>
  <c r="AE483" i="56"/>
  <c r="AD483" i="56"/>
  <c r="AB483" i="56"/>
  <c r="AC483" i="56" s="1"/>
  <c r="Y483" i="56"/>
  <c r="X483" i="56"/>
  <c r="T483" i="56"/>
  <c r="S483" i="56"/>
  <c r="V483" i="56" s="1"/>
  <c r="AF482" i="56"/>
  <c r="AE482" i="56"/>
  <c r="AD482" i="56"/>
  <c r="AB482" i="56"/>
  <c r="AC482" i="56" s="1"/>
  <c r="Y482" i="56"/>
  <c r="X482" i="56"/>
  <c r="Z482" i="56" s="1"/>
  <c r="V482" i="56"/>
  <c r="T482" i="56"/>
  <c r="S482" i="56"/>
  <c r="AF481" i="56"/>
  <c r="AE481" i="56"/>
  <c r="AD481" i="56"/>
  <c r="AB481" i="56"/>
  <c r="AC481" i="56" s="1"/>
  <c r="Z481" i="56"/>
  <c r="Y481" i="56"/>
  <c r="X481" i="56"/>
  <c r="T481" i="56"/>
  <c r="V481" i="56" s="1"/>
  <c r="S481" i="56"/>
  <c r="AF480" i="56"/>
  <c r="AE480" i="56"/>
  <c r="AD480" i="56"/>
  <c r="AB480" i="56"/>
  <c r="AC480" i="56" s="1"/>
  <c r="Y480" i="56"/>
  <c r="X480" i="56"/>
  <c r="Z480" i="56" s="1"/>
  <c r="T480" i="56"/>
  <c r="S480" i="56"/>
  <c r="V480" i="56" s="1"/>
  <c r="AF479" i="56"/>
  <c r="AE479" i="56"/>
  <c r="AD479" i="56"/>
  <c r="AB479" i="56"/>
  <c r="AC479" i="56" s="1"/>
  <c r="Z479" i="56"/>
  <c r="Y479" i="56"/>
  <c r="X479" i="56"/>
  <c r="T479" i="56"/>
  <c r="S479" i="56"/>
  <c r="V479" i="56" s="1"/>
  <c r="AF478" i="56"/>
  <c r="AE478" i="56"/>
  <c r="AD478" i="56"/>
  <c r="AB478" i="56"/>
  <c r="AC478" i="56" s="1"/>
  <c r="Y478" i="56"/>
  <c r="Z478" i="56" s="1"/>
  <c r="X478" i="56"/>
  <c r="V478" i="56"/>
  <c r="T478" i="56"/>
  <c r="S478" i="56"/>
  <c r="AF477" i="56"/>
  <c r="AE477" i="56"/>
  <c r="AD477" i="56"/>
  <c r="AB477" i="56"/>
  <c r="AC477" i="56" s="1"/>
  <c r="Y477" i="56"/>
  <c r="X477" i="56"/>
  <c r="Z477" i="56" s="1"/>
  <c r="T477" i="56"/>
  <c r="S477" i="56"/>
  <c r="V477" i="56" s="1"/>
  <c r="AF476" i="56"/>
  <c r="AE476" i="56"/>
  <c r="AD476" i="56"/>
  <c r="AB476" i="56"/>
  <c r="AC476" i="56" s="1"/>
  <c r="Y476" i="56"/>
  <c r="X476" i="56"/>
  <c r="Z476" i="56" s="1"/>
  <c r="V476" i="56"/>
  <c r="T476" i="56"/>
  <c r="S476" i="56"/>
  <c r="AF475" i="56"/>
  <c r="AE475" i="56"/>
  <c r="AD475" i="56"/>
  <c r="AB475" i="56"/>
  <c r="AC475" i="56" s="1"/>
  <c r="Z475" i="56"/>
  <c r="Y475" i="56"/>
  <c r="X475" i="56"/>
  <c r="V475" i="56"/>
  <c r="T475" i="56"/>
  <c r="S475" i="56"/>
  <c r="AF474" i="56"/>
  <c r="AE474" i="56"/>
  <c r="AD474" i="56"/>
  <c r="AB474" i="56"/>
  <c r="AC474" i="56" s="1"/>
  <c r="Y474" i="56"/>
  <c r="X474" i="56"/>
  <c r="Z474" i="56" s="1"/>
  <c r="T474" i="56"/>
  <c r="S474" i="56"/>
  <c r="V474" i="56" s="1"/>
  <c r="AF473" i="56"/>
  <c r="AE473" i="56"/>
  <c r="AD473" i="56"/>
  <c r="AB473" i="56"/>
  <c r="AC473" i="56" s="1"/>
  <c r="Z473" i="56"/>
  <c r="Y473" i="56"/>
  <c r="X473" i="56"/>
  <c r="T473" i="56"/>
  <c r="S473" i="56"/>
  <c r="V473" i="56" s="1"/>
  <c r="AF472" i="56"/>
  <c r="AE472" i="56"/>
  <c r="AD472" i="56"/>
  <c r="AB472" i="56"/>
  <c r="AC472" i="56" s="1"/>
  <c r="Y472" i="56"/>
  <c r="Z472" i="56" s="1"/>
  <c r="X472" i="56"/>
  <c r="V472" i="56"/>
  <c r="T472" i="56"/>
  <c r="S472" i="56"/>
  <c r="AF471" i="56"/>
  <c r="AE471" i="56"/>
  <c r="AD471" i="56"/>
  <c r="AC471" i="56"/>
  <c r="AB471" i="56"/>
  <c r="Y471" i="56"/>
  <c r="X471" i="56"/>
  <c r="T471" i="56"/>
  <c r="V471" i="56" s="1"/>
  <c r="S471" i="56"/>
  <c r="AF470" i="56"/>
  <c r="AE470" i="56"/>
  <c r="AD470" i="56"/>
  <c r="AB470" i="56"/>
  <c r="AC470" i="56" s="1"/>
  <c r="Y470" i="56"/>
  <c r="X470" i="56"/>
  <c r="Z470" i="56" s="1"/>
  <c r="V470" i="56"/>
  <c r="T470" i="56"/>
  <c r="S470" i="56"/>
  <c r="AF469" i="56"/>
  <c r="AE469" i="56"/>
  <c r="AD469" i="56"/>
  <c r="AC469" i="56"/>
  <c r="AB469" i="56"/>
  <c r="Z469" i="56"/>
  <c r="Y469" i="56"/>
  <c r="X469" i="56"/>
  <c r="T469" i="56"/>
  <c r="V469" i="56" s="1"/>
  <c r="S469" i="56"/>
  <c r="AF468" i="56"/>
  <c r="AE468" i="56"/>
  <c r="AD468" i="56"/>
  <c r="AB468" i="56"/>
  <c r="AC468" i="56" s="1"/>
  <c r="Y468" i="56"/>
  <c r="X468" i="56"/>
  <c r="Z468" i="56" s="1"/>
  <c r="T468" i="56"/>
  <c r="S468" i="56"/>
  <c r="V468" i="56" s="1"/>
  <c r="AF467" i="56"/>
  <c r="AE467" i="56"/>
  <c r="AD467" i="56"/>
  <c r="AB467" i="56"/>
  <c r="AC467" i="56" s="1"/>
  <c r="Z467" i="56"/>
  <c r="Y467" i="56"/>
  <c r="X467" i="56"/>
  <c r="T467" i="56"/>
  <c r="S467" i="56"/>
  <c r="V467" i="56" s="1"/>
  <c r="AF466" i="56"/>
  <c r="AE466" i="56"/>
  <c r="AD466" i="56"/>
  <c r="AB466" i="56"/>
  <c r="AC466" i="56" s="1"/>
  <c r="Y466" i="56"/>
  <c r="Z466" i="56" s="1"/>
  <c r="X466" i="56"/>
  <c r="V466" i="56"/>
  <c r="T466" i="56"/>
  <c r="S466" i="56"/>
  <c r="AF465" i="56"/>
  <c r="AE465" i="56"/>
  <c r="AD465" i="56"/>
  <c r="AC465" i="56"/>
  <c r="AB465" i="56"/>
  <c r="Y465" i="56"/>
  <c r="X465" i="56"/>
  <c r="Z465" i="56" s="1"/>
  <c r="T465" i="56"/>
  <c r="S465" i="56"/>
  <c r="V465" i="56" s="1"/>
  <c r="AF464" i="56"/>
  <c r="AE464" i="56"/>
  <c r="AD464" i="56"/>
  <c r="AB464" i="56"/>
  <c r="AC464" i="56" s="1"/>
  <c r="Y464" i="56"/>
  <c r="X464" i="56"/>
  <c r="Z464" i="56" s="1"/>
  <c r="V464" i="56"/>
  <c r="T464" i="56"/>
  <c r="S464" i="56"/>
  <c r="AF463" i="56"/>
  <c r="AE463" i="56"/>
  <c r="AD463" i="56"/>
  <c r="AC463" i="56"/>
  <c r="AB463" i="56"/>
  <c r="Z463" i="56"/>
  <c r="Y463" i="56"/>
  <c r="X463" i="56"/>
  <c r="V463" i="56"/>
  <c r="T463" i="56"/>
  <c r="S463" i="56"/>
  <c r="AF462" i="56"/>
  <c r="AE462" i="56"/>
  <c r="AD462" i="56"/>
  <c r="AB462" i="56"/>
  <c r="AC462" i="56" s="1"/>
  <c r="Y462" i="56"/>
  <c r="X462" i="56"/>
  <c r="Z462" i="56" s="1"/>
  <c r="T462" i="56"/>
  <c r="S462" i="56"/>
  <c r="V462" i="56" s="1"/>
  <c r="AF461" i="56"/>
  <c r="AE461" i="56"/>
  <c r="AD461" i="56"/>
  <c r="AB461" i="56"/>
  <c r="AC461" i="56" s="1"/>
  <c r="Z461" i="56"/>
  <c r="Y461" i="56"/>
  <c r="X461" i="56"/>
  <c r="T461" i="56"/>
  <c r="S461" i="56"/>
  <c r="V461" i="56" s="1"/>
  <c r="AF460" i="56"/>
  <c r="AE460" i="56"/>
  <c r="AD460" i="56"/>
  <c r="AB460" i="56"/>
  <c r="AC460" i="56" s="1"/>
  <c r="Z460" i="56"/>
  <c r="Y460" i="56"/>
  <c r="X460" i="56"/>
  <c r="V460" i="56"/>
  <c r="T460" i="56"/>
  <c r="S460" i="56"/>
  <c r="AF459" i="56"/>
  <c r="AE459" i="56"/>
  <c r="AD459" i="56"/>
  <c r="AB459" i="56"/>
  <c r="AC459" i="56" s="1"/>
  <c r="Y459" i="56"/>
  <c r="X459" i="56"/>
  <c r="Z459" i="56" s="1"/>
  <c r="T459" i="56"/>
  <c r="S459" i="56"/>
  <c r="V459" i="56" s="1"/>
  <c r="AF458" i="56"/>
  <c r="AE458" i="56"/>
  <c r="AD458" i="56"/>
  <c r="AB458" i="56"/>
  <c r="AC458" i="56" s="1"/>
  <c r="Y458" i="56"/>
  <c r="X458" i="56"/>
  <c r="Z458" i="56" s="1"/>
  <c r="V458" i="56"/>
  <c r="T458" i="56"/>
  <c r="S458" i="56"/>
  <c r="AF457" i="56"/>
  <c r="AE457" i="56"/>
  <c r="AD457" i="56"/>
  <c r="AB457" i="56"/>
  <c r="AC457" i="56" s="1"/>
  <c r="Z457" i="56"/>
  <c r="Y457" i="56"/>
  <c r="X457" i="56"/>
  <c r="T457" i="56"/>
  <c r="V457" i="56" s="1"/>
  <c r="S457" i="56"/>
  <c r="AF456" i="56"/>
  <c r="AE456" i="56"/>
  <c r="AD456" i="56"/>
  <c r="AB456" i="56"/>
  <c r="AC456" i="56" s="1"/>
  <c r="Y456" i="56"/>
  <c r="X456" i="56"/>
  <c r="Z456" i="56" s="1"/>
  <c r="T456" i="56"/>
  <c r="S456" i="56"/>
  <c r="AF455" i="56"/>
  <c r="AE455" i="56"/>
  <c r="AD455" i="56"/>
  <c r="AB455" i="56"/>
  <c r="AC455" i="56" s="1"/>
  <c r="Z455" i="56"/>
  <c r="Y455" i="56"/>
  <c r="X455" i="56"/>
  <c r="T455" i="56"/>
  <c r="S455" i="56"/>
  <c r="V455" i="56" s="1"/>
  <c r="AF454" i="56"/>
  <c r="AE454" i="56"/>
  <c r="AD454" i="56"/>
  <c r="AC454" i="56"/>
  <c r="AB454" i="56"/>
  <c r="Z454" i="56"/>
  <c r="Y454" i="56"/>
  <c r="X454" i="56"/>
  <c r="V454" i="56"/>
  <c r="T454" i="56"/>
  <c r="S454" i="56"/>
  <c r="AF453" i="56"/>
  <c r="AE453" i="56"/>
  <c r="AD453" i="56"/>
  <c r="AC453" i="56"/>
  <c r="AB453" i="56"/>
  <c r="Y453" i="56"/>
  <c r="X453" i="56"/>
  <c r="T453" i="56"/>
  <c r="V453" i="56" s="1"/>
  <c r="S453" i="56"/>
  <c r="AF452" i="56"/>
  <c r="AE452" i="56"/>
  <c r="AD452" i="56"/>
  <c r="AB452" i="56"/>
  <c r="AC452" i="56" s="1"/>
  <c r="Y452" i="56"/>
  <c r="X452" i="56"/>
  <c r="Z452" i="56" s="1"/>
  <c r="V452" i="56"/>
  <c r="T452" i="56"/>
  <c r="S452" i="56"/>
  <c r="AF451" i="56"/>
  <c r="AE451" i="56"/>
  <c r="AD451" i="56"/>
  <c r="AC451" i="56"/>
  <c r="AB451" i="56"/>
  <c r="Z451" i="56"/>
  <c r="Y451" i="56"/>
  <c r="X451" i="56"/>
  <c r="V451" i="56"/>
  <c r="T451" i="56"/>
  <c r="S451" i="56"/>
  <c r="AF450" i="56"/>
  <c r="AE450" i="56"/>
  <c r="AD450" i="56"/>
  <c r="AB450" i="56"/>
  <c r="AC450" i="56" s="1"/>
  <c r="Y450" i="56"/>
  <c r="X450" i="56"/>
  <c r="Z450" i="56" s="1"/>
  <c r="T450" i="56"/>
  <c r="S450" i="56"/>
  <c r="AF449" i="56"/>
  <c r="AE449" i="56"/>
  <c r="AD449" i="56"/>
  <c r="AB449" i="56"/>
  <c r="AC449" i="56" s="1"/>
  <c r="Z449" i="56"/>
  <c r="Y449" i="56"/>
  <c r="X449" i="56"/>
  <c r="T449" i="56"/>
  <c r="S449" i="56"/>
  <c r="V449" i="56" s="1"/>
  <c r="AF448" i="56"/>
  <c r="AE448" i="56"/>
  <c r="AD448" i="56"/>
  <c r="AB448" i="56"/>
  <c r="AC448" i="56" s="1"/>
  <c r="Y448" i="56"/>
  <c r="Z448" i="56" s="1"/>
  <c r="X448" i="56"/>
  <c r="V448" i="56"/>
  <c r="T448" i="56"/>
  <c r="S448" i="56"/>
  <c r="AF447" i="56"/>
  <c r="AE447" i="56"/>
  <c r="AD447" i="56"/>
  <c r="AC447" i="56"/>
  <c r="AB447" i="56"/>
  <c r="Y447" i="56"/>
  <c r="X447" i="56"/>
  <c r="T447" i="56"/>
  <c r="S447" i="56"/>
  <c r="V447" i="56" s="1"/>
  <c r="AF446" i="56"/>
  <c r="AE446" i="56"/>
  <c r="AD446" i="56"/>
  <c r="AB446" i="56"/>
  <c r="AC446" i="56" s="1"/>
  <c r="Y446" i="56"/>
  <c r="X446" i="56"/>
  <c r="Z446" i="56" s="1"/>
  <c r="V446" i="56"/>
  <c r="T446" i="56"/>
  <c r="S446" i="56"/>
  <c r="AF445" i="56"/>
  <c r="AE445" i="56"/>
  <c r="AD445" i="56"/>
  <c r="AB445" i="56"/>
  <c r="AC445" i="56" s="1"/>
  <c r="Z445" i="56"/>
  <c r="Y445" i="56"/>
  <c r="X445" i="56"/>
  <c r="T445" i="56"/>
  <c r="V445" i="56" s="1"/>
  <c r="S445" i="56"/>
  <c r="AF444" i="56"/>
  <c r="AE444" i="56"/>
  <c r="AD444" i="56"/>
  <c r="AB444" i="56"/>
  <c r="AC444" i="56" s="1"/>
  <c r="Y444" i="56"/>
  <c r="X444" i="56"/>
  <c r="Z444" i="56" s="1"/>
  <c r="T444" i="56"/>
  <c r="S444" i="56"/>
  <c r="V444" i="56" s="1"/>
  <c r="AF443" i="56"/>
  <c r="AE443" i="56"/>
  <c r="AD443" i="56"/>
  <c r="AB443" i="56"/>
  <c r="AC443" i="56" s="1"/>
  <c r="Z443" i="56"/>
  <c r="Y443" i="56"/>
  <c r="X443" i="56"/>
  <c r="T443" i="56"/>
  <c r="S443" i="56"/>
  <c r="V443" i="56" s="1"/>
  <c r="AF442" i="56"/>
  <c r="AE442" i="56"/>
  <c r="AD442" i="56"/>
  <c r="AB442" i="56"/>
  <c r="AC442" i="56" s="1"/>
  <c r="Z442" i="56"/>
  <c r="Y442" i="56"/>
  <c r="X442" i="56"/>
  <c r="V442" i="56"/>
  <c r="T442" i="56"/>
  <c r="S442" i="56"/>
  <c r="AF441" i="56"/>
  <c r="AE441" i="56"/>
  <c r="AD441" i="56"/>
  <c r="AB441" i="56"/>
  <c r="AC441" i="56" s="1"/>
  <c r="Y441" i="56"/>
  <c r="X441" i="56"/>
  <c r="Z441" i="56" s="1"/>
  <c r="T441" i="56"/>
  <c r="V441" i="56" s="1"/>
  <c r="S441" i="56"/>
  <c r="AF440" i="56"/>
  <c r="AE440" i="56"/>
  <c r="AD440" i="56"/>
  <c r="AB440" i="56"/>
  <c r="AC440" i="56" s="1"/>
  <c r="Y440" i="56"/>
  <c r="X440" i="56"/>
  <c r="Z440" i="56" s="1"/>
  <c r="V440" i="56"/>
  <c r="T440" i="56"/>
  <c r="S440" i="56"/>
  <c r="AF439" i="56"/>
  <c r="AE439" i="56"/>
  <c r="AD439" i="56"/>
  <c r="AB439" i="56"/>
  <c r="AC439" i="56" s="1"/>
  <c r="Z439" i="56"/>
  <c r="Y439" i="56"/>
  <c r="X439" i="56"/>
  <c r="V439" i="56"/>
  <c r="T439" i="56"/>
  <c r="S439" i="56"/>
  <c r="AF438" i="56"/>
  <c r="AE438" i="56"/>
  <c r="AD438" i="56"/>
  <c r="AC438" i="56"/>
  <c r="AB438" i="56"/>
  <c r="Y438" i="56"/>
  <c r="X438" i="56"/>
  <c r="Z438" i="56" s="1"/>
  <c r="T438" i="56"/>
  <c r="S438" i="56"/>
  <c r="AF437" i="56"/>
  <c r="AE437" i="56"/>
  <c r="AD437" i="56"/>
  <c r="AB437" i="56"/>
  <c r="AC437" i="56" s="1"/>
  <c r="Z437" i="56"/>
  <c r="Y437" i="56"/>
  <c r="X437" i="56"/>
  <c r="T437" i="56"/>
  <c r="S437" i="56"/>
  <c r="V437" i="56" s="1"/>
  <c r="AF436" i="56"/>
  <c r="AE436" i="56"/>
  <c r="AD436" i="56"/>
  <c r="AC436" i="56"/>
  <c r="AB436" i="56"/>
  <c r="Y436" i="56"/>
  <c r="Z436" i="56" s="1"/>
  <c r="X436" i="56"/>
  <c r="V436" i="56"/>
  <c r="T436" i="56"/>
  <c r="S436" i="56"/>
  <c r="AF435" i="56"/>
  <c r="AE435" i="56"/>
  <c r="AD435" i="56"/>
  <c r="AC435" i="56"/>
  <c r="AB435" i="56"/>
  <c r="Y435" i="56"/>
  <c r="X435" i="56"/>
  <c r="Z435" i="56" s="1"/>
  <c r="T435" i="56"/>
  <c r="S435" i="56"/>
  <c r="V435" i="56" s="1"/>
  <c r="AF434" i="56"/>
  <c r="AE434" i="56"/>
  <c r="AD434" i="56"/>
  <c r="AB434" i="56"/>
  <c r="AC434" i="56" s="1"/>
  <c r="Y434" i="56"/>
  <c r="X434" i="56"/>
  <c r="Z434" i="56" s="1"/>
  <c r="V434" i="56"/>
  <c r="T434" i="56"/>
  <c r="S434" i="56"/>
  <c r="AF433" i="56"/>
  <c r="AE433" i="56"/>
  <c r="AD433" i="56"/>
  <c r="AC433" i="56"/>
  <c r="AB433" i="56"/>
  <c r="Z433" i="56"/>
  <c r="Y433" i="56"/>
  <c r="X433" i="56"/>
  <c r="V433" i="56"/>
  <c r="T433" i="56"/>
  <c r="S433" i="56"/>
  <c r="AF432" i="56"/>
  <c r="AE432" i="56"/>
  <c r="AD432" i="56"/>
  <c r="AB432" i="56"/>
  <c r="AC432" i="56" s="1"/>
  <c r="Y432" i="56"/>
  <c r="X432" i="56"/>
  <c r="Z432" i="56" s="1"/>
  <c r="T432" i="56"/>
  <c r="S432" i="56"/>
  <c r="V432" i="56" s="1"/>
  <c r="AF431" i="56"/>
  <c r="AE431" i="56"/>
  <c r="AD431" i="56"/>
  <c r="AB431" i="56"/>
  <c r="AC431" i="56" s="1"/>
  <c r="Z431" i="56"/>
  <c r="Y431" i="56"/>
  <c r="X431" i="56"/>
  <c r="T431" i="56"/>
  <c r="S431" i="56"/>
  <c r="V431" i="56" s="1"/>
  <c r="AF430" i="56"/>
  <c r="AE430" i="56"/>
  <c r="AD430" i="56"/>
  <c r="AB430" i="56"/>
  <c r="AC430" i="56" s="1"/>
  <c r="Z430" i="56"/>
  <c r="Y430" i="56"/>
  <c r="X430" i="56"/>
  <c r="V430" i="56"/>
  <c r="T430" i="56"/>
  <c r="S430" i="56"/>
  <c r="AF429" i="56"/>
  <c r="AE429" i="56"/>
  <c r="AD429" i="56"/>
  <c r="AB429" i="56"/>
  <c r="AC429" i="56" s="1"/>
  <c r="Y429" i="56"/>
  <c r="X429" i="56"/>
  <c r="Z429" i="56" s="1"/>
  <c r="T429" i="56"/>
  <c r="S429" i="56"/>
  <c r="V429" i="56" s="1"/>
  <c r="AF428" i="56"/>
  <c r="AE428" i="56"/>
  <c r="AD428" i="56"/>
  <c r="AB428" i="56"/>
  <c r="AC428" i="56" s="1"/>
  <c r="Y428" i="56"/>
  <c r="X428" i="56"/>
  <c r="Z428" i="56" s="1"/>
  <c r="V428" i="56"/>
  <c r="T428" i="56"/>
  <c r="S428" i="56"/>
  <c r="AF427" i="56"/>
  <c r="AE427" i="56"/>
  <c r="AD427" i="56"/>
  <c r="AB427" i="56"/>
  <c r="AC427" i="56" s="1"/>
  <c r="Z427" i="56"/>
  <c r="Y427" i="56"/>
  <c r="X427" i="56"/>
  <c r="T427" i="56"/>
  <c r="V427" i="56" s="1"/>
  <c r="S427" i="56"/>
  <c r="AF426" i="56"/>
  <c r="AE426" i="56"/>
  <c r="AD426" i="56"/>
  <c r="AB426" i="56"/>
  <c r="AC426" i="56" s="1"/>
  <c r="Y426" i="56"/>
  <c r="X426" i="56"/>
  <c r="Z426" i="56" s="1"/>
  <c r="T426" i="56"/>
  <c r="S426" i="56"/>
  <c r="AF425" i="56"/>
  <c r="AE425" i="56"/>
  <c r="AD425" i="56"/>
  <c r="AB425" i="56"/>
  <c r="AC425" i="56" s="1"/>
  <c r="Z425" i="56"/>
  <c r="Y425" i="56"/>
  <c r="X425" i="56"/>
  <c r="T425" i="56"/>
  <c r="S425" i="56"/>
  <c r="V425" i="56" s="1"/>
  <c r="AF424" i="56"/>
  <c r="AE424" i="56"/>
  <c r="AD424" i="56"/>
  <c r="AB424" i="56"/>
  <c r="AC424" i="56" s="1"/>
  <c r="Y424" i="56"/>
  <c r="Z424" i="56" s="1"/>
  <c r="X424" i="56"/>
  <c r="V424" i="56"/>
  <c r="T424" i="56"/>
  <c r="S424" i="56"/>
  <c r="AF423" i="56"/>
  <c r="AE423" i="56"/>
  <c r="AD423" i="56"/>
  <c r="AB423" i="56"/>
  <c r="AC423" i="56" s="1"/>
  <c r="Y423" i="56"/>
  <c r="X423" i="56"/>
  <c r="Z423" i="56" s="1"/>
  <c r="T423" i="56"/>
  <c r="S423" i="56"/>
  <c r="V423" i="56" s="1"/>
  <c r="AF422" i="56"/>
  <c r="AE422" i="56"/>
  <c r="AD422" i="56"/>
  <c r="AB422" i="56"/>
  <c r="AC422" i="56" s="1"/>
  <c r="Y422" i="56"/>
  <c r="X422" i="56"/>
  <c r="Z422" i="56" s="1"/>
  <c r="V422" i="56"/>
  <c r="T422" i="56"/>
  <c r="S422" i="56"/>
  <c r="AF421" i="56"/>
  <c r="AE421" i="56"/>
  <c r="AD421" i="56"/>
  <c r="AB421" i="56"/>
  <c r="AC421" i="56" s="1"/>
  <c r="Z421" i="56"/>
  <c r="Y421" i="56"/>
  <c r="X421" i="56"/>
  <c r="T421" i="56"/>
  <c r="V421" i="56" s="1"/>
  <c r="S421" i="56"/>
  <c r="AF420" i="56"/>
  <c r="AE420" i="56"/>
  <c r="AD420" i="56"/>
  <c r="AB420" i="56"/>
  <c r="AC420" i="56" s="1"/>
  <c r="Y420" i="56"/>
  <c r="X420" i="56"/>
  <c r="Z420" i="56" s="1"/>
  <c r="T420" i="56"/>
  <c r="S420" i="56"/>
  <c r="AF419" i="56"/>
  <c r="AE419" i="56"/>
  <c r="AD419" i="56"/>
  <c r="AB419" i="56"/>
  <c r="AC419" i="56" s="1"/>
  <c r="Z419" i="56"/>
  <c r="Y419" i="56"/>
  <c r="X419" i="56"/>
  <c r="T419" i="56"/>
  <c r="S419" i="56"/>
  <c r="V419" i="56" s="1"/>
  <c r="AF418" i="56"/>
  <c r="AE418" i="56"/>
  <c r="AD418" i="56"/>
  <c r="AB418" i="56"/>
  <c r="AC418" i="56" s="1"/>
  <c r="Z418" i="56"/>
  <c r="Y418" i="56"/>
  <c r="X418" i="56"/>
  <c r="V418" i="56"/>
  <c r="T418" i="56"/>
  <c r="S418" i="56"/>
  <c r="AF417" i="56"/>
  <c r="AE417" i="56"/>
  <c r="AD417" i="56"/>
  <c r="AB417" i="56"/>
  <c r="AC417" i="56" s="1"/>
  <c r="Y417" i="56"/>
  <c r="X417" i="56"/>
  <c r="Z417" i="56" s="1"/>
  <c r="T417" i="56"/>
  <c r="S417" i="56"/>
  <c r="V417" i="56" s="1"/>
  <c r="AF416" i="56"/>
  <c r="AE416" i="56"/>
  <c r="AD416" i="56"/>
  <c r="AB416" i="56"/>
  <c r="AC416" i="56" s="1"/>
  <c r="Y416" i="56"/>
  <c r="X416" i="56"/>
  <c r="Z416" i="56" s="1"/>
  <c r="V416" i="56"/>
  <c r="T416" i="56"/>
  <c r="S416" i="56"/>
  <c r="AF415" i="56"/>
  <c r="AE415" i="56"/>
  <c r="AD415" i="56"/>
  <c r="AB415" i="56"/>
  <c r="AC415" i="56" s="1"/>
  <c r="Z415" i="56"/>
  <c r="Y415" i="56"/>
  <c r="X415" i="56"/>
  <c r="T415" i="56"/>
  <c r="V415" i="56" s="1"/>
  <c r="S415" i="56"/>
  <c r="AF414" i="56"/>
  <c r="AE414" i="56"/>
  <c r="AD414" i="56"/>
  <c r="AB414" i="56"/>
  <c r="AC414" i="56" s="1"/>
  <c r="Y414" i="56"/>
  <c r="X414" i="56"/>
  <c r="Z414" i="56" s="1"/>
  <c r="T414" i="56"/>
  <c r="S414" i="56"/>
  <c r="AF413" i="56"/>
  <c r="AE413" i="56"/>
  <c r="AD413" i="56"/>
  <c r="AB413" i="56"/>
  <c r="AC413" i="56" s="1"/>
  <c r="Z413" i="56"/>
  <c r="Y413" i="56"/>
  <c r="X413" i="56"/>
  <c r="T413" i="56"/>
  <c r="S413" i="56"/>
  <c r="V413" i="56" s="1"/>
  <c r="AF412" i="56"/>
  <c r="AE412" i="56"/>
  <c r="AD412" i="56"/>
  <c r="AB412" i="56"/>
  <c r="AC412" i="56" s="1"/>
  <c r="Z412" i="56"/>
  <c r="Y412" i="56"/>
  <c r="X412" i="56"/>
  <c r="V412" i="56"/>
  <c r="T412" i="56"/>
  <c r="S412" i="56"/>
  <c r="AF411" i="56"/>
  <c r="AE411" i="56"/>
  <c r="AD411" i="56"/>
  <c r="AC411" i="56"/>
  <c r="AB411" i="56"/>
  <c r="Y411" i="56"/>
  <c r="X411" i="56"/>
  <c r="Z411" i="56" s="1"/>
  <c r="T411" i="56"/>
  <c r="S411" i="56"/>
  <c r="V411" i="56" s="1"/>
  <c r="AF410" i="56"/>
  <c r="AE410" i="56"/>
  <c r="AD410" i="56"/>
  <c r="AB410" i="56"/>
  <c r="AC410" i="56" s="1"/>
  <c r="Y410" i="56"/>
  <c r="X410" i="56"/>
  <c r="Z410" i="56" s="1"/>
  <c r="V410" i="56"/>
  <c r="T410" i="56"/>
  <c r="S410" i="56"/>
  <c r="AF409" i="56"/>
  <c r="AE409" i="56"/>
  <c r="AD409" i="56"/>
  <c r="AC409" i="56"/>
  <c r="AB409" i="56"/>
  <c r="Z409" i="56"/>
  <c r="Y409" i="56"/>
  <c r="X409" i="56"/>
  <c r="T409" i="56"/>
  <c r="V409" i="56" s="1"/>
  <c r="S409" i="56"/>
  <c r="AF408" i="56"/>
  <c r="AE408" i="56"/>
  <c r="AD408" i="56"/>
  <c r="AB408" i="56"/>
  <c r="AC408" i="56" s="1"/>
  <c r="Y408" i="56"/>
  <c r="X408" i="56"/>
  <c r="Z408" i="56" s="1"/>
  <c r="T408" i="56"/>
  <c r="S408" i="56"/>
  <c r="V408" i="56" s="1"/>
  <c r="AF407" i="56"/>
  <c r="AE407" i="56"/>
  <c r="AD407" i="56"/>
  <c r="AB407" i="56"/>
  <c r="AC407" i="56" s="1"/>
  <c r="Y407" i="56"/>
  <c r="Z407" i="56" s="1"/>
  <c r="X407" i="56"/>
  <c r="V407" i="56"/>
  <c r="T407" i="56"/>
  <c r="S407" i="56"/>
  <c r="AF406" i="56"/>
  <c r="AE406" i="56"/>
  <c r="AD406" i="56"/>
  <c r="AC406" i="56"/>
  <c r="AB406" i="56"/>
  <c r="Y406" i="56"/>
  <c r="X406" i="56"/>
  <c r="Z406" i="56" s="1"/>
  <c r="T406" i="56"/>
  <c r="V406" i="56" s="1"/>
  <c r="S406" i="56"/>
  <c r="AF405" i="56"/>
  <c r="AE405" i="56"/>
  <c r="AD405" i="56"/>
  <c r="AB405" i="56"/>
  <c r="AC405" i="56" s="1"/>
  <c r="Y405" i="56"/>
  <c r="X405" i="56"/>
  <c r="Z405" i="56" s="1"/>
  <c r="V405" i="56"/>
  <c r="T405" i="56"/>
  <c r="S405" i="56"/>
  <c r="AF404" i="56"/>
  <c r="AE404" i="56"/>
  <c r="AD404" i="56"/>
  <c r="AC404" i="56"/>
  <c r="AB404" i="56"/>
  <c r="Z404" i="56"/>
  <c r="Y404" i="56"/>
  <c r="X404" i="56"/>
  <c r="V404" i="56"/>
  <c r="T404" i="56"/>
  <c r="S404" i="56"/>
  <c r="AF403" i="56"/>
  <c r="AE403" i="56"/>
  <c r="AD403" i="56"/>
  <c r="AB403" i="56"/>
  <c r="AC403" i="56" s="1"/>
  <c r="Y403" i="56"/>
  <c r="Z403" i="56" s="1"/>
  <c r="X403" i="56"/>
  <c r="T403" i="56"/>
  <c r="S403" i="56"/>
  <c r="V403" i="56" s="1"/>
  <c r="AF402" i="56"/>
  <c r="AE402" i="56"/>
  <c r="AD402" i="56"/>
  <c r="AB402" i="56"/>
  <c r="AC402" i="56" s="1"/>
  <c r="Z402" i="56"/>
  <c r="Y402" i="56"/>
  <c r="X402" i="56"/>
  <c r="T402" i="56"/>
  <c r="S402" i="56"/>
  <c r="V402" i="56" s="1"/>
  <c r="AF401" i="56"/>
  <c r="AE401" i="56"/>
  <c r="AD401" i="56"/>
  <c r="AB401" i="56"/>
  <c r="AC401" i="56" s="1"/>
  <c r="Y401" i="56"/>
  <c r="Z401" i="56" s="1"/>
  <c r="X401" i="56"/>
  <c r="V401" i="56"/>
  <c r="T401" i="56"/>
  <c r="S401" i="56"/>
  <c r="AF400" i="56"/>
  <c r="AE400" i="56"/>
  <c r="AD400" i="56"/>
  <c r="AB400" i="56"/>
  <c r="AC400" i="56" s="1"/>
  <c r="Y400" i="56"/>
  <c r="X400" i="56"/>
  <c r="T400" i="56"/>
  <c r="V400" i="56" s="1"/>
  <c r="S400" i="56"/>
  <c r="AF399" i="56"/>
  <c r="AE399" i="56"/>
  <c r="AD399" i="56"/>
  <c r="AB399" i="56"/>
  <c r="AC399" i="56" s="1"/>
  <c r="Y399" i="56"/>
  <c r="X399" i="56"/>
  <c r="Z399" i="56" s="1"/>
  <c r="V399" i="56"/>
  <c r="T399" i="56"/>
  <c r="S399" i="56"/>
  <c r="AF398" i="56"/>
  <c r="AE398" i="56"/>
  <c r="AD398" i="56"/>
  <c r="AB398" i="56"/>
  <c r="AC398" i="56" s="1"/>
  <c r="Z398" i="56"/>
  <c r="Y398" i="56"/>
  <c r="X398" i="56"/>
  <c r="T398" i="56"/>
  <c r="V398" i="56" s="1"/>
  <c r="S398" i="56"/>
  <c r="AF397" i="56"/>
  <c r="AE397" i="56"/>
  <c r="AD397" i="56"/>
  <c r="AB397" i="56"/>
  <c r="AC397" i="56" s="1"/>
  <c r="Y397" i="56"/>
  <c r="Z397" i="56" s="1"/>
  <c r="X397" i="56"/>
  <c r="T397" i="56"/>
  <c r="S397" i="56"/>
  <c r="V397" i="56" s="1"/>
  <c r="AF396" i="56"/>
  <c r="AE396" i="56"/>
  <c r="AD396" i="56"/>
  <c r="AB396" i="56"/>
  <c r="AC396" i="56" s="1"/>
  <c r="Z396" i="56"/>
  <c r="Y396" i="56"/>
  <c r="X396" i="56"/>
  <c r="T396" i="56"/>
  <c r="S396" i="56"/>
  <c r="V396" i="56" s="1"/>
  <c r="AF395" i="56"/>
  <c r="AE395" i="56"/>
  <c r="AD395" i="56"/>
  <c r="AB395" i="56"/>
  <c r="AC395" i="56" s="1"/>
  <c r="Y395" i="56"/>
  <c r="Z395" i="56" s="1"/>
  <c r="X395" i="56"/>
  <c r="V395" i="56"/>
  <c r="T395" i="56"/>
  <c r="S395" i="56"/>
  <c r="AF394" i="56"/>
  <c r="AE394" i="56"/>
  <c r="AD394" i="56"/>
  <c r="AB394" i="56"/>
  <c r="AC394" i="56" s="1"/>
  <c r="Y394" i="56"/>
  <c r="X394" i="56"/>
  <c r="Z394" i="56" s="1"/>
  <c r="T394" i="56"/>
  <c r="V394" i="56" s="1"/>
  <c r="S394" i="56"/>
  <c r="AF393" i="56"/>
  <c r="AE393" i="56"/>
  <c r="AD393" i="56"/>
  <c r="AB393" i="56"/>
  <c r="AC393" i="56" s="1"/>
  <c r="Y393" i="56"/>
  <c r="X393" i="56"/>
  <c r="Z393" i="56" s="1"/>
  <c r="V393" i="56"/>
  <c r="T393" i="56"/>
  <c r="S393" i="56"/>
  <c r="AF392" i="56"/>
  <c r="AE392" i="56"/>
  <c r="AD392" i="56"/>
  <c r="AB392" i="56"/>
  <c r="AC392" i="56" s="1"/>
  <c r="Z392" i="56"/>
  <c r="Y392" i="56"/>
  <c r="X392" i="56"/>
  <c r="V392" i="56"/>
  <c r="T392" i="56"/>
  <c r="S392" i="56"/>
  <c r="AF391" i="56"/>
  <c r="AE391" i="56"/>
  <c r="AD391" i="56"/>
  <c r="AB391" i="56"/>
  <c r="AC391" i="56" s="1"/>
  <c r="Y391" i="56"/>
  <c r="Z391" i="56" s="1"/>
  <c r="X391" i="56"/>
  <c r="T391" i="56"/>
  <c r="S391" i="56"/>
  <c r="V391" i="56" s="1"/>
  <c r="AF390" i="56"/>
  <c r="AE390" i="56"/>
  <c r="AD390" i="56"/>
  <c r="AB390" i="56"/>
  <c r="AC390" i="56" s="1"/>
  <c r="Z390" i="56"/>
  <c r="Y390" i="56"/>
  <c r="X390" i="56"/>
  <c r="T390" i="56"/>
  <c r="S390" i="56"/>
  <c r="V390" i="56" s="1"/>
  <c r="AF389" i="56"/>
  <c r="AE389" i="56"/>
  <c r="AD389" i="56"/>
  <c r="AB389" i="56"/>
  <c r="AC389" i="56" s="1"/>
  <c r="Y389" i="56"/>
  <c r="Z389" i="56" s="1"/>
  <c r="X389" i="56"/>
  <c r="V389" i="56"/>
  <c r="T389" i="56"/>
  <c r="S389" i="56"/>
  <c r="AF388" i="56"/>
  <c r="AE388" i="56"/>
  <c r="AD388" i="56"/>
  <c r="AB388" i="56"/>
  <c r="AC388" i="56" s="1"/>
  <c r="Y388" i="56"/>
  <c r="X388" i="56"/>
  <c r="T388" i="56"/>
  <c r="V388" i="56" s="1"/>
  <c r="S388" i="56"/>
  <c r="AF387" i="56"/>
  <c r="AE387" i="56"/>
  <c r="AD387" i="56"/>
  <c r="AB387" i="56"/>
  <c r="AC387" i="56" s="1"/>
  <c r="Y387" i="56"/>
  <c r="X387" i="56"/>
  <c r="Z387" i="56" s="1"/>
  <c r="V387" i="56"/>
  <c r="T387" i="56"/>
  <c r="S387" i="56"/>
  <c r="AF386" i="56"/>
  <c r="AE386" i="56"/>
  <c r="AD386" i="56"/>
  <c r="AB386" i="56"/>
  <c r="AC386" i="56" s="1"/>
  <c r="Z386" i="56"/>
  <c r="Y386" i="56"/>
  <c r="X386" i="56"/>
  <c r="T386" i="56"/>
  <c r="V386" i="56" s="1"/>
  <c r="S386" i="56"/>
  <c r="AF385" i="56"/>
  <c r="AE385" i="56"/>
  <c r="AD385" i="56"/>
  <c r="AB385" i="56"/>
  <c r="AC385" i="56" s="1"/>
  <c r="Y385" i="56"/>
  <c r="Z385" i="56" s="1"/>
  <c r="X385" i="56"/>
  <c r="T385" i="56"/>
  <c r="S385" i="56"/>
  <c r="V385" i="56" s="1"/>
  <c r="AF384" i="56"/>
  <c r="AE384" i="56"/>
  <c r="AD384" i="56"/>
  <c r="AB384" i="56"/>
  <c r="AC384" i="56" s="1"/>
  <c r="Z384" i="56"/>
  <c r="Y384" i="56"/>
  <c r="X384" i="56"/>
  <c r="T384" i="56"/>
  <c r="S384" i="56"/>
  <c r="V384" i="56" s="1"/>
  <c r="AF383" i="56"/>
  <c r="AE383" i="56"/>
  <c r="AD383" i="56"/>
  <c r="AB383" i="56"/>
  <c r="AC383" i="56" s="1"/>
  <c r="Y383" i="56"/>
  <c r="Z383" i="56" s="1"/>
  <c r="X383" i="56"/>
  <c r="V383" i="56"/>
  <c r="T383" i="56"/>
  <c r="S383" i="56"/>
  <c r="AF382" i="56"/>
  <c r="AE382" i="56"/>
  <c r="AD382" i="56"/>
  <c r="AB382" i="56"/>
  <c r="AC382" i="56" s="1"/>
  <c r="Y382" i="56"/>
  <c r="X382" i="56"/>
  <c r="Z382" i="56" s="1"/>
  <c r="T382" i="56"/>
  <c r="V382" i="56" s="1"/>
  <c r="S382" i="56"/>
  <c r="AF381" i="56"/>
  <c r="AE381" i="56"/>
  <c r="AD381" i="56"/>
  <c r="AB381" i="56"/>
  <c r="AC381" i="56" s="1"/>
  <c r="Y381" i="56"/>
  <c r="X381" i="56"/>
  <c r="Z381" i="56" s="1"/>
  <c r="V381" i="56"/>
  <c r="T381" i="56"/>
  <c r="S381" i="56"/>
  <c r="AF380" i="56"/>
  <c r="AE380" i="56"/>
  <c r="AD380" i="56"/>
  <c r="AB380" i="56"/>
  <c r="AC380" i="56" s="1"/>
  <c r="Z380" i="56"/>
  <c r="Y380" i="56"/>
  <c r="X380" i="56"/>
  <c r="V380" i="56"/>
  <c r="T380" i="56"/>
  <c r="S380" i="56"/>
  <c r="AF379" i="56"/>
  <c r="AE379" i="56"/>
  <c r="AD379" i="56"/>
  <c r="AC379" i="56"/>
  <c r="AB379" i="56"/>
  <c r="Y379" i="56"/>
  <c r="Z379" i="56" s="1"/>
  <c r="X379" i="56"/>
  <c r="T379" i="56"/>
  <c r="S379" i="56"/>
  <c r="V379" i="56" s="1"/>
  <c r="AF378" i="56"/>
  <c r="AE378" i="56"/>
  <c r="AD378" i="56"/>
  <c r="AB378" i="56"/>
  <c r="AC378" i="56" s="1"/>
  <c r="Z378" i="56"/>
  <c r="Y378" i="56"/>
  <c r="X378" i="56"/>
  <c r="T378" i="56"/>
  <c r="S378" i="56"/>
  <c r="V378" i="56" s="1"/>
  <c r="AF377" i="56"/>
  <c r="AE377" i="56"/>
  <c r="AD377" i="56"/>
  <c r="AB377" i="56"/>
  <c r="AC377" i="56" s="1"/>
  <c r="Y377" i="56"/>
  <c r="Z377" i="56" s="1"/>
  <c r="X377" i="56"/>
  <c r="V377" i="56"/>
  <c r="T377" i="56"/>
  <c r="S377" i="56"/>
  <c r="AF376" i="56"/>
  <c r="AE376" i="56"/>
  <c r="AD376" i="56"/>
  <c r="AB376" i="56"/>
  <c r="AC376" i="56" s="1"/>
  <c r="Y376" i="56"/>
  <c r="X376" i="56"/>
  <c r="T376" i="56"/>
  <c r="V376" i="56" s="1"/>
  <c r="S376" i="56"/>
  <c r="AF375" i="56"/>
  <c r="AE375" i="56"/>
  <c r="AD375" i="56"/>
  <c r="AB375" i="56"/>
  <c r="AC375" i="56" s="1"/>
  <c r="Y375" i="56"/>
  <c r="X375" i="56"/>
  <c r="Z375" i="56" s="1"/>
  <c r="V375" i="56"/>
  <c r="T375" i="56"/>
  <c r="S375" i="56"/>
  <c r="AF374" i="56"/>
  <c r="AE374" i="56"/>
  <c r="AD374" i="56"/>
  <c r="AB374" i="56"/>
  <c r="AC374" i="56" s="1"/>
  <c r="Z374" i="56"/>
  <c r="Y374" i="56"/>
  <c r="X374" i="56"/>
  <c r="T374" i="56"/>
  <c r="V374" i="56" s="1"/>
  <c r="S374" i="56"/>
  <c r="AF373" i="56"/>
  <c r="AE373" i="56"/>
  <c r="AD373" i="56"/>
  <c r="AB373" i="56"/>
  <c r="AC373" i="56" s="1"/>
  <c r="Y373" i="56"/>
  <c r="Z373" i="56" s="1"/>
  <c r="X373" i="56"/>
  <c r="T373" i="56"/>
  <c r="S373" i="56"/>
  <c r="V373" i="56" s="1"/>
  <c r="AF372" i="56"/>
  <c r="AE372" i="56"/>
  <c r="AD372" i="56"/>
  <c r="AB372" i="56"/>
  <c r="AC372" i="56" s="1"/>
  <c r="Z372" i="56"/>
  <c r="Y372" i="56"/>
  <c r="X372" i="56"/>
  <c r="T372" i="56"/>
  <c r="S372" i="56"/>
  <c r="V372" i="56" s="1"/>
  <c r="AF371" i="56"/>
  <c r="AE371" i="56"/>
  <c r="AD371" i="56"/>
  <c r="AB371" i="56"/>
  <c r="AC371" i="56" s="1"/>
  <c r="Y371" i="56"/>
  <c r="Z371" i="56" s="1"/>
  <c r="X371" i="56"/>
  <c r="V371" i="56"/>
  <c r="T371" i="56"/>
  <c r="S371" i="56"/>
  <c r="AF370" i="56"/>
  <c r="AE370" i="56"/>
  <c r="AD370" i="56"/>
  <c r="AB370" i="56"/>
  <c r="AC370" i="56" s="1"/>
  <c r="Y370" i="56"/>
  <c r="X370" i="56"/>
  <c r="Z370" i="56" s="1"/>
  <c r="T370" i="56"/>
  <c r="V370" i="56" s="1"/>
  <c r="S370" i="56"/>
  <c r="AF369" i="56"/>
  <c r="AE369" i="56"/>
  <c r="AD369" i="56"/>
  <c r="AB369" i="56"/>
  <c r="AC369" i="56" s="1"/>
  <c r="Y369" i="56"/>
  <c r="X369" i="56"/>
  <c r="Z369" i="56" s="1"/>
  <c r="V369" i="56"/>
  <c r="T369" i="56"/>
  <c r="S369" i="56"/>
  <c r="AF368" i="56"/>
  <c r="AE368" i="56"/>
  <c r="AD368" i="56"/>
  <c r="AB368" i="56"/>
  <c r="AC368" i="56" s="1"/>
  <c r="Z368" i="56"/>
  <c r="Y368" i="56"/>
  <c r="X368" i="56"/>
  <c r="V368" i="56"/>
  <c r="T368" i="56"/>
  <c r="S368" i="56"/>
  <c r="AF367" i="56"/>
  <c r="AE367" i="56"/>
  <c r="AD367" i="56"/>
  <c r="AB367" i="56"/>
  <c r="AC367" i="56" s="1"/>
  <c r="Y367" i="56"/>
  <c r="Z367" i="56" s="1"/>
  <c r="X367" i="56"/>
  <c r="T367" i="56"/>
  <c r="S367" i="56"/>
  <c r="V367" i="56" s="1"/>
  <c r="AF366" i="56"/>
  <c r="AE366" i="56"/>
  <c r="AD366" i="56"/>
  <c r="AB366" i="56"/>
  <c r="AC366" i="56" s="1"/>
  <c r="Z366" i="56"/>
  <c r="Y366" i="56"/>
  <c r="X366" i="56"/>
  <c r="T366" i="56"/>
  <c r="S366" i="56"/>
  <c r="V366" i="56" s="1"/>
  <c r="AF365" i="56"/>
  <c r="AE365" i="56"/>
  <c r="AD365" i="56"/>
  <c r="AB365" i="56"/>
  <c r="AC365" i="56" s="1"/>
  <c r="Y365" i="56"/>
  <c r="Z365" i="56" s="1"/>
  <c r="X365" i="56"/>
  <c r="V365" i="56"/>
  <c r="T365" i="56"/>
  <c r="S365" i="56"/>
  <c r="AF364" i="56"/>
  <c r="AE364" i="56"/>
  <c r="AD364" i="56"/>
  <c r="AB364" i="56"/>
  <c r="AC364" i="56" s="1"/>
  <c r="Y364" i="56"/>
  <c r="X364" i="56"/>
  <c r="T364" i="56"/>
  <c r="V364" i="56" s="1"/>
  <c r="S364" i="56"/>
  <c r="AF363" i="56"/>
  <c r="AE363" i="56"/>
  <c r="AD363" i="56"/>
  <c r="AB363" i="56"/>
  <c r="AC363" i="56" s="1"/>
  <c r="Y363" i="56"/>
  <c r="X363" i="56"/>
  <c r="Z363" i="56" s="1"/>
  <c r="V363" i="56"/>
  <c r="T363" i="56"/>
  <c r="S363" i="56"/>
  <c r="AF362" i="56"/>
  <c r="AE362" i="56"/>
  <c r="AD362" i="56"/>
  <c r="AB362" i="56"/>
  <c r="AC362" i="56" s="1"/>
  <c r="Z362" i="56"/>
  <c r="Y362" i="56"/>
  <c r="X362" i="56"/>
  <c r="T362" i="56"/>
  <c r="V362" i="56" s="1"/>
  <c r="S362" i="56"/>
  <c r="AF361" i="56"/>
  <c r="AE361" i="56"/>
  <c r="AD361" i="56"/>
  <c r="AB361" i="56"/>
  <c r="AC361" i="56" s="1"/>
  <c r="Y361" i="56"/>
  <c r="Z361" i="56" s="1"/>
  <c r="X361" i="56"/>
  <c r="T361" i="56"/>
  <c r="S361" i="56"/>
  <c r="V361" i="56" s="1"/>
  <c r="AF360" i="56"/>
  <c r="AE360" i="56"/>
  <c r="AD360" i="56"/>
  <c r="AB360" i="56"/>
  <c r="AC360" i="56" s="1"/>
  <c r="Z360" i="56"/>
  <c r="Y360" i="56"/>
  <c r="X360" i="56"/>
  <c r="T360" i="56"/>
  <c r="S360" i="56"/>
  <c r="V360" i="56" s="1"/>
  <c r="AF359" i="56"/>
  <c r="AE359" i="56"/>
  <c r="AD359" i="56"/>
  <c r="AB359" i="56"/>
  <c r="AC359" i="56" s="1"/>
  <c r="Y359" i="56"/>
  <c r="Z359" i="56" s="1"/>
  <c r="X359" i="56"/>
  <c r="V359" i="56"/>
  <c r="T359" i="56"/>
  <c r="S359" i="56"/>
  <c r="AF358" i="56"/>
  <c r="AE358" i="56"/>
  <c r="AD358" i="56"/>
  <c r="AB358" i="56"/>
  <c r="AC358" i="56" s="1"/>
  <c r="Y358" i="56"/>
  <c r="X358" i="56"/>
  <c r="Z358" i="56" s="1"/>
  <c r="T358" i="56"/>
  <c r="V358" i="56" s="1"/>
  <c r="S358" i="56"/>
  <c r="AF357" i="56"/>
  <c r="AE357" i="56"/>
  <c r="AD357" i="56"/>
  <c r="AB357" i="56"/>
  <c r="AC357" i="56" s="1"/>
  <c r="Y357" i="56"/>
  <c r="X357" i="56"/>
  <c r="Z357" i="56" s="1"/>
  <c r="V357" i="56"/>
  <c r="T357" i="56"/>
  <c r="S357" i="56"/>
  <c r="AF356" i="56"/>
  <c r="AE356" i="56"/>
  <c r="AD356" i="56"/>
  <c r="AB356" i="56"/>
  <c r="AC356" i="56" s="1"/>
  <c r="Z356" i="56"/>
  <c r="Y356" i="56"/>
  <c r="X356" i="56"/>
  <c r="V356" i="56"/>
  <c r="T356" i="56"/>
  <c r="S356" i="56"/>
  <c r="AF355" i="56"/>
  <c r="AE355" i="56"/>
  <c r="AD355" i="56"/>
  <c r="AB355" i="56"/>
  <c r="AC355" i="56" s="1"/>
  <c r="Y355" i="56"/>
  <c r="Z355" i="56" s="1"/>
  <c r="X355" i="56"/>
  <c r="T355" i="56"/>
  <c r="S355" i="56"/>
  <c r="V355" i="56" s="1"/>
  <c r="AF354" i="56"/>
  <c r="AE354" i="56"/>
  <c r="AD354" i="56"/>
  <c r="AB354" i="56"/>
  <c r="AC354" i="56" s="1"/>
  <c r="Z354" i="56"/>
  <c r="Y354" i="56"/>
  <c r="X354" i="56"/>
  <c r="T354" i="56"/>
  <c r="S354" i="56"/>
  <c r="V354" i="56" s="1"/>
  <c r="AF353" i="56"/>
  <c r="AE353" i="56"/>
  <c r="AD353" i="56"/>
  <c r="AB353" i="56"/>
  <c r="AC353" i="56" s="1"/>
  <c r="Y353" i="56"/>
  <c r="Z353" i="56" s="1"/>
  <c r="X353" i="56"/>
  <c r="V353" i="56"/>
  <c r="T353" i="56"/>
  <c r="S353" i="56"/>
  <c r="AF352" i="56"/>
  <c r="AE352" i="56"/>
  <c r="AD352" i="56"/>
  <c r="AB352" i="56"/>
  <c r="AC352" i="56" s="1"/>
  <c r="Y352" i="56"/>
  <c r="X352" i="56"/>
  <c r="T352" i="56"/>
  <c r="V352" i="56" s="1"/>
  <c r="S352" i="56"/>
  <c r="AF351" i="56"/>
  <c r="AE351" i="56"/>
  <c r="AD351" i="56"/>
  <c r="AB351" i="56"/>
  <c r="AC351" i="56" s="1"/>
  <c r="Y351" i="56"/>
  <c r="X351" i="56"/>
  <c r="Z351" i="56" s="1"/>
  <c r="V351" i="56"/>
  <c r="T351" i="56"/>
  <c r="S351" i="56"/>
  <c r="AF350" i="56"/>
  <c r="AE350" i="56"/>
  <c r="AD350" i="56"/>
  <c r="AB350" i="56"/>
  <c r="AC350" i="56" s="1"/>
  <c r="Z350" i="56"/>
  <c r="Y350" i="56"/>
  <c r="X350" i="56"/>
  <c r="T350" i="56"/>
  <c r="V350" i="56" s="1"/>
  <c r="S350" i="56"/>
  <c r="AF349" i="56"/>
  <c r="AE349" i="56"/>
  <c r="AD349" i="56"/>
  <c r="AB349" i="56"/>
  <c r="AC349" i="56" s="1"/>
  <c r="Y349" i="56"/>
  <c r="Z349" i="56" s="1"/>
  <c r="X349" i="56"/>
  <c r="T349" i="56"/>
  <c r="S349" i="56"/>
  <c r="V349" i="56" s="1"/>
  <c r="AF348" i="56"/>
  <c r="AE348" i="56"/>
  <c r="AD348" i="56"/>
  <c r="AB348" i="56"/>
  <c r="AC348" i="56" s="1"/>
  <c r="Z348" i="56"/>
  <c r="Y348" i="56"/>
  <c r="X348" i="56"/>
  <c r="T348" i="56"/>
  <c r="S348" i="56"/>
  <c r="V348" i="56" s="1"/>
  <c r="AF347" i="56"/>
  <c r="AE347" i="56"/>
  <c r="AD347" i="56"/>
  <c r="AB347" i="56"/>
  <c r="AC347" i="56" s="1"/>
  <c r="Y347" i="56"/>
  <c r="Z347" i="56" s="1"/>
  <c r="X347" i="56"/>
  <c r="V347" i="56"/>
  <c r="T347" i="56"/>
  <c r="S347" i="56"/>
  <c r="AF346" i="56"/>
  <c r="AE346" i="56"/>
  <c r="AD346" i="56"/>
  <c r="AB346" i="56"/>
  <c r="AC346" i="56" s="1"/>
  <c r="Y346" i="56"/>
  <c r="X346" i="56"/>
  <c r="Z346" i="56" s="1"/>
  <c r="T346" i="56"/>
  <c r="V346" i="56" s="1"/>
  <c r="S346" i="56"/>
  <c r="AF345" i="56"/>
  <c r="AE345" i="56"/>
  <c r="AD345" i="56"/>
  <c r="AB345" i="56"/>
  <c r="AC345" i="56" s="1"/>
  <c r="Y345" i="56"/>
  <c r="X345" i="56"/>
  <c r="Z345" i="56" s="1"/>
  <c r="V345" i="56"/>
  <c r="T345" i="56"/>
  <c r="S345" i="56"/>
  <c r="AF344" i="56"/>
  <c r="AE344" i="56"/>
  <c r="AD344" i="56"/>
  <c r="AB344" i="56"/>
  <c r="AC344" i="56" s="1"/>
  <c r="Z344" i="56"/>
  <c r="Y344" i="56"/>
  <c r="X344" i="56"/>
  <c r="V344" i="56"/>
  <c r="T344" i="56"/>
  <c r="S344" i="56"/>
  <c r="AF343" i="56"/>
  <c r="AE343" i="56"/>
  <c r="AD343" i="56"/>
  <c r="AC343" i="56"/>
  <c r="AB343" i="56"/>
  <c r="Y343" i="56"/>
  <c r="Z343" i="56" s="1"/>
  <c r="X343" i="56"/>
  <c r="T343" i="56"/>
  <c r="S343" i="56"/>
  <c r="V343" i="56" s="1"/>
  <c r="AF342" i="56"/>
  <c r="AE342" i="56"/>
  <c r="AD342" i="56"/>
  <c r="AB342" i="56"/>
  <c r="AC342" i="56" s="1"/>
  <c r="Z342" i="56"/>
  <c r="Y342" i="56"/>
  <c r="X342" i="56"/>
  <c r="T342" i="56"/>
  <c r="S342" i="56"/>
  <c r="V342" i="56" s="1"/>
  <c r="AF341" i="56"/>
  <c r="AE341" i="56"/>
  <c r="AD341" i="56"/>
  <c r="AB341" i="56"/>
  <c r="AC341" i="56" s="1"/>
  <c r="Y341" i="56"/>
  <c r="Z341" i="56" s="1"/>
  <c r="X341" i="56"/>
  <c r="V341" i="56"/>
  <c r="T341" i="56"/>
  <c r="S341" i="56"/>
  <c r="AF340" i="56"/>
  <c r="AE340" i="56"/>
  <c r="AD340" i="56"/>
  <c r="AB340" i="56"/>
  <c r="AC340" i="56" s="1"/>
  <c r="Y340" i="56"/>
  <c r="X340" i="56"/>
  <c r="T340" i="56"/>
  <c r="V340" i="56" s="1"/>
  <c r="S340" i="56"/>
  <c r="AF339" i="56"/>
  <c r="AE339" i="56"/>
  <c r="AD339" i="56"/>
  <c r="AB339" i="56"/>
  <c r="AC339" i="56" s="1"/>
  <c r="Y339" i="56"/>
  <c r="X339" i="56"/>
  <c r="Z339" i="56" s="1"/>
  <c r="V339" i="56"/>
  <c r="T339" i="56"/>
  <c r="S339" i="56"/>
  <c r="AF338" i="56"/>
  <c r="AE338" i="56"/>
  <c r="AD338" i="56"/>
  <c r="AB338" i="56"/>
  <c r="AC338" i="56" s="1"/>
  <c r="Z338" i="56"/>
  <c r="Y338" i="56"/>
  <c r="X338" i="56"/>
  <c r="T338" i="56"/>
  <c r="V338" i="56" s="1"/>
  <c r="S338" i="56"/>
  <c r="AF337" i="56"/>
  <c r="AE337" i="56"/>
  <c r="AD337" i="56"/>
  <c r="AB337" i="56"/>
  <c r="AC337" i="56" s="1"/>
  <c r="Y337" i="56"/>
  <c r="Z337" i="56" s="1"/>
  <c r="X337" i="56"/>
  <c r="T337" i="56"/>
  <c r="S337" i="56"/>
  <c r="AF336" i="56"/>
  <c r="AE336" i="56"/>
  <c r="AD336" i="56"/>
  <c r="AB336" i="56"/>
  <c r="AC336" i="56" s="1"/>
  <c r="Z336" i="56"/>
  <c r="Y336" i="56"/>
  <c r="X336" i="56"/>
  <c r="T336" i="56"/>
  <c r="S336" i="56"/>
  <c r="V336" i="56" s="1"/>
  <c r="AF335" i="56"/>
  <c r="AE335" i="56"/>
  <c r="AD335" i="56"/>
  <c r="AB335" i="56"/>
  <c r="AC335" i="56" s="1"/>
  <c r="Y335" i="56"/>
  <c r="Z335" i="56" s="1"/>
  <c r="X335" i="56"/>
  <c r="V335" i="56"/>
  <c r="T335" i="56"/>
  <c r="S335" i="56"/>
  <c r="AF334" i="56"/>
  <c r="AE334" i="56"/>
  <c r="AD334" i="56"/>
  <c r="AC334" i="56"/>
  <c r="AB334" i="56"/>
  <c r="Y334" i="56"/>
  <c r="X334" i="56"/>
  <c r="Z334" i="56" s="1"/>
  <c r="T334" i="56"/>
  <c r="V334" i="56" s="1"/>
  <c r="S334" i="56"/>
  <c r="AF333" i="56"/>
  <c r="AE333" i="56"/>
  <c r="AD333" i="56"/>
  <c r="AB333" i="56"/>
  <c r="AC333" i="56" s="1"/>
  <c r="Y333" i="56"/>
  <c r="X333" i="56"/>
  <c r="Z333" i="56" s="1"/>
  <c r="V333" i="56"/>
  <c r="T333" i="56"/>
  <c r="S333" i="56"/>
  <c r="AF332" i="56"/>
  <c r="AE332" i="56"/>
  <c r="AD332" i="56"/>
  <c r="AC332" i="56"/>
  <c r="AB332" i="56"/>
  <c r="Z332" i="56"/>
  <c r="Y332" i="56"/>
  <c r="X332" i="56"/>
  <c r="V332" i="56"/>
  <c r="T332" i="56"/>
  <c r="S332" i="56"/>
  <c r="AF331" i="56"/>
  <c r="AE331" i="56"/>
  <c r="AD331" i="56"/>
  <c r="AB331" i="56"/>
  <c r="AC331" i="56" s="1"/>
  <c r="Y331" i="56"/>
  <c r="Z331" i="56" s="1"/>
  <c r="X331" i="56"/>
  <c r="T331" i="56"/>
  <c r="S331" i="56"/>
  <c r="V331" i="56" s="1"/>
  <c r="AF330" i="56"/>
  <c r="AE330" i="56"/>
  <c r="AD330" i="56"/>
  <c r="AB330" i="56"/>
  <c r="AC330" i="56" s="1"/>
  <c r="Y330" i="56"/>
  <c r="X330" i="56"/>
  <c r="Z330" i="56" s="1"/>
  <c r="T330" i="56"/>
  <c r="S330" i="56"/>
  <c r="V330" i="56" s="1"/>
  <c r="AF329" i="56"/>
  <c r="AE329" i="56"/>
  <c r="AD329" i="56"/>
  <c r="AB329" i="56"/>
  <c r="AC329" i="56" s="1"/>
  <c r="Y329" i="56"/>
  <c r="Z329" i="56" s="1"/>
  <c r="X329" i="56"/>
  <c r="V329" i="56"/>
  <c r="T329" i="56"/>
  <c r="S329" i="56"/>
  <c r="AF328" i="56"/>
  <c r="AE328" i="56"/>
  <c r="AD328" i="56"/>
  <c r="AB328" i="56"/>
  <c r="AC328" i="56" s="1"/>
  <c r="Y328" i="56"/>
  <c r="X328" i="56"/>
  <c r="T328" i="56"/>
  <c r="V328" i="56" s="1"/>
  <c r="S328" i="56"/>
  <c r="AF327" i="56"/>
  <c r="AE327" i="56"/>
  <c r="AD327" i="56"/>
  <c r="AB327" i="56"/>
  <c r="AC327" i="56" s="1"/>
  <c r="Y327" i="56"/>
  <c r="X327" i="56"/>
  <c r="Z327" i="56" s="1"/>
  <c r="T327" i="56"/>
  <c r="S327" i="56"/>
  <c r="V327" i="56" s="1"/>
  <c r="AF326" i="56"/>
  <c r="AE326" i="56"/>
  <c r="AD326" i="56"/>
  <c r="AB326" i="56"/>
  <c r="AC326" i="56" s="1"/>
  <c r="Z326" i="56"/>
  <c r="Y326" i="56"/>
  <c r="X326" i="56"/>
  <c r="T326" i="56"/>
  <c r="V326" i="56" s="1"/>
  <c r="S326" i="56"/>
  <c r="AF325" i="56"/>
  <c r="AE325" i="56"/>
  <c r="AD325" i="56"/>
  <c r="AB325" i="56"/>
  <c r="AC325" i="56" s="1"/>
  <c r="Y325" i="56"/>
  <c r="Z325" i="56" s="1"/>
  <c r="X325" i="56"/>
  <c r="T325" i="56"/>
  <c r="S325" i="56"/>
  <c r="AF324" i="56"/>
  <c r="AE324" i="56"/>
  <c r="AD324" i="56"/>
  <c r="AB324" i="56"/>
  <c r="AC324" i="56" s="1"/>
  <c r="Z324" i="56"/>
  <c r="Y324" i="56"/>
  <c r="X324" i="56"/>
  <c r="T324" i="56"/>
  <c r="S324" i="56"/>
  <c r="V324" i="56" s="1"/>
  <c r="AF323" i="56"/>
  <c r="AE323" i="56"/>
  <c r="AD323" i="56"/>
  <c r="AB323" i="56"/>
  <c r="AC323" i="56" s="1"/>
  <c r="Y323" i="56"/>
  <c r="Z323" i="56" s="1"/>
  <c r="X323" i="56"/>
  <c r="V323" i="56"/>
  <c r="T323" i="56"/>
  <c r="S323" i="56"/>
  <c r="AF322" i="56"/>
  <c r="AE322" i="56"/>
  <c r="AD322" i="56"/>
  <c r="AC322" i="56"/>
  <c r="AB322" i="56"/>
  <c r="Y322" i="56"/>
  <c r="X322" i="56"/>
  <c r="Z322" i="56" s="1"/>
  <c r="T322" i="56"/>
  <c r="V322" i="56" s="1"/>
  <c r="S322" i="56"/>
  <c r="AF321" i="56"/>
  <c r="AE321" i="56"/>
  <c r="AD321" i="56"/>
  <c r="AB321" i="56"/>
  <c r="AC321" i="56" s="1"/>
  <c r="Y321" i="56"/>
  <c r="X321" i="56"/>
  <c r="Z321" i="56" s="1"/>
  <c r="V321" i="56"/>
  <c r="T321" i="56"/>
  <c r="S321" i="56"/>
  <c r="AF320" i="56"/>
  <c r="AE320" i="56"/>
  <c r="AD320" i="56"/>
  <c r="AC320" i="56"/>
  <c r="AB320" i="56"/>
  <c r="Z320" i="56"/>
  <c r="Y320" i="56"/>
  <c r="X320" i="56"/>
  <c r="V320" i="56"/>
  <c r="T320" i="56"/>
  <c r="S320" i="56"/>
  <c r="AF319" i="56"/>
  <c r="AE319" i="56"/>
  <c r="AD319" i="56"/>
  <c r="AB319" i="56"/>
  <c r="AC319" i="56" s="1"/>
  <c r="Y319" i="56"/>
  <c r="Z319" i="56" s="1"/>
  <c r="X319" i="56"/>
  <c r="T319" i="56"/>
  <c r="S319" i="56"/>
  <c r="V319" i="56" s="1"/>
  <c r="AF318" i="56"/>
  <c r="AE318" i="56"/>
  <c r="AD318" i="56"/>
  <c r="AB318" i="56"/>
  <c r="AC318" i="56" s="1"/>
  <c r="Y318" i="56"/>
  <c r="X318" i="56"/>
  <c r="Z318" i="56" s="1"/>
  <c r="T318" i="56"/>
  <c r="S318" i="56"/>
  <c r="V318" i="56" s="1"/>
  <c r="AF317" i="56"/>
  <c r="AE317" i="56"/>
  <c r="AD317" i="56"/>
  <c r="AB317" i="56"/>
  <c r="AC317" i="56" s="1"/>
  <c r="Z317" i="56"/>
  <c r="Y317" i="56"/>
  <c r="X317" i="56"/>
  <c r="V317" i="56"/>
  <c r="T317" i="56"/>
  <c r="S317" i="56"/>
  <c r="AF316" i="56"/>
  <c r="AE316" i="56"/>
  <c r="AD316" i="56"/>
  <c r="AB316" i="56"/>
  <c r="AC316" i="56" s="1"/>
  <c r="Y316" i="56"/>
  <c r="X316" i="56"/>
  <c r="T316" i="56"/>
  <c r="V316" i="56" s="1"/>
  <c r="S316" i="56"/>
  <c r="AF315" i="56"/>
  <c r="AE315" i="56"/>
  <c r="AD315" i="56"/>
  <c r="AB315" i="56"/>
  <c r="AC315" i="56" s="1"/>
  <c r="Y315" i="56"/>
  <c r="X315" i="56"/>
  <c r="Z315" i="56" s="1"/>
  <c r="T315" i="56"/>
  <c r="S315" i="56"/>
  <c r="V315" i="56" s="1"/>
  <c r="AF314" i="56"/>
  <c r="AE314" i="56"/>
  <c r="AD314" i="56"/>
  <c r="AB314" i="56"/>
  <c r="AC314" i="56" s="1"/>
  <c r="Z314" i="56"/>
  <c r="Y314" i="56"/>
  <c r="X314" i="56"/>
  <c r="T314" i="56"/>
  <c r="V314" i="56" s="1"/>
  <c r="S314" i="56"/>
  <c r="AF313" i="56"/>
  <c r="AE313" i="56"/>
  <c r="AD313" i="56"/>
  <c r="AB313" i="56"/>
  <c r="AC313" i="56" s="1"/>
  <c r="Y313" i="56"/>
  <c r="Z313" i="56" s="1"/>
  <c r="X313" i="56"/>
  <c r="T313" i="56"/>
  <c r="S313" i="56"/>
  <c r="AF312" i="56"/>
  <c r="AE312" i="56"/>
  <c r="AD312" i="56"/>
  <c r="AB312" i="56"/>
  <c r="AC312" i="56" s="1"/>
  <c r="Z312" i="56"/>
  <c r="Y312" i="56"/>
  <c r="X312" i="56"/>
  <c r="T312" i="56"/>
  <c r="S312" i="56"/>
  <c r="V312" i="56" s="1"/>
  <c r="AF311" i="56"/>
  <c r="AE311" i="56"/>
  <c r="AD311" i="56"/>
  <c r="AB311" i="56"/>
  <c r="AC311" i="56" s="1"/>
  <c r="Y311" i="56"/>
  <c r="X311" i="56"/>
  <c r="Z311" i="56" s="1"/>
  <c r="V311" i="56"/>
  <c r="T311" i="56"/>
  <c r="S311" i="56"/>
  <c r="AF310" i="56"/>
  <c r="AE310" i="56"/>
  <c r="AD310" i="56"/>
  <c r="AB310" i="56"/>
  <c r="AC310" i="56" s="1"/>
  <c r="Y310" i="56"/>
  <c r="X310" i="56"/>
  <c r="Z310" i="56" s="1"/>
  <c r="T310" i="56"/>
  <c r="V310" i="56" s="1"/>
  <c r="S310" i="56"/>
  <c r="AF309" i="56"/>
  <c r="AE309" i="56"/>
  <c r="AD309" i="56"/>
  <c r="AB309" i="56"/>
  <c r="AC309" i="56" s="1"/>
  <c r="Y309" i="56"/>
  <c r="X309" i="56"/>
  <c r="Z309" i="56" s="1"/>
  <c r="T309" i="56"/>
  <c r="S309" i="56"/>
  <c r="V309" i="56" s="1"/>
  <c r="AF308" i="56"/>
  <c r="AE308" i="56"/>
  <c r="AD308" i="56"/>
  <c r="AB308" i="56"/>
  <c r="AC308" i="56" s="1"/>
  <c r="Z308" i="56"/>
  <c r="Y308" i="56"/>
  <c r="X308" i="56"/>
  <c r="V308" i="56"/>
  <c r="T308" i="56"/>
  <c r="S308" i="56"/>
  <c r="AF307" i="56"/>
  <c r="AE307" i="56"/>
  <c r="AD307" i="56"/>
  <c r="AB307" i="56"/>
  <c r="AC307" i="56" s="1"/>
  <c r="Y307" i="56"/>
  <c r="Z307" i="56" s="1"/>
  <c r="X307" i="56"/>
  <c r="T307" i="56"/>
  <c r="S307" i="56"/>
  <c r="V307" i="56" s="1"/>
  <c r="AF306" i="56"/>
  <c r="AE306" i="56"/>
  <c r="AD306" i="56"/>
  <c r="AB306" i="56"/>
  <c r="AC306" i="56" s="1"/>
  <c r="Y306" i="56"/>
  <c r="Z306" i="56" s="1"/>
  <c r="X306" i="56"/>
  <c r="T306" i="56"/>
  <c r="S306" i="56"/>
  <c r="V306" i="56" s="1"/>
  <c r="AF305" i="56"/>
  <c r="AE305" i="56"/>
  <c r="AD305" i="56"/>
  <c r="AB305" i="56"/>
  <c r="AC305" i="56" s="1"/>
  <c r="Y305" i="56"/>
  <c r="X305" i="56"/>
  <c r="Z305" i="56" s="1"/>
  <c r="V305" i="56"/>
  <c r="T305" i="56"/>
  <c r="S305" i="56"/>
  <c r="AF304" i="56"/>
  <c r="AE304" i="56"/>
  <c r="AD304" i="56"/>
  <c r="AB304" i="56"/>
  <c r="AC304" i="56" s="1"/>
  <c r="Y304" i="56"/>
  <c r="X304" i="56"/>
  <c r="T304" i="56"/>
  <c r="V304" i="56" s="1"/>
  <c r="S304" i="56"/>
  <c r="AF303" i="56"/>
  <c r="AE303" i="56"/>
  <c r="AD303" i="56"/>
  <c r="AB303" i="56"/>
  <c r="AC303" i="56" s="1"/>
  <c r="Y303" i="56"/>
  <c r="X303" i="56"/>
  <c r="Z303" i="56" s="1"/>
  <c r="T303" i="56"/>
  <c r="S303" i="56"/>
  <c r="V303" i="56" s="1"/>
  <c r="AF302" i="56"/>
  <c r="AE302" i="56"/>
  <c r="AD302" i="56"/>
  <c r="AB302" i="56"/>
  <c r="AC302" i="56" s="1"/>
  <c r="Z302" i="56"/>
  <c r="Y302" i="56"/>
  <c r="X302" i="56"/>
  <c r="V302" i="56"/>
  <c r="T302" i="56"/>
  <c r="S302" i="56"/>
  <c r="AF301" i="56"/>
  <c r="AE301" i="56"/>
  <c r="AD301" i="56"/>
  <c r="AB301" i="56"/>
  <c r="AC301" i="56" s="1"/>
  <c r="Y301" i="56"/>
  <c r="Z301" i="56" s="1"/>
  <c r="X301" i="56"/>
  <c r="T301" i="56"/>
  <c r="S301" i="56"/>
  <c r="V301" i="56" s="1"/>
  <c r="AF300" i="56"/>
  <c r="AE300" i="56"/>
  <c r="AD300" i="56"/>
  <c r="AB300" i="56"/>
  <c r="AC300" i="56" s="1"/>
  <c r="Y300" i="56"/>
  <c r="Z300" i="56" s="1"/>
  <c r="X300" i="56"/>
  <c r="T300" i="56"/>
  <c r="S300" i="56"/>
  <c r="V300" i="56" s="1"/>
  <c r="AF299" i="56"/>
  <c r="AE299" i="56"/>
  <c r="AD299" i="56"/>
  <c r="AB299" i="56"/>
  <c r="AC299" i="56" s="1"/>
  <c r="Y299" i="56"/>
  <c r="X299" i="56"/>
  <c r="V299" i="56"/>
  <c r="T299" i="56"/>
  <c r="S299" i="56"/>
  <c r="AF298" i="56"/>
  <c r="AE298" i="56"/>
  <c r="AD298" i="56"/>
  <c r="AC298" i="56"/>
  <c r="AB298" i="56"/>
  <c r="Y298" i="56"/>
  <c r="X298" i="56"/>
  <c r="V298" i="56"/>
  <c r="T298" i="56"/>
  <c r="S298" i="56"/>
  <c r="AF297" i="56"/>
  <c r="AE297" i="56"/>
  <c r="AD297" i="56"/>
  <c r="AB297" i="56"/>
  <c r="AC297" i="56" s="1"/>
  <c r="Y297" i="56"/>
  <c r="X297" i="56"/>
  <c r="Z297" i="56" s="1"/>
  <c r="T297" i="56"/>
  <c r="S297" i="56"/>
  <c r="V297" i="56" s="1"/>
  <c r="AF296" i="56"/>
  <c r="AE296" i="56"/>
  <c r="AD296" i="56"/>
  <c r="AB296" i="56"/>
  <c r="AC296" i="56" s="1"/>
  <c r="Z296" i="56"/>
  <c r="Y296" i="56"/>
  <c r="X296" i="56"/>
  <c r="V296" i="56"/>
  <c r="T296" i="56"/>
  <c r="S296" i="56"/>
  <c r="AF295" i="56"/>
  <c r="AE295" i="56"/>
  <c r="AD295" i="56"/>
  <c r="AC295" i="56"/>
  <c r="AB295" i="56"/>
  <c r="Y295" i="56"/>
  <c r="Z295" i="56" s="1"/>
  <c r="X295" i="56"/>
  <c r="T295" i="56"/>
  <c r="S295" i="56"/>
  <c r="V295" i="56" s="1"/>
  <c r="AF294" i="56"/>
  <c r="AE294" i="56"/>
  <c r="AD294" i="56"/>
  <c r="AB294" i="56"/>
  <c r="AC294" i="56" s="1"/>
  <c r="Y294" i="56"/>
  <c r="Z294" i="56" s="1"/>
  <c r="X294" i="56"/>
  <c r="T294" i="56"/>
  <c r="S294" i="56"/>
  <c r="V294" i="56" s="1"/>
  <c r="AF293" i="56"/>
  <c r="AE293" i="56"/>
  <c r="AD293" i="56"/>
  <c r="AB293" i="56"/>
  <c r="AC293" i="56" s="1"/>
  <c r="Y293" i="56"/>
  <c r="X293" i="56"/>
  <c r="V293" i="56"/>
  <c r="T293" i="56"/>
  <c r="S293" i="56"/>
  <c r="AF292" i="56"/>
  <c r="AE292" i="56"/>
  <c r="AD292" i="56"/>
  <c r="AB292" i="56"/>
  <c r="AC292" i="56" s="1"/>
  <c r="Y292" i="56"/>
  <c r="X292" i="56"/>
  <c r="V292" i="56"/>
  <c r="T292" i="56"/>
  <c r="S292" i="56"/>
  <c r="AF291" i="56"/>
  <c r="AE291" i="56"/>
  <c r="AD291" i="56"/>
  <c r="AB291" i="56"/>
  <c r="AC291" i="56" s="1"/>
  <c r="Y291" i="56"/>
  <c r="X291" i="56"/>
  <c r="Z291" i="56" s="1"/>
  <c r="T291" i="56"/>
  <c r="S291" i="56"/>
  <c r="V291" i="56" s="1"/>
  <c r="AF290" i="56"/>
  <c r="AE290" i="56"/>
  <c r="AD290" i="56"/>
  <c r="AC290" i="56"/>
  <c r="AB290" i="56"/>
  <c r="Z290" i="56"/>
  <c r="Y290" i="56"/>
  <c r="X290" i="56"/>
  <c r="V290" i="56"/>
  <c r="T290" i="56"/>
  <c r="S290" i="56"/>
  <c r="AF289" i="56"/>
  <c r="AE289" i="56"/>
  <c r="AD289" i="56"/>
  <c r="AB289" i="56"/>
  <c r="AC289" i="56" s="1"/>
  <c r="Y289" i="56"/>
  <c r="Z289" i="56" s="1"/>
  <c r="X289" i="56"/>
  <c r="T289" i="56"/>
  <c r="S289" i="56"/>
  <c r="V289" i="56" s="1"/>
  <c r="AF288" i="56"/>
  <c r="AE288" i="56"/>
  <c r="AD288" i="56"/>
  <c r="AB288" i="56"/>
  <c r="AC288" i="56" s="1"/>
  <c r="Y288" i="56"/>
  <c r="Z288" i="56" s="1"/>
  <c r="X288" i="56"/>
  <c r="T288" i="56"/>
  <c r="S288" i="56"/>
  <c r="V288" i="56" s="1"/>
  <c r="AF287" i="56"/>
  <c r="AE287" i="56"/>
  <c r="AD287" i="56"/>
  <c r="AB287" i="56"/>
  <c r="AC287" i="56" s="1"/>
  <c r="Y287" i="56"/>
  <c r="X287" i="56"/>
  <c r="Z287" i="56" s="1"/>
  <c r="V287" i="56"/>
  <c r="T287" i="56"/>
  <c r="S287" i="56"/>
  <c r="AF286" i="56"/>
  <c r="AE286" i="56"/>
  <c r="AD286" i="56"/>
  <c r="AB286" i="56"/>
  <c r="AC286" i="56" s="1"/>
  <c r="Y286" i="56"/>
  <c r="X286" i="56"/>
  <c r="T286" i="56"/>
  <c r="V286" i="56" s="1"/>
  <c r="S286" i="56"/>
  <c r="AF285" i="56"/>
  <c r="AE285" i="56"/>
  <c r="AD285" i="56"/>
  <c r="AB285" i="56"/>
  <c r="AC285" i="56" s="1"/>
  <c r="Y285" i="56"/>
  <c r="X285" i="56"/>
  <c r="Z285" i="56" s="1"/>
  <c r="T285" i="56"/>
  <c r="S285" i="56"/>
  <c r="V285" i="56" s="1"/>
  <c r="AF284" i="56"/>
  <c r="AE284" i="56"/>
  <c r="AD284" i="56"/>
  <c r="AC284" i="56"/>
  <c r="AB284" i="56"/>
  <c r="Z284" i="56"/>
  <c r="Y284" i="56"/>
  <c r="X284" i="56"/>
  <c r="V284" i="56"/>
  <c r="T284" i="56"/>
  <c r="S284" i="56"/>
  <c r="AF283" i="56"/>
  <c r="AE283" i="56"/>
  <c r="AD283" i="56"/>
  <c r="AB283" i="56"/>
  <c r="AC283" i="56" s="1"/>
  <c r="Y283" i="56"/>
  <c r="Z283" i="56" s="1"/>
  <c r="X283" i="56"/>
  <c r="T283" i="56"/>
  <c r="S283" i="56"/>
  <c r="V283" i="56" s="1"/>
  <c r="AF282" i="56"/>
  <c r="AE282" i="56"/>
  <c r="AD282" i="56"/>
  <c r="AC282" i="56"/>
  <c r="AB282" i="56"/>
  <c r="Z282" i="56"/>
  <c r="Y282" i="56"/>
  <c r="X282" i="56"/>
  <c r="T282" i="56"/>
  <c r="S282" i="56"/>
  <c r="AF281" i="56"/>
  <c r="AE281" i="56"/>
  <c r="AD281" i="56"/>
  <c r="AB281" i="56"/>
  <c r="AC281" i="56" s="1"/>
  <c r="Z281" i="56"/>
  <c r="Y281" i="56"/>
  <c r="X281" i="56"/>
  <c r="T281" i="56"/>
  <c r="S281" i="56"/>
  <c r="V281" i="56" s="1"/>
  <c r="AF280" i="56"/>
  <c r="AE280" i="56"/>
  <c r="AD280" i="56"/>
  <c r="AB280" i="56"/>
  <c r="AC280" i="56" s="1"/>
  <c r="Z280" i="56"/>
  <c r="Y280" i="56"/>
  <c r="X280" i="56"/>
  <c r="V280" i="56"/>
  <c r="T280" i="56"/>
  <c r="S280" i="56"/>
  <c r="AF279" i="56"/>
  <c r="AE279" i="56"/>
  <c r="AD279" i="56"/>
  <c r="AC279" i="56"/>
  <c r="AB279" i="56"/>
  <c r="Y279" i="56"/>
  <c r="X279" i="56"/>
  <c r="T279" i="56"/>
  <c r="V279" i="56" s="1"/>
  <c r="S279" i="56"/>
  <c r="AF278" i="56"/>
  <c r="AE278" i="56"/>
  <c r="AD278" i="56"/>
  <c r="AB278" i="56"/>
  <c r="AC278" i="56" s="1"/>
  <c r="Y278" i="56"/>
  <c r="X278" i="56"/>
  <c r="Z278" i="56" s="1"/>
  <c r="V278" i="56"/>
  <c r="T278" i="56"/>
  <c r="S278" i="56"/>
  <c r="AF277" i="56"/>
  <c r="AE277" i="56"/>
  <c r="AD277" i="56"/>
  <c r="AC277" i="56"/>
  <c r="AB277" i="56"/>
  <c r="Z277" i="56"/>
  <c r="Y277" i="56"/>
  <c r="X277" i="56"/>
  <c r="V277" i="56"/>
  <c r="T277" i="56"/>
  <c r="S277" i="56"/>
  <c r="AF276" i="56"/>
  <c r="AE276" i="56"/>
  <c r="AD276" i="56"/>
  <c r="AB276" i="56"/>
  <c r="AC276" i="56" s="1"/>
  <c r="Y276" i="56"/>
  <c r="Z276" i="56" s="1"/>
  <c r="X276" i="56"/>
  <c r="T276" i="56"/>
  <c r="S276" i="56"/>
  <c r="AF275" i="56"/>
  <c r="AE275" i="56"/>
  <c r="AD275" i="56"/>
  <c r="AB275" i="56"/>
  <c r="AC275" i="56" s="1"/>
  <c r="Z275" i="56"/>
  <c r="Y275" i="56"/>
  <c r="X275" i="56"/>
  <c r="T275" i="56"/>
  <c r="S275" i="56"/>
  <c r="V275" i="56" s="1"/>
  <c r="AF274" i="56"/>
  <c r="AE274" i="56"/>
  <c r="AD274" i="56"/>
  <c r="AB274" i="56"/>
  <c r="AC274" i="56" s="1"/>
  <c r="Y274" i="56"/>
  <c r="Z274" i="56" s="1"/>
  <c r="X274" i="56"/>
  <c r="V274" i="56"/>
  <c r="T274" i="56"/>
  <c r="S274" i="56"/>
  <c r="AF273" i="56"/>
  <c r="AE273" i="56"/>
  <c r="AD273" i="56"/>
  <c r="AB273" i="56"/>
  <c r="AC273" i="56" s="1"/>
  <c r="Y273" i="56"/>
  <c r="X273" i="56"/>
  <c r="Z273" i="56" s="1"/>
  <c r="T273" i="56"/>
  <c r="V273" i="56" s="1"/>
  <c r="S273" i="56"/>
  <c r="AF272" i="56"/>
  <c r="AE272" i="56"/>
  <c r="AD272" i="56"/>
  <c r="AB272" i="56"/>
  <c r="AC272" i="56" s="1"/>
  <c r="Y272" i="56"/>
  <c r="X272" i="56"/>
  <c r="Z272" i="56" s="1"/>
  <c r="V272" i="56"/>
  <c r="T272" i="56"/>
  <c r="S272" i="56"/>
  <c r="AF271" i="56"/>
  <c r="AE271" i="56"/>
  <c r="AD271" i="56"/>
  <c r="AB271" i="56"/>
  <c r="AC271" i="56" s="1"/>
  <c r="Z271" i="56"/>
  <c r="Y271" i="56"/>
  <c r="X271" i="56"/>
  <c r="V271" i="56"/>
  <c r="T271" i="56"/>
  <c r="S271" i="56"/>
  <c r="AF270" i="56"/>
  <c r="AE270" i="56"/>
  <c r="AD270" i="56"/>
  <c r="AB270" i="56"/>
  <c r="AC270" i="56" s="1"/>
  <c r="Y270" i="56"/>
  <c r="Z270" i="56" s="1"/>
  <c r="X270" i="56"/>
  <c r="T270" i="56"/>
  <c r="S270" i="56"/>
  <c r="V270" i="56" s="1"/>
  <c r="AF269" i="56"/>
  <c r="AE269" i="56"/>
  <c r="AD269" i="56"/>
  <c r="AB269" i="56"/>
  <c r="AC269" i="56" s="1"/>
  <c r="Z269" i="56"/>
  <c r="Y269" i="56"/>
  <c r="X269" i="56"/>
  <c r="T269" i="56"/>
  <c r="S269" i="56"/>
  <c r="V269" i="56" s="1"/>
  <c r="AF268" i="56"/>
  <c r="AE268" i="56"/>
  <c r="AD268" i="56"/>
  <c r="AB268" i="56"/>
  <c r="AC268" i="56" s="1"/>
  <c r="Z268" i="56"/>
  <c r="Y268" i="56"/>
  <c r="X268" i="56"/>
  <c r="V268" i="56"/>
  <c r="T268" i="56"/>
  <c r="S268" i="56"/>
  <c r="AF267" i="56"/>
  <c r="AE267" i="56"/>
  <c r="AD267" i="56"/>
  <c r="AB267" i="56"/>
  <c r="AC267" i="56" s="1"/>
  <c r="Y267" i="56"/>
  <c r="X267" i="56"/>
  <c r="Z267" i="56" s="1"/>
  <c r="T267" i="56"/>
  <c r="V267" i="56" s="1"/>
  <c r="S267" i="56"/>
  <c r="AF266" i="56"/>
  <c r="AE266" i="56"/>
  <c r="AD266" i="56"/>
  <c r="AB266" i="56"/>
  <c r="AC266" i="56" s="1"/>
  <c r="Y266" i="56"/>
  <c r="X266" i="56"/>
  <c r="Z266" i="56" s="1"/>
  <c r="V266" i="56"/>
  <c r="T266" i="56"/>
  <c r="S266" i="56"/>
  <c r="AF265" i="56"/>
  <c r="AE265" i="56"/>
  <c r="AD265" i="56"/>
  <c r="AB265" i="56"/>
  <c r="AC265" i="56" s="1"/>
  <c r="Z265" i="56"/>
  <c r="Y265" i="56"/>
  <c r="X265" i="56"/>
  <c r="T265" i="56"/>
  <c r="V265" i="56" s="1"/>
  <c r="S265" i="56"/>
  <c r="AF264" i="56"/>
  <c r="AE264" i="56"/>
  <c r="AD264" i="56"/>
  <c r="AB264" i="56"/>
  <c r="AC264" i="56" s="1"/>
  <c r="Y264" i="56"/>
  <c r="Z264" i="56" s="1"/>
  <c r="X264" i="56"/>
  <c r="T264" i="56"/>
  <c r="S264" i="56"/>
  <c r="AF263" i="56"/>
  <c r="AE263" i="56"/>
  <c r="AD263" i="56"/>
  <c r="AB263" i="56"/>
  <c r="AC263" i="56" s="1"/>
  <c r="Z263" i="56"/>
  <c r="Y263" i="56"/>
  <c r="X263" i="56"/>
  <c r="T263" i="56"/>
  <c r="S263" i="56"/>
  <c r="V263" i="56" s="1"/>
  <c r="AF262" i="56"/>
  <c r="AE262" i="56"/>
  <c r="AD262" i="56"/>
  <c r="AC262" i="56"/>
  <c r="AB262" i="56"/>
  <c r="Z262" i="56"/>
  <c r="Y262" i="56"/>
  <c r="X262" i="56"/>
  <c r="V262" i="56"/>
  <c r="T262" i="56"/>
  <c r="S262" i="56"/>
  <c r="AF261" i="56"/>
  <c r="AE261" i="56"/>
  <c r="AD261" i="56"/>
  <c r="AB261" i="56"/>
  <c r="AC261" i="56" s="1"/>
  <c r="Y261" i="56"/>
  <c r="X261" i="56"/>
  <c r="T261" i="56"/>
  <c r="V261" i="56" s="1"/>
  <c r="S261" i="56"/>
  <c r="AF260" i="56"/>
  <c r="AE260" i="56"/>
  <c r="AD260" i="56"/>
  <c r="AB260" i="56"/>
  <c r="AC260" i="56" s="1"/>
  <c r="Y260" i="56"/>
  <c r="X260" i="56"/>
  <c r="Z260" i="56" s="1"/>
  <c r="V260" i="56"/>
  <c r="T260" i="56"/>
  <c r="S260" i="56"/>
  <c r="AF259" i="56"/>
  <c r="AE259" i="56"/>
  <c r="AD259" i="56"/>
  <c r="AB259" i="56"/>
  <c r="AC259" i="56" s="1"/>
  <c r="Z259" i="56"/>
  <c r="Y259" i="56"/>
  <c r="X259" i="56"/>
  <c r="V259" i="56"/>
  <c r="T259" i="56"/>
  <c r="S259" i="56"/>
  <c r="AF258" i="56"/>
  <c r="AE258" i="56"/>
  <c r="AD258" i="56"/>
  <c r="AB258" i="56"/>
  <c r="AC258" i="56" s="1"/>
  <c r="Y258" i="56"/>
  <c r="Z258" i="56" s="1"/>
  <c r="X258" i="56"/>
  <c r="T258" i="56"/>
  <c r="S258" i="56"/>
  <c r="AF257" i="56"/>
  <c r="AE257" i="56"/>
  <c r="AD257" i="56"/>
  <c r="AB257" i="56"/>
  <c r="AC257" i="56" s="1"/>
  <c r="Z257" i="56"/>
  <c r="Y257" i="56"/>
  <c r="X257" i="56"/>
  <c r="T257" i="56"/>
  <c r="S257" i="56"/>
  <c r="V257" i="56" s="1"/>
  <c r="AF256" i="56"/>
  <c r="AE256" i="56"/>
  <c r="AD256" i="56"/>
  <c r="AB256" i="56"/>
  <c r="AC256" i="56" s="1"/>
  <c r="Y256" i="56"/>
  <c r="Z256" i="56" s="1"/>
  <c r="X256" i="56"/>
  <c r="V256" i="56"/>
  <c r="T256" i="56"/>
  <c r="S256" i="56"/>
  <c r="AF255" i="56"/>
  <c r="AE255" i="56"/>
  <c r="AD255" i="56"/>
  <c r="AB255" i="56"/>
  <c r="AC255" i="56" s="1"/>
  <c r="Y255" i="56"/>
  <c r="X255" i="56"/>
  <c r="Z255" i="56" s="1"/>
  <c r="T255" i="56"/>
  <c r="V255" i="56" s="1"/>
  <c r="S255" i="56"/>
  <c r="AF254" i="56"/>
  <c r="AE254" i="56"/>
  <c r="AD254" i="56"/>
  <c r="AB254" i="56"/>
  <c r="AC254" i="56" s="1"/>
  <c r="Y254" i="56"/>
  <c r="X254" i="56"/>
  <c r="Z254" i="56" s="1"/>
  <c r="V254" i="56"/>
  <c r="T254" i="56"/>
  <c r="S254" i="56"/>
  <c r="AF253" i="56"/>
  <c r="AE253" i="56"/>
  <c r="AD253" i="56"/>
  <c r="AB253" i="56"/>
  <c r="AC253" i="56" s="1"/>
  <c r="Z253" i="56"/>
  <c r="Y253" i="56"/>
  <c r="X253" i="56"/>
  <c r="V253" i="56"/>
  <c r="T253" i="56"/>
  <c r="S253" i="56"/>
  <c r="AF252" i="56"/>
  <c r="AE252" i="56"/>
  <c r="AD252" i="56"/>
  <c r="AB252" i="56"/>
  <c r="AC252" i="56" s="1"/>
  <c r="Y252" i="56"/>
  <c r="Z252" i="56" s="1"/>
  <c r="X252" i="56"/>
  <c r="T252" i="56"/>
  <c r="S252" i="56"/>
  <c r="V252" i="56" s="1"/>
  <c r="AF251" i="56"/>
  <c r="AE251" i="56"/>
  <c r="AD251" i="56"/>
  <c r="AB251" i="56"/>
  <c r="AC251" i="56" s="1"/>
  <c r="Z251" i="56"/>
  <c r="Y251" i="56"/>
  <c r="X251" i="56"/>
  <c r="T251" i="56"/>
  <c r="S251" i="56"/>
  <c r="V251" i="56" s="1"/>
  <c r="AF250" i="56"/>
  <c r="AE250" i="56"/>
  <c r="AD250" i="56"/>
  <c r="AB250" i="56"/>
  <c r="AC250" i="56" s="1"/>
  <c r="Z250" i="56"/>
  <c r="Y250" i="56"/>
  <c r="X250" i="56"/>
  <c r="V250" i="56"/>
  <c r="T250" i="56"/>
  <c r="S250" i="56"/>
  <c r="AF249" i="56"/>
  <c r="AE249" i="56"/>
  <c r="AD249" i="56"/>
  <c r="AC249" i="56"/>
  <c r="AB249" i="56"/>
  <c r="Y249" i="56"/>
  <c r="X249" i="56"/>
  <c r="Z249" i="56" s="1"/>
  <c r="T249" i="56"/>
  <c r="V249" i="56" s="1"/>
  <c r="S249" i="56"/>
  <c r="AF248" i="56"/>
  <c r="AE248" i="56"/>
  <c r="AD248" i="56"/>
  <c r="AB248" i="56"/>
  <c r="AC248" i="56" s="1"/>
  <c r="Y248" i="56"/>
  <c r="X248" i="56"/>
  <c r="Z248" i="56" s="1"/>
  <c r="V248" i="56"/>
  <c r="T248" i="56"/>
  <c r="S248" i="56"/>
  <c r="AF247" i="56"/>
  <c r="AE247" i="56"/>
  <c r="AD247" i="56"/>
  <c r="AC247" i="56"/>
  <c r="AB247" i="56"/>
  <c r="Z247" i="56"/>
  <c r="Y247" i="56"/>
  <c r="X247" i="56"/>
  <c r="T247" i="56"/>
  <c r="V247" i="56" s="1"/>
  <c r="S247" i="56"/>
  <c r="AF246" i="56"/>
  <c r="AE246" i="56"/>
  <c r="AD246" i="56"/>
  <c r="AB246" i="56"/>
  <c r="AC246" i="56" s="1"/>
  <c r="Y246" i="56"/>
  <c r="Z246" i="56" s="1"/>
  <c r="X246" i="56"/>
  <c r="T246" i="56"/>
  <c r="S246" i="56"/>
  <c r="AF245" i="56"/>
  <c r="AE245" i="56"/>
  <c r="AD245" i="56"/>
  <c r="AB245" i="56"/>
  <c r="AC245" i="56" s="1"/>
  <c r="Z245" i="56"/>
  <c r="Y245" i="56"/>
  <c r="X245" i="56"/>
  <c r="T245" i="56"/>
  <c r="S245" i="56"/>
  <c r="V245" i="56" s="1"/>
  <c r="AF244" i="56"/>
  <c r="AE244" i="56"/>
  <c r="AD244" i="56"/>
  <c r="AC244" i="56"/>
  <c r="AB244" i="56"/>
  <c r="Z244" i="56"/>
  <c r="Y244" i="56"/>
  <c r="X244" i="56"/>
  <c r="V244" i="56"/>
  <c r="T244" i="56"/>
  <c r="S244" i="56"/>
  <c r="AF243" i="56"/>
  <c r="AE243" i="56"/>
  <c r="AD243" i="56"/>
  <c r="AB243" i="56"/>
  <c r="AC243" i="56" s="1"/>
  <c r="Y243" i="56"/>
  <c r="X243" i="56"/>
  <c r="T243" i="56"/>
  <c r="V243" i="56" s="1"/>
  <c r="S243" i="56"/>
  <c r="AF242" i="56"/>
  <c r="AE242" i="56"/>
  <c r="AD242" i="56"/>
  <c r="AB242" i="56"/>
  <c r="AC242" i="56" s="1"/>
  <c r="Y242" i="56"/>
  <c r="X242" i="56"/>
  <c r="Z242" i="56" s="1"/>
  <c r="V242" i="56"/>
  <c r="T242" i="56"/>
  <c r="S242" i="56"/>
  <c r="AF241" i="56"/>
  <c r="AE241" i="56"/>
  <c r="AD241" i="56"/>
  <c r="AB241" i="56"/>
  <c r="AC241" i="56" s="1"/>
  <c r="Z241" i="56"/>
  <c r="Y241" i="56"/>
  <c r="X241" i="56"/>
  <c r="V241" i="56"/>
  <c r="T241" i="56"/>
  <c r="S241" i="56"/>
  <c r="AF240" i="56"/>
  <c r="AE240" i="56"/>
  <c r="AD240" i="56"/>
  <c r="AC240" i="56"/>
  <c r="AB240" i="56"/>
  <c r="Y240" i="56"/>
  <c r="Z240" i="56" s="1"/>
  <c r="X240" i="56"/>
  <c r="T240" i="56"/>
  <c r="S240" i="56"/>
  <c r="AF239" i="56"/>
  <c r="AE239" i="56"/>
  <c r="AD239" i="56"/>
  <c r="AB239" i="56"/>
  <c r="AC239" i="56" s="1"/>
  <c r="Z239" i="56"/>
  <c r="Y239" i="56"/>
  <c r="X239" i="56"/>
  <c r="T239" i="56"/>
  <c r="S239" i="56"/>
  <c r="V239" i="56" s="1"/>
  <c r="AF238" i="56"/>
  <c r="AE238" i="56"/>
  <c r="AD238" i="56"/>
  <c r="AC238" i="56"/>
  <c r="AB238" i="56"/>
  <c r="Y238" i="56"/>
  <c r="Z238" i="56" s="1"/>
  <c r="X238" i="56"/>
  <c r="V238" i="56"/>
  <c r="T238" i="56"/>
  <c r="S238" i="56"/>
  <c r="AF237" i="56"/>
  <c r="AE237" i="56"/>
  <c r="AD237" i="56"/>
  <c r="AB237" i="56"/>
  <c r="AC237" i="56" s="1"/>
  <c r="Y237" i="56"/>
  <c r="X237" i="56"/>
  <c r="Z237" i="56" s="1"/>
  <c r="T237" i="56"/>
  <c r="V237" i="56" s="1"/>
  <c r="S237" i="56"/>
  <c r="AF236" i="56"/>
  <c r="AE236" i="56"/>
  <c r="AD236" i="56"/>
  <c r="AB236" i="56"/>
  <c r="AC236" i="56" s="1"/>
  <c r="Y236" i="56"/>
  <c r="X236" i="56"/>
  <c r="Z236" i="56" s="1"/>
  <c r="V236" i="56"/>
  <c r="T236" i="56"/>
  <c r="S236" i="56"/>
  <c r="AF235" i="56"/>
  <c r="AE235" i="56"/>
  <c r="AD235" i="56"/>
  <c r="AB235" i="56"/>
  <c r="AC235" i="56" s="1"/>
  <c r="Z235" i="56"/>
  <c r="Y235" i="56"/>
  <c r="X235" i="56"/>
  <c r="V235" i="56"/>
  <c r="T235" i="56"/>
  <c r="S235" i="56"/>
  <c r="AF234" i="56"/>
  <c r="AE234" i="56"/>
  <c r="AD234" i="56"/>
  <c r="AB234" i="56"/>
  <c r="AC234" i="56" s="1"/>
  <c r="Y234" i="56"/>
  <c r="Z234" i="56" s="1"/>
  <c r="X234" i="56"/>
  <c r="T234" i="56"/>
  <c r="S234" i="56"/>
  <c r="V234" i="56" s="1"/>
  <c r="AF233" i="56"/>
  <c r="AE233" i="56"/>
  <c r="AD233" i="56"/>
  <c r="AB233" i="56"/>
  <c r="AC233" i="56" s="1"/>
  <c r="Z233" i="56"/>
  <c r="Y233" i="56"/>
  <c r="X233" i="56"/>
  <c r="T233" i="56"/>
  <c r="S233" i="56"/>
  <c r="V233" i="56" s="1"/>
  <c r="AF232" i="56"/>
  <c r="AE232" i="56"/>
  <c r="AD232" i="56"/>
  <c r="AB232" i="56"/>
  <c r="AC232" i="56" s="1"/>
  <c r="Z232" i="56"/>
  <c r="Y232" i="56"/>
  <c r="X232" i="56"/>
  <c r="V232" i="56"/>
  <c r="T232" i="56"/>
  <c r="S232" i="56"/>
  <c r="AF231" i="56"/>
  <c r="AE231" i="56"/>
  <c r="AD231" i="56"/>
  <c r="AB231" i="56"/>
  <c r="AC231" i="56" s="1"/>
  <c r="Y231" i="56"/>
  <c r="X231" i="56"/>
  <c r="Z231" i="56" s="1"/>
  <c r="T231" i="56"/>
  <c r="V231" i="56" s="1"/>
  <c r="S231" i="56"/>
  <c r="AF230" i="56"/>
  <c r="AE230" i="56"/>
  <c r="AD230" i="56"/>
  <c r="AB230" i="56"/>
  <c r="AC230" i="56" s="1"/>
  <c r="Y230" i="56"/>
  <c r="X230" i="56"/>
  <c r="Z230" i="56" s="1"/>
  <c r="V230" i="56"/>
  <c r="T230" i="56"/>
  <c r="S230" i="56"/>
  <c r="AF229" i="56"/>
  <c r="AE229" i="56"/>
  <c r="AD229" i="56"/>
  <c r="AB229" i="56"/>
  <c r="AC229" i="56" s="1"/>
  <c r="Y229" i="56"/>
  <c r="X229" i="56"/>
  <c r="Z229" i="56" s="1"/>
  <c r="T229" i="56"/>
  <c r="V229" i="56" s="1"/>
  <c r="S229" i="56"/>
  <c r="AF228" i="56"/>
  <c r="AE228" i="56"/>
  <c r="AD228" i="56"/>
  <c r="AB228" i="56"/>
  <c r="AC228" i="56" s="1"/>
  <c r="Y228" i="56"/>
  <c r="X228" i="56"/>
  <c r="T228" i="56"/>
  <c r="S228" i="56"/>
  <c r="AF227" i="56"/>
  <c r="AE227" i="56"/>
  <c r="AD227" i="56"/>
  <c r="AB227" i="56"/>
  <c r="AC227" i="56" s="1"/>
  <c r="Y227" i="56"/>
  <c r="X227" i="56"/>
  <c r="Z227" i="56" s="1"/>
  <c r="T227" i="56"/>
  <c r="S227" i="56"/>
  <c r="V227" i="56" s="1"/>
  <c r="AF226" i="56"/>
  <c r="AE226" i="56"/>
  <c r="AD226" i="56"/>
  <c r="AB226" i="56"/>
  <c r="AC226" i="56" s="1"/>
  <c r="Y226" i="56"/>
  <c r="X226" i="56"/>
  <c r="Z226" i="56" s="1"/>
  <c r="T226" i="56"/>
  <c r="S226" i="56"/>
  <c r="V226" i="56" s="1"/>
  <c r="AF225" i="56"/>
  <c r="AE225" i="56"/>
  <c r="AD225" i="56"/>
  <c r="AB225" i="56"/>
  <c r="AC225" i="56" s="1"/>
  <c r="Y225" i="56"/>
  <c r="X225" i="56"/>
  <c r="T225" i="56"/>
  <c r="S225" i="56"/>
  <c r="AF224" i="56"/>
  <c r="AE224" i="56"/>
  <c r="AD224" i="56"/>
  <c r="AB224" i="56"/>
  <c r="AC224" i="56" s="1"/>
  <c r="Y224" i="56"/>
  <c r="X224" i="56"/>
  <c r="Z224" i="56" s="1"/>
  <c r="T224" i="56"/>
  <c r="S224" i="56"/>
  <c r="AF223" i="56"/>
  <c r="AE223" i="56"/>
  <c r="AD223" i="56"/>
  <c r="AB223" i="56"/>
  <c r="AC223" i="56" s="1"/>
  <c r="Y223" i="56"/>
  <c r="X223" i="56"/>
  <c r="Z223" i="56" s="1"/>
  <c r="T223" i="56"/>
  <c r="S223" i="56"/>
  <c r="V223" i="56" s="1"/>
  <c r="AF222" i="56"/>
  <c r="AE222" i="56"/>
  <c r="AD222" i="56"/>
  <c r="AB222" i="56"/>
  <c r="AC222" i="56" s="1"/>
  <c r="Y222" i="56"/>
  <c r="Z222" i="56" s="1"/>
  <c r="X222" i="56"/>
  <c r="T222" i="56"/>
  <c r="S222" i="56"/>
  <c r="AF221" i="56"/>
  <c r="AE221" i="56"/>
  <c r="AD221" i="56"/>
  <c r="AB221" i="56"/>
  <c r="AC221" i="56" s="1"/>
  <c r="Y221" i="56"/>
  <c r="X221" i="56"/>
  <c r="T221" i="56"/>
  <c r="S221" i="56"/>
  <c r="AF220" i="56"/>
  <c r="AE220" i="56"/>
  <c r="AD220" i="56"/>
  <c r="AB220" i="56"/>
  <c r="AC220" i="56" s="1"/>
  <c r="Y220" i="56"/>
  <c r="X220" i="56"/>
  <c r="T220" i="56"/>
  <c r="S220" i="56"/>
  <c r="V220" i="56" s="1"/>
  <c r="AF219" i="56"/>
  <c r="AE219" i="56"/>
  <c r="AD219" i="56"/>
  <c r="AC219" i="56"/>
  <c r="AB219" i="56"/>
  <c r="Y219" i="56"/>
  <c r="X219" i="56"/>
  <c r="T219" i="56"/>
  <c r="V219" i="56" s="1"/>
  <c r="S219" i="56"/>
  <c r="AF218" i="56"/>
  <c r="AE218" i="56"/>
  <c r="AD218" i="56"/>
  <c r="AB218" i="56"/>
  <c r="AC218" i="56" s="1"/>
  <c r="Y218" i="56"/>
  <c r="X218" i="56"/>
  <c r="T218" i="56"/>
  <c r="S218" i="56"/>
  <c r="AF217" i="56"/>
  <c r="AE217" i="56"/>
  <c r="AD217" i="56"/>
  <c r="AB217" i="56"/>
  <c r="AC217" i="56" s="1"/>
  <c r="Y217" i="56"/>
  <c r="X217" i="56"/>
  <c r="Z217" i="56" s="1"/>
  <c r="T217" i="56"/>
  <c r="S217" i="56"/>
  <c r="V217" i="56" s="1"/>
  <c r="AF216" i="56"/>
  <c r="AE216" i="56"/>
  <c r="AD216" i="56"/>
  <c r="AB216" i="56"/>
  <c r="AC216" i="56" s="1"/>
  <c r="Y216" i="56"/>
  <c r="X216" i="56"/>
  <c r="T216" i="56"/>
  <c r="S216" i="56"/>
  <c r="V216" i="56" s="1"/>
  <c r="AF215" i="56"/>
  <c r="AE215" i="56"/>
  <c r="AD215" i="56"/>
  <c r="AB215" i="56"/>
  <c r="AC215" i="56" s="1"/>
  <c r="Y215" i="56"/>
  <c r="X215" i="56"/>
  <c r="T215" i="56"/>
  <c r="S215" i="56"/>
  <c r="V215" i="56" s="1"/>
  <c r="AF214" i="56"/>
  <c r="AE214" i="56"/>
  <c r="AD214" i="56"/>
  <c r="AB214" i="56"/>
  <c r="AC214" i="56" s="1"/>
  <c r="Y214" i="56"/>
  <c r="X214" i="56"/>
  <c r="Z214" i="56" s="1"/>
  <c r="T214" i="56"/>
  <c r="V214" i="56" s="1"/>
  <c r="S214" i="56"/>
  <c r="AF213" i="56"/>
  <c r="AE213" i="56"/>
  <c r="AD213" i="56"/>
  <c r="AB213" i="56"/>
  <c r="AC213" i="56" s="1"/>
  <c r="Y213" i="56"/>
  <c r="X213" i="56"/>
  <c r="T213" i="56"/>
  <c r="S213" i="56"/>
  <c r="AF212" i="56"/>
  <c r="AE212" i="56"/>
  <c r="AD212" i="56"/>
  <c r="AB212" i="56"/>
  <c r="AC212" i="56" s="1"/>
  <c r="Y212" i="56"/>
  <c r="X212" i="56"/>
  <c r="T212" i="56"/>
  <c r="S212" i="56"/>
  <c r="V212" i="56" s="1"/>
  <c r="AF211" i="56"/>
  <c r="AE211" i="56"/>
  <c r="AD211" i="56"/>
  <c r="AB211" i="56"/>
  <c r="AC211" i="56" s="1"/>
  <c r="Y211" i="56"/>
  <c r="X211" i="56"/>
  <c r="Z211" i="56" s="1"/>
  <c r="T211" i="56"/>
  <c r="S211" i="56"/>
  <c r="AF210" i="56"/>
  <c r="AE210" i="56"/>
  <c r="AD210" i="56"/>
  <c r="AB210" i="56"/>
  <c r="AC210" i="56" s="1"/>
  <c r="Y210" i="56"/>
  <c r="X210" i="56"/>
  <c r="T210" i="56"/>
  <c r="S210" i="56"/>
  <c r="AF209" i="56"/>
  <c r="AE209" i="56"/>
  <c r="AD209" i="56"/>
  <c r="AB209" i="56"/>
  <c r="AC209" i="56" s="1"/>
  <c r="Y209" i="56"/>
  <c r="X209" i="56"/>
  <c r="Z209" i="56" s="1"/>
  <c r="T209" i="56"/>
  <c r="S209" i="56"/>
  <c r="AF208" i="56"/>
  <c r="AE208" i="56"/>
  <c r="AD208" i="56"/>
  <c r="AB208" i="56"/>
  <c r="AC208" i="56" s="1"/>
  <c r="Y208" i="56"/>
  <c r="X208" i="56"/>
  <c r="Z208" i="56" s="1"/>
  <c r="T208" i="56"/>
  <c r="S208" i="56"/>
  <c r="V208" i="56" s="1"/>
  <c r="AF207" i="56"/>
  <c r="AE207" i="56"/>
  <c r="AD207" i="56"/>
  <c r="AB207" i="56"/>
  <c r="AC207" i="56" s="1"/>
  <c r="Y207" i="56"/>
  <c r="X207" i="56"/>
  <c r="T207" i="56"/>
  <c r="S207" i="56"/>
  <c r="AF206" i="56"/>
  <c r="AE206" i="56"/>
  <c r="AD206" i="56"/>
  <c r="AB206" i="56"/>
  <c r="AC206" i="56" s="1"/>
  <c r="Y206" i="56"/>
  <c r="X206" i="56"/>
  <c r="T206" i="56"/>
  <c r="S206" i="56"/>
  <c r="V206" i="56" s="1"/>
  <c r="AF205" i="56"/>
  <c r="AE205" i="56"/>
  <c r="AD205" i="56"/>
  <c r="AB205" i="56"/>
  <c r="AC205" i="56" s="1"/>
  <c r="Y205" i="56"/>
  <c r="X205" i="56"/>
  <c r="Z205" i="56" s="1"/>
  <c r="T205" i="56"/>
  <c r="S205" i="56"/>
  <c r="V205" i="56" s="1"/>
  <c r="AF204" i="56"/>
  <c r="AE204" i="56"/>
  <c r="AD204" i="56"/>
  <c r="AB204" i="56"/>
  <c r="AC204" i="56" s="1"/>
  <c r="Y204" i="56"/>
  <c r="X204" i="56"/>
  <c r="T204" i="56"/>
  <c r="S204" i="56"/>
  <c r="AF203" i="56"/>
  <c r="AE203" i="56"/>
  <c r="AD203" i="56"/>
  <c r="AB203" i="56"/>
  <c r="AC203" i="56" s="1"/>
  <c r="Y203" i="56"/>
  <c r="X203" i="56"/>
  <c r="T203" i="56"/>
  <c r="S203" i="56"/>
  <c r="AF202" i="56"/>
  <c r="AE202" i="56"/>
  <c r="AD202" i="56"/>
  <c r="AB202" i="56"/>
  <c r="AC202" i="56" s="1"/>
  <c r="Y202" i="56"/>
  <c r="X202" i="56"/>
  <c r="T202" i="56"/>
  <c r="S202" i="56"/>
  <c r="V202" i="56" s="1"/>
  <c r="AF201" i="56"/>
  <c r="AE201" i="56"/>
  <c r="AD201" i="56"/>
  <c r="AB201" i="56"/>
  <c r="AC201" i="56" s="1"/>
  <c r="Y201" i="56"/>
  <c r="X201" i="56"/>
  <c r="Z201" i="56" s="1"/>
  <c r="T201" i="56"/>
  <c r="S201" i="56"/>
  <c r="AF200" i="56"/>
  <c r="AE200" i="56"/>
  <c r="AD200" i="56"/>
  <c r="AB200" i="56"/>
  <c r="AC200" i="56" s="1"/>
  <c r="Y200" i="56"/>
  <c r="X200" i="56"/>
  <c r="T200" i="56"/>
  <c r="S200" i="56"/>
  <c r="AF199" i="56"/>
  <c r="AE199" i="56"/>
  <c r="AD199" i="56"/>
  <c r="AB199" i="56"/>
  <c r="AC199" i="56" s="1"/>
  <c r="Y199" i="56"/>
  <c r="X199" i="56"/>
  <c r="T199" i="56"/>
  <c r="S199" i="56"/>
  <c r="V199" i="56" s="1"/>
  <c r="AF198" i="56"/>
  <c r="AE198" i="56"/>
  <c r="AD198" i="56"/>
  <c r="AB198" i="56"/>
  <c r="AC198" i="56" s="1"/>
  <c r="Y198" i="56"/>
  <c r="X198" i="56"/>
  <c r="T198" i="56"/>
  <c r="S198" i="56"/>
  <c r="V198" i="56" s="1"/>
  <c r="AF197" i="56"/>
  <c r="AE197" i="56"/>
  <c r="AD197" i="56"/>
  <c r="AB197" i="56"/>
  <c r="AC197" i="56" s="1"/>
  <c r="Y197" i="56"/>
  <c r="X197" i="56"/>
  <c r="Z197" i="56" s="1"/>
  <c r="T197" i="56"/>
  <c r="S197" i="56"/>
  <c r="AF196" i="56"/>
  <c r="AE196" i="56"/>
  <c r="AD196" i="56"/>
  <c r="AC196" i="56"/>
  <c r="AB196" i="56"/>
  <c r="Y196" i="56"/>
  <c r="X196" i="56"/>
  <c r="Z196" i="56" s="1"/>
  <c r="T196" i="56"/>
  <c r="S196" i="56"/>
  <c r="AF195" i="56"/>
  <c r="AE195" i="56"/>
  <c r="AD195" i="56"/>
  <c r="AB195" i="56"/>
  <c r="AC195" i="56" s="1"/>
  <c r="Y195" i="56"/>
  <c r="X195" i="56"/>
  <c r="Z195" i="56" s="1"/>
  <c r="T195" i="56"/>
  <c r="S195" i="56"/>
  <c r="AF194" i="56"/>
  <c r="AE194" i="56"/>
  <c r="AD194" i="56"/>
  <c r="AB194" i="56"/>
  <c r="AC194" i="56" s="1"/>
  <c r="Y194" i="56"/>
  <c r="X194" i="56"/>
  <c r="Z194" i="56" s="1"/>
  <c r="T194" i="56"/>
  <c r="S194" i="56"/>
  <c r="AF193" i="56"/>
  <c r="AE193" i="56"/>
  <c r="AD193" i="56"/>
  <c r="AB193" i="56"/>
  <c r="AC193" i="56" s="1"/>
  <c r="Y193" i="56"/>
  <c r="X193" i="56"/>
  <c r="T193" i="56"/>
  <c r="S193" i="56"/>
  <c r="AF192" i="56"/>
  <c r="AE192" i="56"/>
  <c r="AD192" i="56"/>
  <c r="AB192" i="56"/>
  <c r="AC192" i="56" s="1"/>
  <c r="Y192" i="56"/>
  <c r="X192" i="56"/>
  <c r="T192" i="56"/>
  <c r="S192" i="56"/>
  <c r="AF191" i="56"/>
  <c r="AE191" i="56"/>
  <c r="AD191" i="56"/>
  <c r="AB191" i="56"/>
  <c r="AC191" i="56" s="1"/>
  <c r="Y191" i="56"/>
  <c r="X191" i="56"/>
  <c r="Z191" i="56" s="1"/>
  <c r="T191" i="56"/>
  <c r="S191" i="56"/>
  <c r="V191" i="56" s="1"/>
  <c r="AF190" i="56"/>
  <c r="AE190" i="56"/>
  <c r="AD190" i="56"/>
  <c r="AB190" i="56"/>
  <c r="AC190" i="56" s="1"/>
  <c r="Y190" i="56"/>
  <c r="X190" i="56"/>
  <c r="T190" i="56"/>
  <c r="S190" i="56"/>
  <c r="AF189" i="56"/>
  <c r="AE189" i="56"/>
  <c r="AD189" i="56"/>
  <c r="AB189" i="56"/>
  <c r="AC189" i="56" s="1"/>
  <c r="Y189" i="56"/>
  <c r="X189" i="56"/>
  <c r="T189" i="56"/>
  <c r="S189" i="56"/>
  <c r="AF188" i="56"/>
  <c r="AE188" i="56"/>
  <c r="AD188" i="56"/>
  <c r="AB188" i="56"/>
  <c r="AC188" i="56" s="1"/>
  <c r="Y188" i="56"/>
  <c r="X188" i="56"/>
  <c r="Z188" i="56" s="1"/>
  <c r="T188" i="56"/>
  <c r="S188" i="56"/>
  <c r="AF187" i="56"/>
  <c r="AE187" i="56"/>
  <c r="AD187" i="56"/>
  <c r="AB187" i="56"/>
  <c r="AC187" i="56" s="1"/>
  <c r="Y187" i="56"/>
  <c r="X187" i="56"/>
  <c r="T187" i="56"/>
  <c r="S187" i="56"/>
  <c r="AF186" i="56"/>
  <c r="AE186" i="56"/>
  <c r="AD186" i="56"/>
  <c r="AB186" i="56"/>
  <c r="AC186" i="56" s="1"/>
  <c r="Y186" i="56"/>
  <c r="Z186" i="56" s="1"/>
  <c r="X186" i="56"/>
  <c r="T186" i="56"/>
  <c r="S186" i="56"/>
  <c r="AF185" i="56"/>
  <c r="AE185" i="56"/>
  <c r="AD185" i="56"/>
  <c r="AB185" i="56"/>
  <c r="AC185" i="56" s="1"/>
  <c r="Y185" i="56"/>
  <c r="X185" i="56"/>
  <c r="Z185" i="56" s="1"/>
  <c r="T185" i="56"/>
  <c r="S185" i="56"/>
  <c r="V185" i="56" s="1"/>
  <c r="AF184" i="56"/>
  <c r="AE184" i="56"/>
  <c r="AD184" i="56"/>
  <c r="AB184" i="56"/>
  <c r="AC184" i="56" s="1"/>
  <c r="Y184" i="56"/>
  <c r="Z184" i="56" s="1"/>
  <c r="X184" i="56"/>
  <c r="T184" i="56"/>
  <c r="S184" i="56"/>
  <c r="V184" i="56" s="1"/>
  <c r="AF183" i="56"/>
  <c r="AE183" i="56"/>
  <c r="AD183" i="56"/>
  <c r="AB183" i="56"/>
  <c r="AC183" i="56" s="1"/>
  <c r="Y183" i="56"/>
  <c r="X183" i="56"/>
  <c r="T183" i="56"/>
  <c r="V183" i="56" s="1"/>
  <c r="S183" i="56"/>
  <c r="AF182" i="56"/>
  <c r="AE182" i="56"/>
  <c r="AD182" i="56"/>
  <c r="AB182" i="56"/>
  <c r="AC182" i="56" s="1"/>
  <c r="Y182" i="56"/>
  <c r="X182" i="56"/>
  <c r="T182" i="56"/>
  <c r="S182" i="56"/>
  <c r="AF181" i="56"/>
  <c r="AE181" i="56"/>
  <c r="AD181" i="56"/>
  <c r="AB181" i="56"/>
  <c r="AC181" i="56" s="1"/>
  <c r="Y181" i="56"/>
  <c r="X181" i="56"/>
  <c r="T181" i="56"/>
  <c r="S181" i="56"/>
  <c r="V181" i="56" s="1"/>
  <c r="AF180" i="56"/>
  <c r="AE180" i="56"/>
  <c r="AD180" i="56"/>
  <c r="AB180" i="56"/>
  <c r="AC180" i="56" s="1"/>
  <c r="Y180" i="56"/>
  <c r="X180" i="56"/>
  <c r="T180" i="56"/>
  <c r="S180" i="56"/>
  <c r="V180" i="56" s="1"/>
  <c r="AF179" i="56"/>
  <c r="AE179" i="56"/>
  <c r="AD179" i="56"/>
  <c r="AB179" i="56"/>
  <c r="AC179" i="56" s="1"/>
  <c r="Y179" i="56"/>
  <c r="X179" i="56"/>
  <c r="Z179" i="56" s="1"/>
  <c r="T179" i="56"/>
  <c r="S179" i="56"/>
  <c r="AF178" i="56"/>
  <c r="AE178" i="56"/>
  <c r="AD178" i="56"/>
  <c r="AB178" i="56"/>
  <c r="AC178" i="56" s="1"/>
  <c r="Y178" i="56"/>
  <c r="Z178" i="56" s="1"/>
  <c r="X178" i="56"/>
  <c r="T178" i="56"/>
  <c r="V178" i="56" s="1"/>
  <c r="S178" i="56"/>
  <c r="AF177" i="56"/>
  <c r="AE177" i="56"/>
  <c r="AD177" i="56"/>
  <c r="AB177" i="56"/>
  <c r="AC177" i="56" s="1"/>
  <c r="Y177" i="56"/>
  <c r="X177" i="56"/>
  <c r="Z177" i="56" s="1"/>
  <c r="T177" i="56"/>
  <c r="V177" i="56" s="1"/>
  <c r="S177" i="56"/>
  <c r="AF176" i="56"/>
  <c r="AE176" i="56"/>
  <c r="AD176" i="56"/>
  <c r="AB176" i="56"/>
  <c r="AC176" i="56" s="1"/>
  <c r="Y176" i="56"/>
  <c r="X176" i="56"/>
  <c r="T176" i="56"/>
  <c r="V176" i="56" s="1"/>
  <c r="S176" i="56"/>
  <c r="AF175" i="56"/>
  <c r="AE175" i="56"/>
  <c r="AD175" i="56"/>
  <c r="AB175" i="56"/>
  <c r="AC175" i="56" s="1"/>
  <c r="Y175" i="56"/>
  <c r="X175" i="56"/>
  <c r="Z175" i="56" s="1"/>
  <c r="T175" i="56"/>
  <c r="S175" i="56"/>
  <c r="AF174" i="56"/>
  <c r="AE174" i="56"/>
  <c r="AD174" i="56"/>
  <c r="AB174" i="56"/>
  <c r="AC174" i="56" s="1"/>
  <c r="Y174" i="56"/>
  <c r="X174" i="56"/>
  <c r="T174" i="56"/>
  <c r="S174" i="56"/>
  <c r="AF173" i="56"/>
  <c r="AE173" i="56"/>
  <c r="AD173" i="56"/>
  <c r="AB173" i="56"/>
  <c r="AC173" i="56" s="1"/>
  <c r="Y173" i="56"/>
  <c r="X173" i="56"/>
  <c r="Z173" i="56" s="1"/>
  <c r="T173" i="56"/>
  <c r="S173" i="56"/>
  <c r="AF172" i="56"/>
  <c r="AE172" i="56"/>
  <c r="AD172" i="56"/>
  <c r="AB172" i="56"/>
  <c r="AC172" i="56" s="1"/>
  <c r="Y172" i="56"/>
  <c r="X172" i="56"/>
  <c r="T172" i="56"/>
  <c r="S172" i="56"/>
  <c r="V172" i="56" s="1"/>
  <c r="AF171" i="56"/>
  <c r="AE171" i="56"/>
  <c r="AD171" i="56"/>
  <c r="AB171" i="56"/>
  <c r="AC171" i="56" s="1"/>
  <c r="Y171" i="56"/>
  <c r="X171" i="56"/>
  <c r="T171" i="56"/>
  <c r="S171" i="56"/>
  <c r="AF170" i="56"/>
  <c r="AE170" i="56"/>
  <c r="AD170" i="56"/>
  <c r="AB170" i="56"/>
  <c r="AC170" i="56" s="1"/>
  <c r="Y170" i="56"/>
  <c r="X170" i="56"/>
  <c r="T170" i="56"/>
  <c r="S170" i="56"/>
  <c r="V170" i="56" s="1"/>
  <c r="AF169" i="56"/>
  <c r="AE169" i="56"/>
  <c r="AD169" i="56"/>
  <c r="AB169" i="56"/>
  <c r="AC169" i="56" s="1"/>
  <c r="Y169" i="56"/>
  <c r="X169" i="56"/>
  <c r="Z169" i="56" s="1"/>
  <c r="T169" i="56"/>
  <c r="S169" i="56"/>
  <c r="V169" i="56" s="1"/>
  <c r="AF168" i="56"/>
  <c r="AE168" i="56"/>
  <c r="AD168" i="56"/>
  <c r="AB168" i="56"/>
  <c r="AC168" i="56" s="1"/>
  <c r="Y168" i="56"/>
  <c r="X168" i="56"/>
  <c r="T168" i="56"/>
  <c r="S168" i="56"/>
  <c r="AF167" i="56"/>
  <c r="AE167" i="56"/>
  <c r="AD167" i="56"/>
  <c r="AB167" i="56"/>
  <c r="AC167" i="56" s="1"/>
  <c r="Y167" i="56"/>
  <c r="Z167" i="56" s="1"/>
  <c r="X167" i="56"/>
  <c r="T167" i="56"/>
  <c r="S167" i="56"/>
  <c r="AF166" i="56"/>
  <c r="AE166" i="56"/>
  <c r="AD166" i="56"/>
  <c r="AB166" i="56"/>
  <c r="AC166" i="56" s="1"/>
  <c r="Y166" i="56"/>
  <c r="X166" i="56"/>
  <c r="T166" i="56"/>
  <c r="S166" i="56"/>
  <c r="AF165" i="56"/>
  <c r="AE165" i="56"/>
  <c r="AD165" i="56"/>
  <c r="AB165" i="56"/>
  <c r="AC165" i="56" s="1"/>
  <c r="Y165" i="56"/>
  <c r="X165" i="56"/>
  <c r="Z165" i="56" s="1"/>
  <c r="T165" i="56"/>
  <c r="S165" i="56"/>
  <c r="AF164" i="56"/>
  <c r="AE164" i="56"/>
  <c r="AD164" i="56"/>
  <c r="AB164" i="56"/>
  <c r="AC164" i="56" s="1"/>
  <c r="Y164" i="56"/>
  <c r="X164" i="56"/>
  <c r="T164" i="56"/>
  <c r="S164" i="56"/>
  <c r="AF163" i="56"/>
  <c r="AE163" i="56"/>
  <c r="AD163" i="56"/>
  <c r="AB163" i="56"/>
  <c r="AC163" i="56" s="1"/>
  <c r="Y163" i="56"/>
  <c r="X163" i="56"/>
  <c r="Z163" i="56" s="1"/>
  <c r="T163" i="56"/>
  <c r="S163" i="56"/>
  <c r="AF162" i="56"/>
  <c r="AE162" i="56"/>
  <c r="AD162" i="56"/>
  <c r="AB162" i="56"/>
  <c r="AC162" i="56" s="1"/>
  <c r="Y162" i="56"/>
  <c r="X162" i="56"/>
  <c r="T162" i="56"/>
  <c r="S162" i="56"/>
  <c r="AF161" i="56"/>
  <c r="AE161" i="56"/>
  <c r="AD161" i="56"/>
  <c r="AB161" i="56"/>
  <c r="AC161" i="56" s="1"/>
  <c r="Y161" i="56"/>
  <c r="X161" i="56"/>
  <c r="T161" i="56"/>
  <c r="S161" i="56"/>
  <c r="AF160" i="56"/>
  <c r="AE160" i="56"/>
  <c r="AD160" i="56"/>
  <c r="AB160" i="56"/>
  <c r="AC160" i="56" s="1"/>
  <c r="Y160" i="56"/>
  <c r="X160" i="56"/>
  <c r="T160" i="56"/>
  <c r="S160" i="56"/>
  <c r="AF159" i="56"/>
  <c r="AE159" i="56"/>
  <c r="AD159" i="56"/>
  <c r="AB159" i="56"/>
  <c r="AC159" i="56" s="1"/>
  <c r="Y159" i="56"/>
  <c r="X159" i="56"/>
  <c r="T159" i="56"/>
  <c r="V159" i="56" s="1"/>
  <c r="S159" i="56"/>
  <c r="AF158" i="56"/>
  <c r="AE158" i="56"/>
  <c r="AD158" i="56"/>
  <c r="AB158" i="56"/>
  <c r="AC158" i="56" s="1"/>
  <c r="Y158" i="56"/>
  <c r="X158" i="56"/>
  <c r="T158" i="56"/>
  <c r="S158" i="56"/>
  <c r="V158" i="56" s="1"/>
  <c r="AF157" i="56"/>
  <c r="AE157" i="56"/>
  <c r="AD157" i="56"/>
  <c r="AB157" i="56"/>
  <c r="AC157" i="56" s="1"/>
  <c r="Y157" i="56"/>
  <c r="X157" i="56"/>
  <c r="Z157" i="56" s="1"/>
  <c r="T157" i="56"/>
  <c r="S157" i="56"/>
  <c r="AF156" i="56"/>
  <c r="AE156" i="56"/>
  <c r="AD156" i="56"/>
  <c r="AB156" i="56"/>
  <c r="AC156" i="56" s="1"/>
  <c r="Y156" i="56"/>
  <c r="X156" i="56"/>
  <c r="T156" i="56"/>
  <c r="S156" i="56"/>
  <c r="AF155" i="56"/>
  <c r="AE155" i="56"/>
  <c r="AD155" i="56"/>
  <c r="AB155" i="56"/>
  <c r="AC155" i="56" s="1"/>
  <c r="Y155" i="56"/>
  <c r="X155" i="56"/>
  <c r="T155" i="56"/>
  <c r="S155" i="56"/>
  <c r="V155" i="56" s="1"/>
  <c r="AF154" i="56"/>
  <c r="AE154" i="56"/>
  <c r="AD154" i="56"/>
  <c r="AB154" i="56"/>
  <c r="AC154" i="56" s="1"/>
  <c r="Y154" i="56"/>
  <c r="Z154" i="56" s="1"/>
  <c r="X154" i="56"/>
  <c r="T154" i="56"/>
  <c r="S154" i="56"/>
  <c r="AF153" i="56"/>
  <c r="AE153" i="56"/>
  <c r="AD153" i="56"/>
  <c r="AB153" i="56"/>
  <c r="AC153" i="56" s="1"/>
  <c r="Y153" i="56"/>
  <c r="X153" i="56"/>
  <c r="T153" i="56"/>
  <c r="S153" i="56"/>
  <c r="AF152" i="56"/>
  <c r="AE152" i="56"/>
  <c r="AD152" i="56"/>
  <c r="AB152" i="56"/>
  <c r="AC152" i="56" s="1"/>
  <c r="Y152" i="56"/>
  <c r="X152" i="56"/>
  <c r="Z152" i="56" s="1"/>
  <c r="T152" i="56"/>
  <c r="S152" i="56"/>
  <c r="AF151" i="56"/>
  <c r="AE151" i="56"/>
  <c r="AD151" i="56"/>
  <c r="AB151" i="56"/>
  <c r="AC151" i="56" s="1"/>
  <c r="Y151" i="56"/>
  <c r="X151" i="56"/>
  <c r="Z151" i="56" s="1"/>
  <c r="T151" i="56"/>
  <c r="S151" i="56"/>
  <c r="AF150" i="56"/>
  <c r="AE150" i="56"/>
  <c r="AD150" i="56"/>
  <c r="AB150" i="56"/>
  <c r="AC150" i="56" s="1"/>
  <c r="Y150" i="56"/>
  <c r="X150" i="56"/>
  <c r="Z150" i="56" s="1"/>
  <c r="T150" i="56"/>
  <c r="S150" i="56"/>
  <c r="AF149" i="56"/>
  <c r="AE149" i="56"/>
  <c r="AD149" i="56"/>
  <c r="AB149" i="56"/>
  <c r="AC149" i="56" s="1"/>
  <c r="Y149" i="56"/>
  <c r="X149" i="56"/>
  <c r="T149" i="56"/>
  <c r="S149" i="56"/>
  <c r="AF148" i="56"/>
  <c r="AE148" i="56"/>
  <c r="AD148" i="56"/>
  <c r="AB148" i="56"/>
  <c r="AC148" i="56" s="1"/>
  <c r="Y148" i="56"/>
  <c r="X148" i="56"/>
  <c r="T148" i="56"/>
  <c r="S148" i="56"/>
  <c r="V148" i="56" s="1"/>
  <c r="AF147" i="56"/>
  <c r="AE147" i="56"/>
  <c r="AD147" i="56"/>
  <c r="AB147" i="56"/>
  <c r="AC147" i="56" s="1"/>
  <c r="Y147" i="56"/>
  <c r="X147" i="56"/>
  <c r="T147" i="56"/>
  <c r="S147" i="56"/>
  <c r="AF146" i="56"/>
  <c r="AE146" i="56"/>
  <c r="AD146" i="56"/>
  <c r="AB146" i="56"/>
  <c r="AC146" i="56" s="1"/>
  <c r="Y146" i="56"/>
  <c r="X146" i="56"/>
  <c r="T146" i="56"/>
  <c r="S146" i="56"/>
  <c r="V146" i="56" s="1"/>
  <c r="AF145" i="56"/>
  <c r="AE145" i="56"/>
  <c r="AD145" i="56"/>
  <c r="AB145" i="56"/>
  <c r="AC145" i="56" s="1"/>
  <c r="Y145" i="56"/>
  <c r="X145" i="56"/>
  <c r="Z145" i="56" s="1"/>
  <c r="T145" i="56"/>
  <c r="S145" i="56"/>
  <c r="AF144" i="56"/>
  <c r="AE144" i="56"/>
  <c r="AD144" i="56"/>
  <c r="AB144" i="56"/>
  <c r="AC144" i="56" s="1"/>
  <c r="Y144" i="56"/>
  <c r="X144" i="56"/>
  <c r="Z144" i="56" s="1"/>
  <c r="T144" i="56"/>
  <c r="S144" i="56"/>
  <c r="V144" i="56" s="1"/>
  <c r="AF143" i="56"/>
  <c r="AE143" i="56"/>
  <c r="AD143" i="56"/>
  <c r="AB143" i="56"/>
  <c r="AC143" i="56" s="1"/>
  <c r="Y143" i="56"/>
  <c r="X143" i="56"/>
  <c r="Z143" i="56" s="1"/>
  <c r="T143" i="56"/>
  <c r="S143" i="56"/>
  <c r="V143" i="56" s="1"/>
  <c r="AF142" i="56"/>
  <c r="AE142" i="56"/>
  <c r="AD142" i="56"/>
  <c r="AB142" i="56"/>
  <c r="AC142" i="56" s="1"/>
  <c r="Y142" i="56"/>
  <c r="X142" i="56"/>
  <c r="T142" i="56"/>
  <c r="S142" i="56"/>
  <c r="V142" i="56" s="1"/>
  <c r="AF141" i="56"/>
  <c r="AE141" i="56"/>
  <c r="AD141" i="56"/>
  <c r="AB141" i="56"/>
  <c r="AC141" i="56" s="1"/>
  <c r="Y141" i="56"/>
  <c r="X141" i="56"/>
  <c r="T141" i="56"/>
  <c r="S141" i="56"/>
  <c r="V141" i="56" s="1"/>
  <c r="AF140" i="56"/>
  <c r="AE140" i="56"/>
  <c r="AD140" i="56"/>
  <c r="AB140" i="56"/>
  <c r="AC140" i="56" s="1"/>
  <c r="Y140" i="56"/>
  <c r="X140" i="56"/>
  <c r="T140" i="56"/>
  <c r="S140" i="56"/>
  <c r="AF139" i="56"/>
  <c r="AE139" i="56"/>
  <c r="AD139" i="56"/>
  <c r="AB139" i="56"/>
  <c r="AC139" i="56" s="1"/>
  <c r="Y139" i="56"/>
  <c r="X139" i="56"/>
  <c r="Z139" i="56" s="1"/>
  <c r="T139" i="56"/>
  <c r="S139" i="56"/>
  <c r="V139" i="56" s="1"/>
  <c r="AF138" i="56"/>
  <c r="AE138" i="56"/>
  <c r="AD138" i="56"/>
  <c r="AB138" i="56"/>
  <c r="AC138" i="56" s="1"/>
  <c r="Y138" i="56"/>
  <c r="Z138" i="56" s="1"/>
  <c r="X138" i="56"/>
  <c r="T138" i="56"/>
  <c r="S138" i="56"/>
  <c r="AF137" i="56"/>
  <c r="AE137" i="56"/>
  <c r="AD137" i="56"/>
  <c r="AB137" i="56"/>
  <c r="AC137" i="56" s="1"/>
  <c r="Y137" i="56"/>
  <c r="X137" i="56"/>
  <c r="T137" i="56"/>
  <c r="S137" i="56"/>
  <c r="AF136" i="56"/>
  <c r="AE136" i="56"/>
  <c r="AD136" i="56"/>
  <c r="AB136" i="56"/>
  <c r="AC136" i="56" s="1"/>
  <c r="Y136" i="56"/>
  <c r="X136" i="56"/>
  <c r="Z136" i="56" s="1"/>
  <c r="T136" i="56"/>
  <c r="S136" i="56"/>
  <c r="AF135" i="56"/>
  <c r="AE135" i="56"/>
  <c r="AD135" i="56"/>
  <c r="AB135" i="56"/>
  <c r="AC135" i="56" s="1"/>
  <c r="Y135" i="56"/>
  <c r="X135" i="56"/>
  <c r="Z135" i="56" s="1"/>
  <c r="T135" i="56"/>
  <c r="S135" i="56"/>
  <c r="AF134" i="56"/>
  <c r="AE134" i="56"/>
  <c r="AD134" i="56"/>
  <c r="AB134" i="56"/>
  <c r="AC134" i="56" s="1"/>
  <c r="Y134" i="56"/>
  <c r="X134" i="56"/>
  <c r="T134" i="56"/>
  <c r="S134" i="56"/>
  <c r="V134" i="56" s="1"/>
  <c r="AF133" i="56"/>
  <c r="AE133" i="56"/>
  <c r="AD133" i="56"/>
  <c r="AB133" i="56"/>
  <c r="AC133" i="56" s="1"/>
  <c r="Y133" i="56"/>
  <c r="X133" i="56"/>
  <c r="T133" i="56"/>
  <c r="S133" i="56"/>
  <c r="AF132" i="56"/>
  <c r="AE132" i="56"/>
  <c r="AD132" i="56"/>
  <c r="AB132" i="56"/>
  <c r="AC132" i="56" s="1"/>
  <c r="Y132" i="56"/>
  <c r="X132" i="56"/>
  <c r="T132" i="56"/>
  <c r="S132" i="56"/>
  <c r="AF131" i="56"/>
  <c r="AE131" i="56"/>
  <c r="AD131" i="56"/>
  <c r="AB131" i="56"/>
  <c r="AC131" i="56" s="1"/>
  <c r="Y131" i="56"/>
  <c r="X131" i="56"/>
  <c r="T131" i="56"/>
  <c r="S131" i="56"/>
  <c r="AF130" i="56"/>
  <c r="AE130" i="56"/>
  <c r="AD130" i="56"/>
  <c r="AB130" i="56"/>
  <c r="AC130" i="56" s="1"/>
  <c r="Y130" i="56"/>
  <c r="X130" i="56"/>
  <c r="T130" i="56"/>
  <c r="S130" i="56"/>
  <c r="AF129" i="56"/>
  <c r="AE129" i="56"/>
  <c r="AD129" i="56"/>
  <c r="AB129" i="56"/>
  <c r="AC129" i="56" s="1"/>
  <c r="Y129" i="56"/>
  <c r="X129" i="56"/>
  <c r="T129" i="56"/>
  <c r="S129" i="56"/>
  <c r="V129" i="56" s="1"/>
  <c r="AF128" i="56"/>
  <c r="AE128" i="56"/>
  <c r="AD128" i="56"/>
  <c r="AB128" i="56"/>
  <c r="AC128" i="56" s="1"/>
  <c r="Y128" i="56"/>
  <c r="X128" i="56"/>
  <c r="T128" i="56"/>
  <c r="S128" i="56"/>
  <c r="V128" i="56" s="1"/>
  <c r="AF127" i="56"/>
  <c r="AE127" i="56"/>
  <c r="AD127" i="56"/>
  <c r="AB127" i="56"/>
  <c r="AC127" i="56" s="1"/>
  <c r="Y127" i="56"/>
  <c r="X127" i="56"/>
  <c r="T127" i="56"/>
  <c r="V127" i="56" s="1"/>
  <c r="S127" i="56"/>
  <c r="AF126" i="56"/>
  <c r="AE126" i="56"/>
  <c r="AD126" i="56"/>
  <c r="AB126" i="56"/>
  <c r="AC126" i="56" s="1"/>
  <c r="Y126" i="56"/>
  <c r="X126" i="56"/>
  <c r="T126" i="56"/>
  <c r="S126" i="56"/>
  <c r="V126" i="56" s="1"/>
  <c r="AF125" i="56"/>
  <c r="AE125" i="56"/>
  <c r="AD125" i="56"/>
  <c r="AB125" i="56"/>
  <c r="AC125" i="56" s="1"/>
  <c r="Y125" i="56"/>
  <c r="X125" i="56"/>
  <c r="Z125" i="56" s="1"/>
  <c r="T125" i="56"/>
  <c r="S125" i="56"/>
  <c r="AF124" i="56"/>
  <c r="AE124" i="56"/>
  <c r="AD124" i="56"/>
  <c r="AB124" i="56"/>
  <c r="AC124" i="56" s="1"/>
  <c r="Y124" i="56"/>
  <c r="X124" i="56"/>
  <c r="Z124" i="56" s="1"/>
  <c r="T124" i="56"/>
  <c r="S124" i="56"/>
  <c r="AF123" i="56"/>
  <c r="AE123" i="56"/>
  <c r="AD123" i="56"/>
  <c r="AC123" i="56"/>
  <c r="AB123" i="56"/>
  <c r="Y123" i="56"/>
  <c r="X123" i="56"/>
  <c r="Z123" i="56" s="1"/>
  <c r="T123" i="56"/>
  <c r="S123" i="56"/>
  <c r="AF122" i="56"/>
  <c r="AE122" i="56"/>
  <c r="AD122" i="56"/>
  <c r="AB122" i="56"/>
  <c r="AC122" i="56" s="1"/>
  <c r="Y122" i="56"/>
  <c r="X122" i="56"/>
  <c r="T122" i="56"/>
  <c r="S122" i="56"/>
  <c r="AF121" i="56"/>
  <c r="AE121" i="56"/>
  <c r="AD121" i="56"/>
  <c r="AB121" i="56"/>
  <c r="AC121" i="56" s="1"/>
  <c r="Y121" i="56"/>
  <c r="X121" i="56"/>
  <c r="T121" i="56"/>
  <c r="S121" i="56"/>
  <c r="V121" i="56" s="1"/>
  <c r="AF120" i="56"/>
  <c r="AE120" i="56"/>
  <c r="AD120" i="56"/>
  <c r="AB120" i="56"/>
  <c r="AC120" i="56" s="1"/>
  <c r="Y120" i="56"/>
  <c r="X120" i="56"/>
  <c r="Z120" i="56" s="1"/>
  <c r="T120" i="56"/>
  <c r="S120" i="56"/>
  <c r="AF119" i="56"/>
  <c r="AE119" i="56"/>
  <c r="AD119" i="56"/>
  <c r="AB119" i="56"/>
  <c r="AC119" i="56" s="1"/>
  <c r="Y119" i="56"/>
  <c r="X119" i="56"/>
  <c r="T119" i="56"/>
  <c r="S119" i="56"/>
  <c r="AF118" i="56"/>
  <c r="AE118" i="56"/>
  <c r="AD118" i="56"/>
  <c r="AB118" i="56"/>
  <c r="AC118" i="56" s="1"/>
  <c r="Y118" i="56"/>
  <c r="Z118" i="56" s="1"/>
  <c r="X118" i="56"/>
  <c r="T118" i="56"/>
  <c r="S118" i="56"/>
  <c r="AF117" i="56"/>
  <c r="AE117" i="56"/>
  <c r="AD117" i="56"/>
  <c r="AB117" i="56"/>
  <c r="AC117" i="56" s="1"/>
  <c r="Y117" i="56"/>
  <c r="X117" i="56"/>
  <c r="T117" i="56"/>
  <c r="S117" i="56"/>
  <c r="V117" i="56" s="1"/>
  <c r="AF116" i="56"/>
  <c r="AE116" i="56"/>
  <c r="AD116" i="56"/>
  <c r="AB116" i="56"/>
  <c r="AC116" i="56" s="1"/>
  <c r="Y116" i="56"/>
  <c r="X116" i="56"/>
  <c r="Z116" i="56" s="1"/>
  <c r="T116" i="56"/>
  <c r="S116" i="56"/>
  <c r="AF115" i="56"/>
  <c r="AE115" i="56"/>
  <c r="AD115" i="56"/>
  <c r="AB115" i="56"/>
  <c r="AC115" i="56" s="1"/>
  <c r="Y115" i="56"/>
  <c r="X115" i="56"/>
  <c r="T115" i="56"/>
  <c r="S115" i="56"/>
  <c r="AF114" i="56"/>
  <c r="AE114" i="56"/>
  <c r="AD114" i="56"/>
  <c r="AB114" i="56"/>
  <c r="AC114" i="56" s="1"/>
  <c r="Y114" i="56"/>
  <c r="X114" i="56"/>
  <c r="T114" i="56"/>
  <c r="V114" i="56" s="1"/>
  <c r="S114" i="56"/>
  <c r="AF113" i="56"/>
  <c r="AE113" i="56"/>
  <c r="AD113" i="56"/>
  <c r="AB113" i="56"/>
  <c r="AC113" i="56" s="1"/>
  <c r="Y113" i="56"/>
  <c r="X113" i="56"/>
  <c r="T113" i="56"/>
  <c r="S113" i="56"/>
  <c r="V113" i="56" s="1"/>
  <c r="AF112" i="56"/>
  <c r="AE112" i="56"/>
  <c r="AD112" i="56"/>
  <c r="AB112" i="56"/>
  <c r="AC112" i="56" s="1"/>
  <c r="Y112" i="56"/>
  <c r="X112" i="56"/>
  <c r="Z112" i="56" s="1"/>
  <c r="T112" i="56"/>
  <c r="S112" i="56"/>
  <c r="AF111" i="56"/>
  <c r="AE111" i="56"/>
  <c r="AD111" i="56"/>
  <c r="AB111" i="56"/>
  <c r="AC111" i="56" s="1"/>
  <c r="Y111" i="56"/>
  <c r="X111" i="56"/>
  <c r="T111" i="56"/>
  <c r="S111" i="56"/>
  <c r="AF110" i="56"/>
  <c r="AE110" i="56"/>
  <c r="AD110" i="56"/>
  <c r="AB110" i="56"/>
  <c r="AC110" i="56" s="1"/>
  <c r="Y110" i="56"/>
  <c r="X110" i="56"/>
  <c r="Z110" i="56" s="1"/>
  <c r="T110" i="56"/>
  <c r="S110" i="56"/>
  <c r="AF109" i="56"/>
  <c r="AE109" i="56"/>
  <c r="AD109" i="56"/>
  <c r="AB109" i="56"/>
  <c r="AC109" i="56" s="1"/>
  <c r="Y109" i="56"/>
  <c r="X109" i="56"/>
  <c r="Z109" i="56" s="1"/>
  <c r="T109" i="56"/>
  <c r="V109" i="56" s="1"/>
  <c r="S109" i="56"/>
  <c r="AF108" i="56"/>
  <c r="AE108" i="56"/>
  <c r="AD108" i="56"/>
  <c r="AB108" i="56"/>
  <c r="AC108" i="56" s="1"/>
  <c r="Y108" i="56"/>
  <c r="X108" i="56"/>
  <c r="Z108" i="56" s="1"/>
  <c r="T108" i="56"/>
  <c r="S108" i="56"/>
  <c r="AF107" i="56"/>
  <c r="AE107" i="56"/>
  <c r="AD107" i="56"/>
  <c r="AB107" i="56"/>
  <c r="AC107" i="56" s="1"/>
  <c r="Y107" i="56"/>
  <c r="X107" i="56"/>
  <c r="Z107" i="56" s="1"/>
  <c r="T107" i="56"/>
  <c r="S107" i="56"/>
  <c r="AF106" i="56"/>
  <c r="AE106" i="56"/>
  <c r="AD106" i="56"/>
  <c r="AB106" i="56"/>
  <c r="AC106" i="56" s="1"/>
  <c r="Y106" i="56"/>
  <c r="X106" i="56"/>
  <c r="Z106" i="56" s="1"/>
  <c r="T106" i="56"/>
  <c r="S106" i="56"/>
  <c r="AF105" i="56"/>
  <c r="AE105" i="56"/>
  <c r="AD105" i="56"/>
  <c r="AB105" i="56"/>
  <c r="AC105" i="56" s="1"/>
  <c r="Y105" i="56"/>
  <c r="X105" i="56"/>
  <c r="T105" i="56"/>
  <c r="S105" i="56"/>
  <c r="V105" i="56" s="1"/>
  <c r="AF104" i="56"/>
  <c r="AE104" i="56"/>
  <c r="AD104" i="56"/>
  <c r="AB104" i="56"/>
  <c r="AC104" i="56" s="1"/>
  <c r="Y104" i="56"/>
  <c r="X104" i="56"/>
  <c r="Z104" i="56" s="1"/>
  <c r="T104" i="56"/>
  <c r="S104" i="56"/>
  <c r="V104" i="56" s="1"/>
  <c r="AF103" i="56"/>
  <c r="AE103" i="56"/>
  <c r="AD103" i="56"/>
  <c r="AB103" i="56"/>
  <c r="AC103" i="56" s="1"/>
  <c r="Y103" i="56"/>
  <c r="X103" i="56"/>
  <c r="T103" i="56"/>
  <c r="S103" i="56"/>
  <c r="V103" i="56" s="1"/>
  <c r="AF102" i="56"/>
  <c r="AE102" i="56"/>
  <c r="AD102" i="56"/>
  <c r="AB102" i="56"/>
  <c r="AC102" i="56" s="1"/>
  <c r="Y102" i="56"/>
  <c r="X102" i="56"/>
  <c r="Z102" i="56" s="1"/>
  <c r="T102" i="56"/>
  <c r="S102" i="56"/>
  <c r="AF101" i="56"/>
  <c r="AE101" i="56"/>
  <c r="AD101" i="56"/>
  <c r="AB101" i="56"/>
  <c r="AC101" i="56" s="1"/>
  <c r="Y101" i="56"/>
  <c r="X101" i="56"/>
  <c r="T101" i="56"/>
  <c r="S101" i="56"/>
  <c r="AF100" i="56"/>
  <c r="AE100" i="56"/>
  <c r="AD100" i="56"/>
  <c r="AB100" i="56"/>
  <c r="AC100" i="56" s="1"/>
  <c r="Y100" i="56"/>
  <c r="X100" i="56"/>
  <c r="Z100" i="56" s="1"/>
  <c r="T100" i="56"/>
  <c r="S100" i="56"/>
  <c r="AF99" i="56"/>
  <c r="AE99" i="56"/>
  <c r="AD99" i="56"/>
  <c r="AB99" i="56"/>
  <c r="AC99" i="56" s="1"/>
  <c r="Y99" i="56"/>
  <c r="Z99" i="56" s="1"/>
  <c r="X99" i="56"/>
  <c r="T99" i="56"/>
  <c r="S99" i="56"/>
  <c r="AF98" i="56"/>
  <c r="AE98" i="56"/>
  <c r="AD98" i="56"/>
  <c r="AB98" i="56"/>
  <c r="AC98" i="56" s="1"/>
  <c r="Y98" i="56"/>
  <c r="X98" i="56"/>
  <c r="T98" i="56"/>
  <c r="S98" i="56"/>
  <c r="V98" i="56" s="1"/>
  <c r="AF97" i="56"/>
  <c r="AE97" i="56"/>
  <c r="AD97" i="56"/>
  <c r="AB97" i="56"/>
  <c r="AC97" i="56" s="1"/>
  <c r="Y97" i="56"/>
  <c r="X97" i="56"/>
  <c r="Z97" i="56" s="1"/>
  <c r="T97" i="56"/>
  <c r="S97" i="56"/>
  <c r="AF96" i="56"/>
  <c r="AE96" i="56"/>
  <c r="AD96" i="56"/>
  <c r="AB96" i="56"/>
  <c r="AC96" i="56" s="1"/>
  <c r="Y96" i="56"/>
  <c r="X96" i="56"/>
  <c r="Z96" i="56" s="1"/>
  <c r="T96" i="56"/>
  <c r="S96" i="56"/>
  <c r="AF95" i="56"/>
  <c r="AE95" i="56"/>
  <c r="AD95" i="56"/>
  <c r="AB95" i="56"/>
  <c r="AC95" i="56" s="1"/>
  <c r="Y95" i="56"/>
  <c r="X95" i="56"/>
  <c r="Z95" i="56" s="1"/>
  <c r="T95" i="56"/>
  <c r="S95" i="56"/>
  <c r="V95" i="56" s="1"/>
  <c r="AF94" i="56"/>
  <c r="AE94" i="56"/>
  <c r="AD94" i="56"/>
  <c r="AB94" i="56"/>
  <c r="AC94" i="56" s="1"/>
  <c r="Y94" i="56"/>
  <c r="X94" i="56"/>
  <c r="T94" i="56"/>
  <c r="S94" i="56"/>
  <c r="V94" i="56" s="1"/>
  <c r="AF93" i="56"/>
  <c r="AE93" i="56"/>
  <c r="AD93" i="56"/>
  <c r="AB93" i="56"/>
  <c r="AC93" i="56" s="1"/>
  <c r="Y93" i="56"/>
  <c r="X93" i="56"/>
  <c r="T93" i="56"/>
  <c r="S93" i="56"/>
  <c r="V93" i="56" s="1"/>
  <c r="AF92" i="56"/>
  <c r="AE92" i="56"/>
  <c r="AD92" i="56"/>
  <c r="AB92" i="56"/>
  <c r="AC92" i="56" s="1"/>
  <c r="Y92" i="56"/>
  <c r="X92" i="56"/>
  <c r="Z92" i="56" s="1"/>
  <c r="T92" i="56"/>
  <c r="S92" i="56"/>
  <c r="V92" i="56" s="1"/>
  <c r="AF91" i="56"/>
  <c r="AE91" i="56"/>
  <c r="AD91" i="56"/>
  <c r="AC91" i="56"/>
  <c r="AB91" i="56"/>
  <c r="Y91" i="56"/>
  <c r="X91" i="56"/>
  <c r="T91" i="56"/>
  <c r="S91" i="56"/>
  <c r="AF90" i="56"/>
  <c r="AE90" i="56"/>
  <c r="AD90" i="56"/>
  <c r="AB90" i="56"/>
  <c r="AC90" i="56" s="1"/>
  <c r="Y90" i="56"/>
  <c r="X90" i="56"/>
  <c r="T90" i="56"/>
  <c r="S90" i="56"/>
  <c r="AF89" i="56"/>
  <c r="AE89" i="56"/>
  <c r="AD89" i="56"/>
  <c r="AB89" i="56"/>
  <c r="AC89" i="56" s="1"/>
  <c r="Y89" i="56"/>
  <c r="X89" i="56"/>
  <c r="Z89" i="56" s="1"/>
  <c r="T89" i="56"/>
  <c r="S89" i="56"/>
  <c r="AF88" i="56"/>
  <c r="AE88" i="56"/>
  <c r="AD88" i="56"/>
  <c r="AB88" i="56"/>
  <c r="AC88" i="56" s="1"/>
  <c r="Y88" i="56"/>
  <c r="X88" i="56"/>
  <c r="Z88" i="56" s="1"/>
  <c r="T88" i="56"/>
  <c r="S88" i="56"/>
  <c r="V88" i="56" s="1"/>
  <c r="AF87" i="56"/>
  <c r="AE87" i="56"/>
  <c r="AD87" i="56"/>
  <c r="AB87" i="56"/>
  <c r="AC87" i="56" s="1"/>
  <c r="Y87" i="56"/>
  <c r="X87" i="56"/>
  <c r="T87" i="56"/>
  <c r="S87" i="56"/>
  <c r="AF86" i="56"/>
  <c r="AE86" i="56"/>
  <c r="AD86" i="56"/>
  <c r="AB86" i="56"/>
  <c r="AC86" i="56" s="1"/>
  <c r="Y86" i="56"/>
  <c r="X86" i="56"/>
  <c r="T86" i="56"/>
  <c r="S86" i="56"/>
  <c r="AF85" i="56"/>
  <c r="AE85" i="56"/>
  <c r="AD85" i="56"/>
  <c r="AB85" i="56"/>
  <c r="AC85" i="56" s="1"/>
  <c r="Y85" i="56"/>
  <c r="X85" i="56"/>
  <c r="T85" i="56"/>
  <c r="S85" i="56"/>
  <c r="AF84" i="56"/>
  <c r="AE84" i="56"/>
  <c r="AD84" i="56"/>
  <c r="AB84" i="56"/>
  <c r="AC84" i="56" s="1"/>
  <c r="Y84" i="56"/>
  <c r="X84" i="56"/>
  <c r="Z84" i="56" s="1"/>
  <c r="T84" i="56"/>
  <c r="S84" i="56"/>
  <c r="AF83" i="56"/>
  <c r="AE83" i="56"/>
  <c r="AD83" i="56"/>
  <c r="AB83" i="56"/>
  <c r="AC83" i="56" s="1"/>
  <c r="Y83" i="56"/>
  <c r="X83" i="56"/>
  <c r="T83" i="56"/>
  <c r="S83" i="56"/>
  <c r="AF82" i="56"/>
  <c r="AE82" i="56"/>
  <c r="AD82" i="56"/>
  <c r="AB82" i="56"/>
  <c r="AC82" i="56" s="1"/>
  <c r="Y82" i="56"/>
  <c r="Z82" i="56" s="1"/>
  <c r="X82" i="56"/>
  <c r="T82" i="56"/>
  <c r="S82" i="56"/>
  <c r="AF81" i="56"/>
  <c r="AE81" i="56"/>
  <c r="AD81" i="56"/>
  <c r="AB81" i="56"/>
  <c r="AC81" i="56" s="1"/>
  <c r="Y81" i="56"/>
  <c r="X81" i="56"/>
  <c r="T81" i="56"/>
  <c r="S81" i="56"/>
  <c r="AF80" i="56"/>
  <c r="AE80" i="56"/>
  <c r="AD80" i="56"/>
  <c r="AB80" i="56"/>
  <c r="AC80" i="56" s="1"/>
  <c r="Y80" i="56"/>
  <c r="X80" i="56"/>
  <c r="T80" i="56"/>
  <c r="S80" i="56"/>
  <c r="AF79" i="56"/>
  <c r="AE79" i="56"/>
  <c r="AD79" i="56"/>
  <c r="AB79" i="56"/>
  <c r="AC79" i="56" s="1"/>
  <c r="Y79" i="56"/>
  <c r="X79" i="56"/>
  <c r="T79" i="56"/>
  <c r="S79" i="56"/>
  <c r="AF78" i="56"/>
  <c r="AE78" i="56"/>
  <c r="AD78" i="56"/>
  <c r="AB78" i="56"/>
  <c r="AC78" i="56" s="1"/>
  <c r="Y78" i="56"/>
  <c r="X78" i="56"/>
  <c r="T78" i="56"/>
  <c r="V78" i="56" s="1"/>
  <c r="S78" i="56"/>
  <c r="AF77" i="56"/>
  <c r="AE77" i="56"/>
  <c r="AD77" i="56"/>
  <c r="AB77" i="56"/>
  <c r="AC77" i="56" s="1"/>
  <c r="Y77" i="56"/>
  <c r="X77" i="56"/>
  <c r="T77" i="56"/>
  <c r="S77" i="56"/>
  <c r="AF76" i="56"/>
  <c r="AE76" i="56"/>
  <c r="AD76" i="56"/>
  <c r="AB76" i="56"/>
  <c r="AC76" i="56" s="1"/>
  <c r="Y76" i="56"/>
  <c r="X76" i="56"/>
  <c r="Z76" i="56" s="1"/>
  <c r="T76" i="56"/>
  <c r="S76" i="56"/>
  <c r="AF75" i="56"/>
  <c r="AE75" i="56"/>
  <c r="AD75" i="56"/>
  <c r="AC75" i="56"/>
  <c r="AB75" i="56"/>
  <c r="Y75" i="56"/>
  <c r="X75" i="56"/>
  <c r="T75" i="56"/>
  <c r="S75" i="56"/>
  <c r="AF74" i="56"/>
  <c r="AE74" i="56"/>
  <c r="AD74" i="56"/>
  <c r="AB74" i="56"/>
  <c r="AC74" i="56" s="1"/>
  <c r="Y74" i="56"/>
  <c r="X74" i="56"/>
  <c r="Z74" i="56" s="1"/>
  <c r="T74" i="56"/>
  <c r="S74" i="56"/>
  <c r="AF73" i="56"/>
  <c r="AE73" i="56"/>
  <c r="AD73" i="56"/>
  <c r="AB73" i="56"/>
  <c r="AC73" i="56" s="1"/>
  <c r="Y73" i="56"/>
  <c r="X73" i="56"/>
  <c r="T73" i="56"/>
  <c r="S73" i="56"/>
  <c r="AF72" i="56"/>
  <c r="AE72" i="56"/>
  <c r="AD72" i="56"/>
  <c r="AB72" i="56"/>
  <c r="AC72" i="56" s="1"/>
  <c r="Y72" i="56"/>
  <c r="X72" i="56"/>
  <c r="Z72" i="56" s="1"/>
  <c r="T72" i="56"/>
  <c r="S72" i="56"/>
  <c r="AF71" i="56"/>
  <c r="AE71" i="56"/>
  <c r="AD71" i="56"/>
  <c r="AB71" i="56"/>
  <c r="AC71" i="56" s="1"/>
  <c r="Y71" i="56"/>
  <c r="X71" i="56"/>
  <c r="Z71" i="56" s="1"/>
  <c r="T71" i="56"/>
  <c r="S71" i="56"/>
  <c r="AF70" i="56"/>
  <c r="AE70" i="56"/>
  <c r="AD70" i="56"/>
  <c r="AB70" i="56"/>
  <c r="AC70" i="56" s="1"/>
  <c r="Y70" i="56"/>
  <c r="X70" i="56"/>
  <c r="T70" i="56"/>
  <c r="S70" i="56"/>
  <c r="AF69" i="56"/>
  <c r="AE69" i="56"/>
  <c r="AD69" i="56"/>
  <c r="AB69" i="56"/>
  <c r="AC69" i="56" s="1"/>
  <c r="Y69" i="56"/>
  <c r="X69" i="56"/>
  <c r="T69" i="56"/>
  <c r="S69" i="56"/>
  <c r="AF68" i="56"/>
  <c r="AE68" i="56"/>
  <c r="AD68" i="56"/>
  <c r="AB68" i="56"/>
  <c r="AC68" i="56" s="1"/>
  <c r="Y68" i="56"/>
  <c r="X68" i="56"/>
  <c r="Z68" i="56" s="1"/>
  <c r="T68" i="56"/>
  <c r="S68" i="56"/>
  <c r="AF67" i="56"/>
  <c r="AE67" i="56"/>
  <c r="AD67" i="56"/>
  <c r="AB67" i="56"/>
  <c r="AC67" i="56" s="1"/>
  <c r="Y67" i="56"/>
  <c r="X67" i="56"/>
  <c r="T67" i="56"/>
  <c r="V67" i="56" s="1"/>
  <c r="S67" i="56"/>
  <c r="AF66" i="56"/>
  <c r="AE66" i="56"/>
  <c r="AD66" i="56"/>
  <c r="AB66" i="56"/>
  <c r="AC66" i="56" s="1"/>
  <c r="Y66" i="56"/>
  <c r="X66" i="56"/>
  <c r="T66" i="56"/>
  <c r="V66" i="56" s="1"/>
  <c r="S66" i="56"/>
  <c r="AF65" i="56"/>
  <c r="AE65" i="56"/>
  <c r="AD65" i="56"/>
  <c r="AB65" i="56"/>
  <c r="AC65" i="56" s="1"/>
  <c r="Y65" i="56"/>
  <c r="X65" i="56"/>
  <c r="T65" i="56"/>
  <c r="S65" i="56"/>
  <c r="AF64" i="56"/>
  <c r="AE64" i="56"/>
  <c r="AD64" i="56"/>
  <c r="AB64" i="56"/>
  <c r="AC64" i="56" s="1"/>
  <c r="Y64" i="56"/>
  <c r="Z64" i="56" s="1"/>
  <c r="X64" i="56"/>
  <c r="T64" i="56"/>
  <c r="S64" i="56"/>
  <c r="V64" i="56" s="1"/>
  <c r="AF63" i="56"/>
  <c r="AE63" i="56"/>
  <c r="AD63" i="56"/>
  <c r="AB63" i="56"/>
  <c r="AC63" i="56" s="1"/>
  <c r="Y63" i="56"/>
  <c r="X63" i="56"/>
  <c r="T63" i="56"/>
  <c r="V63" i="56" s="1"/>
  <c r="S63" i="56"/>
  <c r="AF62" i="56"/>
  <c r="AE62" i="56"/>
  <c r="AD62" i="56"/>
  <c r="AB62" i="56"/>
  <c r="AC62" i="56" s="1"/>
  <c r="Y62" i="56"/>
  <c r="X62" i="56"/>
  <c r="T62" i="56"/>
  <c r="S62" i="56"/>
  <c r="AF61" i="56"/>
  <c r="AE61" i="56"/>
  <c r="AD61" i="56"/>
  <c r="AB61" i="56"/>
  <c r="AC61" i="56" s="1"/>
  <c r="Y61" i="56"/>
  <c r="X61" i="56"/>
  <c r="T61" i="56"/>
  <c r="S61" i="56"/>
  <c r="AF60" i="56"/>
  <c r="AE60" i="56"/>
  <c r="AD60" i="56"/>
  <c r="AB60" i="56"/>
  <c r="AC60" i="56" s="1"/>
  <c r="Y60" i="56"/>
  <c r="X60" i="56"/>
  <c r="T60" i="56"/>
  <c r="S60" i="56"/>
  <c r="AF59" i="56"/>
  <c r="AE59" i="56"/>
  <c r="AD59" i="56"/>
  <c r="AB59" i="56"/>
  <c r="AC59" i="56" s="1"/>
  <c r="Y59" i="56"/>
  <c r="X59" i="56"/>
  <c r="T59" i="56"/>
  <c r="S59" i="56"/>
  <c r="AF58" i="56"/>
  <c r="AE58" i="56"/>
  <c r="AD58" i="56"/>
  <c r="AB58" i="56"/>
  <c r="AC58" i="56" s="1"/>
  <c r="Y58" i="56"/>
  <c r="X58" i="56"/>
  <c r="T58" i="56"/>
  <c r="S58" i="56"/>
  <c r="V58" i="56" s="1"/>
  <c r="AF57" i="56"/>
  <c r="AE57" i="56"/>
  <c r="AD57" i="56"/>
  <c r="AB57" i="56"/>
  <c r="AC57" i="56" s="1"/>
  <c r="Y57" i="56"/>
  <c r="X57" i="56"/>
  <c r="T57" i="56"/>
  <c r="S57" i="56"/>
  <c r="AF56" i="56"/>
  <c r="AE56" i="56"/>
  <c r="AD56" i="56"/>
  <c r="AB56" i="56"/>
  <c r="AC56" i="56" s="1"/>
  <c r="Y56" i="56"/>
  <c r="X56" i="56"/>
  <c r="T56" i="56"/>
  <c r="S56" i="56"/>
  <c r="AF55" i="56"/>
  <c r="AE55" i="56"/>
  <c r="AD55" i="56"/>
  <c r="AB55" i="56"/>
  <c r="AC55" i="56" s="1"/>
  <c r="Y55" i="56"/>
  <c r="X55" i="56"/>
  <c r="Z55" i="56" s="1"/>
  <c r="V55" i="56"/>
  <c r="T55" i="56"/>
  <c r="S55" i="56"/>
  <c r="AF54" i="56"/>
  <c r="AE54" i="56"/>
  <c r="AD54" i="56"/>
  <c r="AC54" i="56"/>
  <c r="AB54" i="56"/>
  <c r="Y54" i="56"/>
  <c r="X54" i="56"/>
  <c r="T54" i="56"/>
  <c r="S54" i="56"/>
  <c r="AF53" i="56"/>
  <c r="AE53" i="56"/>
  <c r="AD53" i="56"/>
  <c r="AB53" i="56"/>
  <c r="AC53" i="56" s="1"/>
  <c r="Y53" i="56"/>
  <c r="X53" i="56"/>
  <c r="Z53" i="56" s="1"/>
  <c r="T53" i="56"/>
  <c r="S53" i="56"/>
  <c r="AF52" i="56"/>
  <c r="AE52" i="56"/>
  <c r="AD52" i="56"/>
  <c r="AB52" i="56"/>
  <c r="AC52" i="56" s="1"/>
  <c r="Z52" i="56"/>
  <c r="Y52" i="56"/>
  <c r="X52" i="56"/>
  <c r="T52" i="56"/>
  <c r="S52" i="56"/>
  <c r="AF51" i="56"/>
  <c r="AE51" i="56"/>
  <c r="AD51" i="56"/>
  <c r="AB51" i="56"/>
  <c r="AC51" i="56" s="1"/>
  <c r="Y51" i="56"/>
  <c r="X51" i="56"/>
  <c r="T51" i="56"/>
  <c r="V51" i="56" s="1"/>
  <c r="S51" i="56"/>
  <c r="AF50" i="56"/>
  <c r="AE50" i="56"/>
  <c r="AD50" i="56"/>
  <c r="AB50" i="56"/>
  <c r="AC50" i="56" s="1"/>
  <c r="Y50" i="56"/>
  <c r="X50" i="56"/>
  <c r="T50" i="56"/>
  <c r="S50" i="56"/>
  <c r="AF49" i="56"/>
  <c r="AE49" i="56"/>
  <c r="AD49" i="56"/>
  <c r="AB49" i="56"/>
  <c r="AC49" i="56" s="1"/>
  <c r="Y49" i="56"/>
  <c r="X49" i="56"/>
  <c r="Z49" i="56" s="1"/>
  <c r="T49" i="56"/>
  <c r="S49" i="56"/>
  <c r="AF48" i="56"/>
  <c r="AE48" i="56"/>
  <c r="AD48" i="56"/>
  <c r="AB48" i="56"/>
  <c r="AC48" i="56" s="1"/>
  <c r="Y48" i="56"/>
  <c r="X48" i="56"/>
  <c r="Z48" i="56" s="1"/>
  <c r="T48" i="56"/>
  <c r="S48" i="56"/>
  <c r="AF47" i="56"/>
  <c r="AE47" i="56"/>
  <c r="AD47" i="56"/>
  <c r="AB47" i="56"/>
  <c r="AC47" i="56" s="1"/>
  <c r="Y47" i="56"/>
  <c r="X47" i="56"/>
  <c r="T47" i="56"/>
  <c r="S47" i="56"/>
  <c r="V47" i="56" s="1"/>
  <c r="AF46" i="56"/>
  <c r="AE46" i="56"/>
  <c r="AD46" i="56"/>
  <c r="AB46" i="56"/>
  <c r="AC46" i="56" s="1"/>
  <c r="Y46" i="56"/>
  <c r="X46" i="56"/>
  <c r="Z46" i="56" s="1"/>
  <c r="T46" i="56"/>
  <c r="S46" i="56"/>
  <c r="AF45" i="56"/>
  <c r="AE45" i="56"/>
  <c r="AD45" i="56"/>
  <c r="AB45" i="56"/>
  <c r="AC45" i="56" s="1"/>
  <c r="Y45" i="56"/>
  <c r="X45" i="56"/>
  <c r="T45" i="56"/>
  <c r="S45" i="56"/>
  <c r="AF44" i="56"/>
  <c r="AE44" i="56"/>
  <c r="AD44" i="56"/>
  <c r="AB44" i="56"/>
  <c r="AC44" i="56" s="1"/>
  <c r="Y44" i="56"/>
  <c r="X44" i="56"/>
  <c r="T44" i="56"/>
  <c r="S44" i="56"/>
  <c r="V44" i="56" s="1"/>
  <c r="AF43" i="56"/>
  <c r="AE43" i="56"/>
  <c r="AD43" i="56"/>
  <c r="AC43" i="56"/>
  <c r="AB43" i="56"/>
  <c r="Y43" i="56"/>
  <c r="X43" i="56"/>
  <c r="T43" i="56"/>
  <c r="S43" i="56"/>
  <c r="V43" i="56" s="1"/>
  <c r="AF42" i="56"/>
  <c r="AE42" i="56"/>
  <c r="AD42" i="56"/>
  <c r="AB42" i="56"/>
  <c r="AC42" i="56" s="1"/>
  <c r="Y42" i="56"/>
  <c r="Z42" i="56" s="1"/>
  <c r="X42" i="56"/>
  <c r="T42" i="56"/>
  <c r="S42" i="56"/>
  <c r="AF41" i="56"/>
  <c r="AE41" i="56"/>
  <c r="AD41" i="56"/>
  <c r="AB41" i="56"/>
  <c r="AC41" i="56" s="1"/>
  <c r="Y41" i="56"/>
  <c r="X41" i="56"/>
  <c r="T41" i="56"/>
  <c r="S41" i="56"/>
  <c r="AF40" i="56"/>
  <c r="AE40" i="56"/>
  <c r="AD40" i="56"/>
  <c r="AB40" i="56"/>
  <c r="AC40" i="56" s="1"/>
  <c r="Y40" i="56"/>
  <c r="X40" i="56"/>
  <c r="Z40" i="56" s="1"/>
  <c r="T40" i="56"/>
  <c r="S40" i="56"/>
  <c r="AF39" i="56"/>
  <c r="AE39" i="56"/>
  <c r="AD39" i="56"/>
  <c r="AB39" i="56"/>
  <c r="AC39" i="56" s="1"/>
  <c r="Y39" i="56"/>
  <c r="Z39" i="56" s="1"/>
  <c r="X39" i="56"/>
  <c r="T39" i="56"/>
  <c r="S39" i="56"/>
  <c r="AF38" i="56"/>
  <c r="AE38" i="56"/>
  <c r="AD38" i="56"/>
  <c r="AB38" i="56"/>
  <c r="AC38" i="56" s="1"/>
  <c r="Y38" i="56"/>
  <c r="X38" i="56"/>
  <c r="T38" i="56"/>
  <c r="S38" i="56"/>
  <c r="AF37" i="56"/>
  <c r="AE37" i="56"/>
  <c r="AD37" i="56"/>
  <c r="AB37" i="56"/>
  <c r="AC37" i="56" s="1"/>
  <c r="Y37" i="56"/>
  <c r="X37" i="56"/>
  <c r="Z37" i="56" s="1"/>
  <c r="T37" i="56"/>
  <c r="S37" i="56"/>
  <c r="V37" i="56" s="1"/>
  <c r="AF36" i="56"/>
  <c r="AE36" i="56"/>
  <c r="AD36" i="56"/>
  <c r="AB36" i="56"/>
  <c r="AC36" i="56" s="1"/>
  <c r="Y36" i="56"/>
  <c r="X36" i="56"/>
  <c r="T36" i="56"/>
  <c r="S36" i="56"/>
  <c r="AF35" i="56"/>
  <c r="AE35" i="56"/>
  <c r="AD35" i="56"/>
  <c r="AB35" i="56"/>
  <c r="AC35" i="56" s="1"/>
  <c r="Y35" i="56"/>
  <c r="X35" i="56"/>
  <c r="Z35" i="56" s="1"/>
  <c r="T35" i="56"/>
  <c r="S35" i="56"/>
  <c r="AF34" i="56"/>
  <c r="AE34" i="56"/>
  <c r="AD34" i="56"/>
  <c r="AB34" i="56"/>
  <c r="AC34" i="56" s="1"/>
  <c r="Y34" i="56"/>
  <c r="X34" i="56"/>
  <c r="Z34" i="56" s="1"/>
  <c r="T34" i="56"/>
  <c r="S34" i="56"/>
  <c r="AF33" i="56"/>
  <c r="AE33" i="56"/>
  <c r="AD33" i="56"/>
  <c r="AB33" i="56"/>
  <c r="AC33" i="56" s="1"/>
  <c r="Y33" i="56"/>
  <c r="X33" i="56"/>
  <c r="T33" i="56"/>
  <c r="V33" i="56" s="1"/>
  <c r="S33" i="56"/>
  <c r="AF32" i="56"/>
  <c r="AE32" i="56"/>
  <c r="AD32" i="56"/>
  <c r="AB32" i="56"/>
  <c r="AC32" i="56" s="1"/>
  <c r="Y32" i="56"/>
  <c r="X32" i="56"/>
  <c r="T32" i="56"/>
  <c r="S32" i="56"/>
  <c r="V32" i="56" s="1"/>
  <c r="AF31" i="56"/>
  <c r="AE31" i="56"/>
  <c r="AD31" i="56"/>
  <c r="AB31" i="56"/>
  <c r="AC31" i="56" s="1"/>
  <c r="Y31" i="56"/>
  <c r="X31" i="56"/>
  <c r="T31" i="56"/>
  <c r="S31" i="56"/>
  <c r="V31" i="56" s="1"/>
  <c r="AF30" i="56"/>
  <c r="AE30" i="56"/>
  <c r="AD30" i="56"/>
  <c r="AB30" i="56"/>
  <c r="AC30" i="56" s="1"/>
  <c r="Y30" i="56"/>
  <c r="X30" i="56"/>
  <c r="T30" i="56"/>
  <c r="V30" i="56" s="1"/>
  <c r="S30" i="56"/>
  <c r="AF29" i="56"/>
  <c r="AE29" i="56"/>
  <c r="AD29" i="56"/>
  <c r="AB29" i="56"/>
  <c r="AC29" i="56" s="1"/>
  <c r="Y29" i="56"/>
  <c r="X29" i="56"/>
  <c r="T29" i="56"/>
  <c r="S29" i="56"/>
  <c r="AF28" i="56"/>
  <c r="AE28" i="56"/>
  <c r="AD28" i="56"/>
  <c r="AB28" i="56"/>
  <c r="AC28" i="56" s="1"/>
  <c r="Y28" i="56"/>
  <c r="X28" i="56"/>
  <c r="Z28" i="56" s="1"/>
  <c r="T28" i="56"/>
  <c r="S28" i="56"/>
  <c r="V28" i="56" s="1"/>
  <c r="AF27" i="56"/>
  <c r="AE27" i="56"/>
  <c r="AD27" i="56"/>
  <c r="AB27" i="56"/>
  <c r="AC27" i="56" s="1"/>
  <c r="Y27" i="56"/>
  <c r="X27" i="56"/>
  <c r="T27" i="56"/>
  <c r="S27" i="56"/>
  <c r="AF26" i="56"/>
  <c r="AE26" i="56"/>
  <c r="AD26" i="56"/>
  <c r="AB26" i="56"/>
  <c r="AC26" i="56" s="1"/>
  <c r="Y26" i="56"/>
  <c r="X26" i="56"/>
  <c r="T26" i="56"/>
  <c r="S26" i="56"/>
  <c r="AF25" i="56"/>
  <c r="AE25" i="56"/>
  <c r="AD25" i="56"/>
  <c r="AB25" i="56"/>
  <c r="AC25" i="56" s="1"/>
  <c r="Y25" i="56"/>
  <c r="X25" i="56"/>
  <c r="T25" i="56"/>
  <c r="S25" i="56"/>
  <c r="V25" i="56" s="1"/>
  <c r="AF24" i="56"/>
  <c r="AE24" i="56"/>
  <c r="AD24" i="56"/>
  <c r="AB24" i="56"/>
  <c r="AC24" i="56" s="1"/>
  <c r="Y24" i="56"/>
  <c r="X24" i="56"/>
  <c r="T24" i="56"/>
  <c r="S24" i="56"/>
  <c r="AF23" i="56"/>
  <c r="AE23" i="56"/>
  <c r="AD23" i="56"/>
  <c r="AB23" i="56"/>
  <c r="AC23" i="56" s="1"/>
  <c r="Y23" i="56"/>
  <c r="X23" i="56"/>
  <c r="T23" i="56"/>
  <c r="S23" i="56"/>
  <c r="AF22" i="56"/>
  <c r="AE22" i="56"/>
  <c r="AD22" i="56"/>
  <c r="AB22" i="56"/>
  <c r="AC22" i="56" s="1"/>
  <c r="Y22" i="56"/>
  <c r="X22" i="56"/>
  <c r="T22" i="56"/>
  <c r="S22" i="56"/>
  <c r="AF21" i="56"/>
  <c r="AE21" i="56"/>
  <c r="AD21" i="56"/>
  <c r="AB21" i="56"/>
  <c r="AC21" i="56" s="1"/>
  <c r="Y21" i="56"/>
  <c r="X21" i="56"/>
  <c r="T21" i="56"/>
  <c r="S21" i="56"/>
  <c r="AF20" i="56"/>
  <c r="AE20" i="56"/>
  <c r="AD20" i="56"/>
  <c r="AB20" i="56"/>
  <c r="AC20" i="56" s="1"/>
  <c r="Y20" i="56"/>
  <c r="X20" i="56"/>
  <c r="T20" i="56"/>
  <c r="S20" i="56"/>
  <c r="AF19" i="56"/>
  <c r="AE19" i="56"/>
  <c r="AD19" i="56"/>
  <c r="AB19" i="56"/>
  <c r="AC19" i="56" s="1"/>
  <c r="Y19" i="56"/>
  <c r="X19" i="56"/>
  <c r="T19" i="56"/>
  <c r="S19" i="56"/>
  <c r="AF18" i="56"/>
  <c r="AE18" i="56"/>
  <c r="AD18" i="56"/>
  <c r="AB18" i="56"/>
  <c r="AC18" i="56" s="1"/>
  <c r="Y18" i="56"/>
  <c r="X18" i="56"/>
  <c r="T18" i="56"/>
  <c r="S18" i="56"/>
  <c r="AF17" i="56"/>
  <c r="AE17" i="56"/>
  <c r="AD17" i="56"/>
  <c r="AB17" i="56"/>
  <c r="AC17" i="56" s="1"/>
  <c r="Y17" i="56"/>
  <c r="X17" i="56"/>
  <c r="T17" i="56"/>
  <c r="S17" i="56"/>
  <c r="V17" i="56" s="1"/>
  <c r="AF16" i="56"/>
  <c r="AE16" i="56"/>
  <c r="AD16" i="56"/>
  <c r="AB16" i="56"/>
  <c r="AC16" i="56" s="1"/>
  <c r="Y16" i="56"/>
  <c r="X16" i="56"/>
  <c r="Z16" i="56" s="1"/>
  <c r="T16" i="56"/>
  <c r="S16" i="56"/>
  <c r="V16" i="56" s="1"/>
  <c r="AF15" i="56"/>
  <c r="AE15" i="56"/>
  <c r="AD15" i="56"/>
  <c r="AC15" i="56"/>
  <c r="AB15" i="56"/>
  <c r="Y15" i="56"/>
  <c r="X15" i="56"/>
  <c r="T15" i="56"/>
  <c r="S15" i="56"/>
  <c r="AF14" i="56"/>
  <c r="AE14" i="56"/>
  <c r="AD14" i="56"/>
  <c r="AB14" i="56"/>
  <c r="AC14" i="56" s="1"/>
  <c r="Y14" i="56"/>
  <c r="X14" i="56"/>
  <c r="T14" i="56"/>
  <c r="S14" i="56"/>
  <c r="AF13" i="56"/>
  <c r="AE13" i="56"/>
  <c r="AD13" i="56"/>
  <c r="AB13" i="56"/>
  <c r="AC13" i="56" s="1"/>
  <c r="Y13" i="56"/>
  <c r="X13" i="56"/>
  <c r="T13" i="56"/>
  <c r="S13" i="56"/>
  <c r="AF12" i="56"/>
  <c r="AE12" i="56"/>
  <c r="AD12" i="56"/>
  <c r="AB12" i="56"/>
  <c r="AC12" i="56" s="1"/>
  <c r="Y12" i="56"/>
  <c r="X12" i="56"/>
  <c r="Z12" i="56" s="1"/>
  <c r="T12" i="56"/>
  <c r="V12" i="56" s="1"/>
  <c r="S12" i="56"/>
  <c r="AF11" i="56"/>
  <c r="AE11" i="56"/>
  <c r="AD11" i="56"/>
  <c r="AB11" i="56"/>
  <c r="AC11" i="56" s="1"/>
  <c r="Y11" i="56"/>
  <c r="X11" i="56"/>
  <c r="T11" i="56"/>
  <c r="S11" i="56"/>
  <c r="AF10" i="56"/>
  <c r="AE10" i="56"/>
  <c r="AD10" i="56"/>
  <c r="AB10" i="56"/>
  <c r="AC10" i="56" s="1"/>
  <c r="Y10" i="56"/>
  <c r="Z10" i="56" s="1"/>
  <c r="X10" i="56"/>
  <c r="T10" i="56"/>
  <c r="S10" i="56"/>
  <c r="AF9" i="56"/>
  <c r="AE9" i="56"/>
  <c r="AD9" i="56"/>
  <c r="AB9" i="56"/>
  <c r="AC9" i="56" s="1"/>
  <c r="Y9" i="56"/>
  <c r="X9" i="56"/>
  <c r="T9" i="56"/>
  <c r="S9" i="56"/>
  <c r="AF8" i="56"/>
  <c r="AE8" i="56"/>
  <c r="AD8" i="56"/>
  <c r="AB8" i="56"/>
  <c r="AC8" i="56" s="1"/>
  <c r="Y8" i="56"/>
  <c r="X8" i="56"/>
  <c r="T8" i="56"/>
  <c r="S8" i="56"/>
  <c r="AF7" i="56"/>
  <c r="AE7" i="56"/>
  <c r="AD7" i="56"/>
  <c r="AB7" i="56"/>
  <c r="AC7" i="56" s="1"/>
  <c r="Y7" i="56"/>
  <c r="X7" i="56"/>
  <c r="T7" i="56"/>
  <c r="S7" i="56"/>
  <c r="V7" i="56" s="1"/>
  <c r="AF6" i="56"/>
  <c r="AE6" i="56"/>
  <c r="AD6" i="56"/>
  <c r="AB6" i="56"/>
  <c r="AC6" i="56" s="1"/>
  <c r="Y6" i="56"/>
  <c r="X6" i="56"/>
  <c r="T6" i="56"/>
  <c r="S6" i="56"/>
  <c r="V6" i="56" s="1"/>
  <c r="AF5" i="56"/>
  <c r="AE5" i="56"/>
  <c r="AD5" i="56"/>
  <c r="AB5" i="56"/>
  <c r="AC5" i="56" s="1"/>
  <c r="Y5" i="56"/>
  <c r="X5" i="56"/>
  <c r="T5" i="56"/>
  <c r="S5" i="56"/>
  <c r="Q4" i="56"/>
  <c r="P4" i="56"/>
  <c r="O4" i="56"/>
  <c r="N4" i="56"/>
  <c r="M4" i="56"/>
  <c r="L4" i="56"/>
  <c r="J4" i="56"/>
  <c r="I4" i="56"/>
  <c r="H4" i="56"/>
  <c r="G4" i="56"/>
  <c r="F4" i="56"/>
  <c r="E4" i="56"/>
  <c r="L1" i="56"/>
  <c r="E1" i="56"/>
  <c r="P47" i="39"/>
  <c r="O47" i="39"/>
  <c r="AF575" i="55"/>
  <c r="AE575" i="55"/>
  <c r="AD575" i="55"/>
  <c r="AB575" i="55"/>
  <c r="AC575" i="55" s="1"/>
  <c r="Z575" i="55"/>
  <c r="Y575" i="55"/>
  <c r="X575" i="55"/>
  <c r="T575" i="55"/>
  <c r="S575" i="55"/>
  <c r="V575" i="55" s="1"/>
  <c r="AF574" i="55"/>
  <c r="AE574" i="55"/>
  <c r="AD574" i="55"/>
  <c r="AB574" i="55"/>
  <c r="AC574" i="55" s="1"/>
  <c r="Y574" i="55"/>
  <c r="Z574" i="55" s="1"/>
  <c r="X574" i="55"/>
  <c r="T574" i="55"/>
  <c r="S574" i="55"/>
  <c r="V574" i="55" s="1"/>
  <c r="AF573" i="55"/>
  <c r="AE573" i="55"/>
  <c r="AD573" i="55"/>
  <c r="AC573" i="55"/>
  <c r="AB573" i="55"/>
  <c r="Y573" i="55"/>
  <c r="Z573" i="55" s="1"/>
  <c r="X573" i="55"/>
  <c r="T573" i="55"/>
  <c r="V573" i="55" s="1"/>
  <c r="S573" i="55"/>
  <c r="AF572" i="55"/>
  <c r="AE572" i="55"/>
  <c r="AD572" i="55"/>
  <c r="AB572" i="55"/>
  <c r="AC572" i="55" s="1"/>
  <c r="Y572" i="55"/>
  <c r="X572" i="55"/>
  <c r="V572" i="55"/>
  <c r="T572" i="55"/>
  <c r="S572" i="55"/>
  <c r="AF571" i="55"/>
  <c r="AE571" i="55"/>
  <c r="AD571" i="55"/>
  <c r="AC571" i="55"/>
  <c r="AB571" i="55"/>
  <c r="Y571" i="55"/>
  <c r="X571" i="55"/>
  <c r="Z571" i="55" s="1"/>
  <c r="V571" i="55"/>
  <c r="T571" i="55"/>
  <c r="S571" i="55"/>
  <c r="AF570" i="55"/>
  <c r="AE570" i="55"/>
  <c r="AD570" i="55"/>
  <c r="AC570" i="55"/>
  <c r="AB570" i="55"/>
  <c r="Y570" i="55"/>
  <c r="Z570" i="55" s="1"/>
  <c r="X570" i="55"/>
  <c r="T570" i="55"/>
  <c r="S570" i="55"/>
  <c r="V570" i="55" s="1"/>
  <c r="AF569" i="55"/>
  <c r="AE569" i="55"/>
  <c r="AD569" i="55"/>
  <c r="AC569" i="55"/>
  <c r="AB569" i="55"/>
  <c r="Z569" i="55"/>
  <c r="Y569" i="55"/>
  <c r="X569" i="55"/>
  <c r="T569" i="55"/>
  <c r="S569" i="55"/>
  <c r="V569" i="55" s="1"/>
  <c r="AF568" i="55"/>
  <c r="AE568" i="55"/>
  <c r="AD568" i="55"/>
  <c r="AB568" i="55"/>
  <c r="AC568" i="55" s="1"/>
  <c r="Y568" i="55"/>
  <c r="Z568" i="55" s="1"/>
  <c r="X568" i="55"/>
  <c r="T568" i="55"/>
  <c r="S568" i="55"/>
  <c r="V568" i="55" s="1"/>
  <c r="AF567" i="55"/>
  <c r="AE567" i="55"/>
  <c r="AD567" i="55"/>
  <c r="AB567" i="55"/>
  <c r="AC567" i="55" s="1"/>
  <c r="Y567" i="55"/>
  <c r="Z567" i="55" s="1"/>
  <c r="X567" i="55"/>
  <c r="T567" i="55"/>
  <c r="V567" i="55" s="1"/>
  <c r="S567" i="55"/>
  <c r="AF566" i="55"/>
  <c r="AE566" i="55"/>
  <c r="AD566" i="55"/>
  <c r="AB566" i="55"/>
  <c r="AC566" i="55" s="1"/>
  <c r="Y566" i="55"/>
  <c r="X566" i="55"/>
  <c r="V566" i="55"/>
  <c r="T566" i="55"/>
  <c r="S566" i="55"/>
  <c r="AF565" i="55"/>
  <c r="AE565" i="55"/>
  <c r="AD565" i="55"/>
  <c r="AB565" i="55"/>
  <c r="AC565" i="55" s="1"/>
  <c r="Y565" i="55"/>
  <c r="X565" i="55"/>
  <c r="Z565" i="55" s="1"/>
  <c r="V565" i="55"/>
  <c r="T565" i="55"/>
  <c r="S565" i="55"/>
  <c r="AF564" i="55"/>
  <c r="AE564" i="55"/>
  <c r="AD564" i="55"/>
  <c r="AB564" i="55"/>
  <c r="AC564" i="55" s="1"/>
  <c r="Y564" i="55"/>
  <c r="Z564" i="55" s="1"/>
  <c r="X564" i="55"/>
  <c r="V564" i="55"/>
  <c r="T564" i="55"/>
  <c r="S564" i="55"/>
  <c r="AF563" i="55"/>
  <c r="AE563" i="55"/>
  <c r="AD563" i="55"/>
  <c r="AB563" i="55"/>
  <c r="AC563" i="55" s="1"/>
  <c r="Z563" i="55"/>
  <c r="Y563" i="55"/>
  <c r="X563" i="55"/>
  <c r="T563" i="55"/>
  <c r="S563" i="55"/>
  <c r="V563" i="55" s="1"/>
  <c r="AF562" i="55"/>
  <c r="AE562" i="55"/>
  <c r="AD562" i="55"/>
  <c r="AB562" i="55"/>
  <c r="AC562" i="55" s="1"/>
  <c r="Y562" i="55"/>
  <c r="Z562" i="55" s="1"/>
  <c r="X562" i="55"/>
  <c r="T562" i="55"/>
  <c r="S562" i="55"/>
  <c r="V562" i="55" s="1"/>
  <c r="AF561" i="55"/>
  <c r="AE561" i="55"/>
  <c r="AD561" i="55"/>
  <c r="AB561" i="55"/>
  <c r="AC561" i="55" s="1"/>
  <c r="Y561" i="55"/>
  <c r="X561" i="55"/>
  <c r="T561" i="55"/>
  <c r="V561" i="55" s="1"/>
  <c r="S561" i="55"/>
  <c r="AF560" i="55"/>
  <c r="AE560" i="55"/>
  <c r="AD560" i="55"/>
  <c r="AB560" i="55"/>
  <c r="AC560" i="55" s="1"/>
  <c r="Y560" i="55"/>
  <c r="X560" i="55"/>
  <c r="V560" i="55"/>
  <c r="T560" i="55"/>
  <c r="S560" i="55"/>
  <c r="AF559" i="55"/>
  <c r="AE559" i="55"/>
  <c r="AD559" i="55"/>
  <c r="AB559" i="55"/>
  <c r="AC559" i="55" s="1"/>
  <c r="Y559" i="55"/>
  <c r="X559" i="55"/>
  <c r="Z559" i="55" s="1"/>
  <c r="V559" i="55"/>
  <c r="T559" i="55"/>
  <c r="S559" i="55"/>
  <c r="AF558" i="55"/>
  <c r="AE558" i="55"/>
  <c r="AD558" i="55"/>
  <c r="AC558" i="55"/>
  <c r="AB558" i="55"/>
  <c r="Y558" i="55"/>
  <c r="Z558" i="55" s="1"/>
  <c r="X558" i="55"/>
  <c r="V558" i="55"/>
  <c r="T558" i="55"/>
  <c r="S558" i="55"/>
  <c r="AF557" i="55"/>
  <c r="AE557" i="55"/>
  <c r="AD557" i="55"/>
  <c r="AB557" i="55"/>
  <c r="AC557" i="55" s="1"/>
  <c r="Z557" i="55"/>
  <c r="Y557" i="55"/>
  <c r="X557" i="55"/>
  <c r="T557" i="55"/>
  <c r="S557" i="55"/>
  <c r="V557" i="55" s="1"/>
  <c r="AF556" i="55"/>
  <c r="AE556" i="55"/>
  <c r="AD556" i="55"/>
  <c r="AB556" i="55"/>
  <c r="AC556" i="55" s="1"/>
  <c r="Y556" i="55"/>
  <c r="Z556" i="55" s="1"/>
  <c r="X556" i="55"/>
  <c r="T556" i="55"/>
  <c r="S556" i="55"/>
  <c r="V556" i="55" s="1"/>
  <c r="AF555" i="55"/>
  <c r="AE555" i="55"/>
  <c r="AD555" i="55"/>
  <c r="AB555" i="55"/>
  <c r="AC555" i="55" s="1"/>
  <c r="Y555" i="55"/>
  <c r="Z555" i="55" s="1"/>
  <c r="X555" i="55"/>
  <c r="V555" i="55"/>
  <c r="T555" i="55"/>
  <c r="S555" i="55"/>
  <c r="AF554" i="55"/>
  <c r="AE554" i="55"/>
  <c r="AD554" i="55"/>
  <c r="AB554" i="55"/>
  <c r="AC554" i="55" s="1"/>
  <c r="Y554" i="55"/>
  <c r="X554" i="55"/>
  <c r="V554" i="55"/>
  <c r="T554" i="55"/>
  <c r="S554" i="55"/>
  <c r="AF553" i="55"/>
  <c r="AE553" i="55"/>
  <c r="AD553" i="55"/>
  <c r="AC553" i="55"/>
  <c r="AB553" i="55"/>
  <c r="Y553" i="55"/>
  <c r="X553" i="55"/>
  <c r="Z553" i="55" s="1"/>
  <c r="V553" i="55"/>
  <c r="T553" i="55"/>
  <c r="S553" i="55"/>
  <c r="AF552" i="55"/>
  <c r="AE552" i="55"/>
  <c r="AD552" i="55"/>
  <c r="AB552" i="55"/>
  <c r="AC552" i="55" s="1"/>
  <c r="Z552" i="55"/>
  <c r="Y552" i="55"/>
  <c r="X552" i="55"/>
  <c r="T552" i="55"/>
  <c r="V552" i="55" s="1"/>
  <c r="S552" i="55"/>
  <c r="AF551" i="55"/>
  <c r="AE551" i="55"/>
  <c r="AD551" i="55"/>
  <c r="AB551" i="55"/>
  <c r="AC551" i="55" s="1"/>
  <c r="Z551" i="55"/>
  <c r="Y551" i="55"/>
  <c r="X551" i="55"/>
  <c r="T551" i="55"/>
  <c r="S551" i="55"/>
  <c r="V551" i="55" s="1"/>
  <c r="AF550" i="55"/>
  <c r="AE550" i="55"/>
  <c r="AD550" i="55"/>
  <c r="AB550" i="55"/>
  <c r="AC550" i="55" s="1"/>
  <c r="Y550" i="55"/>
  <c r="Z550" i="55" s="1"/>
  <c r="X550" i="55"/>
  <c r="T550" i="55"/>
  <c r="S550" i="55"/>
  <c r="V550" i="55" s="1"/>
  <c r="AF549" i="55"/>
  <c r="AE549" i="55"/>
  <c r="AD549" i="55"/>
  <c r="AC549" i="55"/>
  <c r="AB549" i="55"/>
  <c r="Y549" i="55"/>
  <c r="X549" i="55"/>
  <c r="Z549" i="55" s="1"/>
  <c r="V549" i="55"/>
  <c r="T549" i="55"/>
  <c r="S549" i="55"/>
  <c r="AF548" i="55"/>
  <c r="AE548" i="55"/>
  <c r="AD548" i="55"/>
  <c r="AB548" i="55"/>
  <c r="AC548" i="55" s="1"/>
  <c r="Y548" i="55"/>
  <c r="X548" i="55"/>
  <c r="Z548" i="55" s="1"/>
  <c r="V548" i="55"/>
  <c r="T548" i="55"/>
  <c r="S548" i="55"/>
  <c r="AF547" i="55"/>
  <c r="AE547" i="55"/>
  <c r="AD547" i="55"/>
  <c r="AC547" i="55"/>
  <c r="AB547" i="55"/>
  <c r="Y547" i="55"/>
  <c r="X547" i="55"/>
  <c r="Z547" i="55" s="1"/>
  <c r="T547" i="55"/>
  <c r="V547" i="55" s="1"/>
  <c r="S547" i="55"/>
  <c r="AF546" i="55"/>
  <c r="AE546" i="55"/>
  <c r="AD546" i="55"/>
  <c r="AB546" i="55"/>
  <c r="AC546" i="55" s="1"/>
  <c r="Z546" i="55"/>
  <c r="Y546" i="55"/>
  <c r="X546" i="55"/>
  <c r="V546" i="55"/>
  <c r="T546" i="55"/>
  <c r="S546" i="55"/>
  <c r="AF545" i="55"/>
  <c r="AE545" i="55"/>
  <c r="AD545" i="55"/>
  <c r="AB545" i="55"/>
  <c r="AC545" i="55" s="1"/>
  <c r="Z545" i="55"/>
  <c r="Y545" i="55"/>
  <c r="X545" i="55"/>
  <c r="T545" i="55"/>
  <c r="S545" i="55"/>
  <c r="V545" i="55" s="1"/>
  <c r="AF544" i="55"/>
  <c r="AE544" i="55"/>
  <c r="AD544" i="55"/>
  <c r="AB544" i="55"/>
  <c r="AC544" i="55" s="1"/>
  <c r="Y544" i="55"/>
  <c r="Z544" i="55" s="1"/>
  <c r="X544" i="55"/>
  <c r="T544" i="55"/>
  <c r="S544" i="55"/>
  <c r="V544" i="55" s="1"/>
  <c r="AF543" i="55"/>
  <c r="AE543" i="55"/>
  <c r="AD543" i="55"/>
  <c r="AB543" i="55"/>
  <c r="AC543" i="55" s="1"/>
  <c r="Y543" i="55"/>
  <c r="X543" i="55"/>
  <c r="Z543" i="55" s="1"/>
  <c r="V543" i="55"/>
  <c r="T543" i="55"/>
  <c r="S543" i="55"/>
  <c r="AF542" i="55"/>
  <c r="AE542" i="55"/>
  <c r="AD542" i="55"/>
  <c r="AB542" i="55"/>
  <c r="AC542" i="55" s="1"/>
  <c r="Y542" i="55"/>
  <c r="X542" i="55"/>
  <c r="V542" i="55"/>
  <c r="T542" i="55"/>
  <c r="S542" i="55"/>
  <c r="AF541" i="55"/>
  <c r="AE541" i="55"/>
  <c r="AD541" i="55"/>
  <c r="AB541" i="55"/>
  <c r="AC541" i="55" s="1"/>
  <c r="Y541" i="55"/>
  <c r="X541" i="55"/>
  <c r="Z541" i="55" s="1"/>
  <c r="V541" i="55"/>
  <c r="T541" i="55"/>
  <c r="S541" i="55"/>
  <c r="AF540" i="55"/>
  <c r="AE540" i="55"/>
  <c r="AD540" i="55"/>
  <c r="AB540" i="55"/>
  <c r="AC540" i="55" s="1"/>
  <c r="Z540" i="55"/>
  <c r="Y540" i="55"/>
  <c r="X540" i="55"/>
  <c r="T540" i="55"/>
  <c r="V540" i="55" s="1"/>
  <c r="S540" i="55"/>
  <c r="AF539" i="55"/>
  <c r="AE539" i="55"/>
  <c r="AD539" i="55"/>
  <c r="AB539" i="55"/>
  <c r="AC539" i="55" s="1"/>
  <c r="Z539" i="55"/>
  <c r="Y539" i="55"/>
  <c r="X539" i="55"/>
  <c r="T539" i="55"/>
  <c r="S539" i="55"/>
  <c r="AF538" i="55"/>
  <c r="AE538" i="55"/>
  <c r="AD538" i="55"/>
  <c r="AB538" i="55"/>
  <c r="AC538" i="55" s="1"/>
  <c r="Z538" i="55"/>
  <c r="Y538" i="55"/>
  <c r="X538" i="55"/>
  <c r="T538" i="55"/>
  <c r="S538" i="55"/>
  <c r="V538" i="55" s="1"/>
  <c r="AF537" i="55"/>
  <c r="AE537" i="55"/>
  <c r="AD537" i="55"/>
  <c r="AB537" i="55"/>
  <c r="AC537" i="55" s="1"/>
  <c r="Y537" i="55"/>
  <c r="X537" i="55"/>
  <c r="Z537" i="55" s="1"/>
  <c r="V537" i="55"/>
  <c r="T537" i="55"/>
  <c r="S537" i="55"/>
  <c r="AF536" i="55"/>
  <c r="AE536" i="55"/>
  <c r="AD536" i="55"/>
  <c r="AC536" i="55"/>
  <c r="AB536" i="55"/>
  <c r="Y536" i="55"/>
  <c r="X536" i="55"/>
  <c r="Z536" i="55" s="1"/>
  <c r="V536" i="55"/>
  <c r="T536" i="55"/>
  <c r="S536" i="55"/>
  <c r="AF535" i="55"/>
  <c r="AE535" i="55"/>
  <c r="AD535" i="55"/>
  <c r="AB535" i="55"/>
  <c r="AC535" i="55" s="1"/>
  <c r="Y535" i="55"/>
  <c r="X535" i="55"/>
  <c r="Z535" i="55" s="1"/>
  <c r="T535" i="55"/>
  <c r="V535" i="55" s="1"/>
  <c r="S535" i="55"/>
  <c r="AF534" i="55"/>
  <c r="AE534" i="55"/>
  <c r="AD534" i="55"/>
  <c r="AB534" i="55"/>
  <c r="AC534" i="55" s="1"/>
  <c r="Z534" i="55"/>
  <c r="Y534" i="55"/>
  <c r="X534" i="55"/>
  <c r="T534" i="55"/>
  <c r="S534" i="55"/>
  <c r="V534" i="55" s="1"/>
  <c r="AF533" i="55"/>
  <c r="AE533" i="55"/>
  <c r="AD533" i="55"/>
  <c r="AB533" i="55"/>
  <c r="AC533" i="55" s="1"/>
  <c r="Z533" i="55"/>
  <c r="Y533" i="55"/>
  <c r="X533" i="55"/>
  <c r="T533" i="55"/>
  <c r="S533" i="55"/>
  <c r="V533" i="55" s="1"/>
  <c r="AF532" i="55"/>
  <c r="AE532" i="55"/>
  <c r="AD532" i="55"/>
  <c r="AB532" i="55"/>
  <c r="AC532" i="55" s="1"/>
  <c r="Y532" i="55"/>
  <c r="Z532" i="55" s="1"/>
  <c r="X532" i="55"/>
  <c r="T532" i="55"/>
  <c r="S532" i="55"/>
  <c r="V532" i="55" s="1"/>
  <c r="AF531" i="55"/>
  <c r="AE531" i="55"/>
  <c r="AD531" i="55"/>
  <c r="AB531" i="55"/>
  <c r="AC531" i="55" s="1"/>
  <c r="Z531" i="55"/>
  <c r="Y531" i="55"/>
  <c r="X531" i="55"/>
  <c r="V531" i="55"/>
  <c r="T531" i="55"/>
  <c r="S531" i="55"/>
  <c r="AF530" i="55"/>
  <c r="AE530" i="55"/>
  <c r="AD530" i="55"/>
  <c r="AC530" i="55"/>
  <c r="AB530" i="55"/>
  <c r="Y530" i="55"/>
  <c r="X530" i="55"/>
  <c r="Z530" i="55" s="1"/>
  <c r="V530" i="55"/>
  <c r="T530" i="55"/>
  <c r="S530" i="55"/>
  <c r="AF529" i="55"/>
  <c r="AE529" i="55"/>
  <c r="AD529" i="55"/>
  <c r="AC529" i="55"/>
  <c r="AB529" i="55"/>
  <c r="Y529" i="55"/>
  <c r="X529" i="55"/>
  <c r="Z529" i="55" s="1"/>
  <c r="T529" i="55"/>
  <c r="V529" i="55" s="1"/>
  <c r="S529" i="55"/>
  <c r="AF528" i="55"/>
  <c r="AE528" i="55"/>
  <c r="AD528" i="55"/>
  <c r="AB528" i="55"/>
  <c r="AC528" i="55" s="1"/>
  <c r="Z528" i="55"/>
  <c r="Y528" i="55"/>
  <c r="X528" i="55"/>
  <c r="T528" i="55"/>
  <c r="S528" i="55"/>
  <c r="V528" i="55" s="1"/>
  <c r="AF527" i="55"/>
  <c r="AE527" i="55"/>
  <c r="AD527" i="55"/>
  <c r="AB527" i="55"/>
  <c r="AC527" i="55" s="1"/>
  <c r="Z527" i="55"/>
  <c r="Y527" i="55"/>
  <c r="X527" i="55"/>
  <c r="T527" i="55"/>
  <c r="S527" i="55"/>
  <c r="AF526" i="55"/>
  <c r="AE526" i="55"/>
  <c r="AD526" i="55"/>
  <c r="AB526" i="55"/>
  <c r="AC526" i="55" s="1"/>
  <c r="Z526" i="55"/>
  <c r="Y526" i="55"/>
  <c r="X526" i="55"/>
  <c r="T526" i="55"/>
  <c r="S526" i="55"/>
  <c r="V526" i="55" s="1"/>
  <c r="AF525" i="55"/>
  <c r="AE525" i="55"/>
  <c r="AD525" i="55"/>
  <c r="AC525" i="55"/>
  <c r="AB525" i="55"/>
  <c r="Z525" i="55"/>
  <c r="Y525" i="55"/>
  <c r="X525" i="55"/>
  <c r="V525" i="55"/>
  <c r="T525" i="55"/>
  <c r="S525" i="55"/>
  <c r="AF524" i="55"/>
  <c r="AE524" i="55"/>
  <c r="AD524" i="55"/>
  <c r="AC524" i="55"/>
  <c r="AB524" i="55"/>
  <c r="Y524" i="55"/>
  <c r="X524" i="55"/>
  <c r="Z524" i="55" s="1"/>
  <c r="V524" i="55"/>
  <c r="T524" i="55"/>
  <c r="S524" i="55"/>
  <c r="AF523" i="55"/>
  <c r="AE523" i="55"/>
  <c r="AD523" i="55"/>
  <c r="AB523" i="55"/>
  <c r="AC523" i="55" s="1"/>
  <c r="Y523" i="55"/>
  <c r="X523" i="55"/>
  <c r="Z523" i="55" s="1"/>
  <c r="T523" i="55"/>
  <c r="V523" i="55" s="1"/>
  <c r="S523" i="55"/>
  <c r="AF522" i="55"/>
  <c r="AE522" i="55"/>
  <c r="AD522" i="55"/>
  <c r="AB522" i="55"/>
  <c r="AC522" i="55" s="1"/>
  <c r="Z522" i="55"/>
  <c r="Y522" i="55"/>
  <c r="X522" i="55"/>
  <c r="T522" i="55"/>
  <c r="S522" i="55"/>
  <c r="V522" i="55" s="1"/>
  <c r="AF521" i="55"/>
  <c r="AE521" i="55"/>
  <c r="AD521" i="55"/>
  <c r="AB521" i="55"/>
  <c r="AC521" i="55" s="1"/>
  <c r="Z521" i="55"/>
  <c r="Y521" i="55"/>
  <c r="X521" i="55"/>
  <c r="T521" i="55"/>
  <c r="S521" i="55"/>
  <c r="V521" i="55" s="1"/>
  <c r="AF520" i="55"/>
  <c r="AE520" i="55"/>
  <c r="AD520" i="55"/>
  <c r="AB520" i="55"/>
  <c r="AC520" i="55" s="1"/>
  <c r="Y520" i="55"/>
  <c r="Z520" i="55" s="1"/>
  <c r="X520" i="55"/>
  <c r="T520" i="55"/>
  <c r="S520" i="55"/>
  <c r="V520" i="55" s="1"/>
  <c r="AF519" i="55"/>
  <c r="AE519" i="55"/>
  <c r="AD519" i="55"/>
  <c r="AC519" i="55"/>
  <c r="AB519" i="55"/>
  <c r="Y519" i="55"/>
  <c r="Z519" i="55" s="1"/>
  <c r="X519" i="55"/>
  <c r="V519" i="55"/>
  <c r="T519" i="55"/>
  <c r="S519" i="55"/>
  <c r="AF518" i="55"/>
  <c r="AE518" i="55"/>
  <c r="AD518" i="55"/>
  <c r="AC518" i="55"/>
  <c r="AB518" i="55"/>
  <c r="Y518" i="55"/>
  <c r="X518" i="55"/>
  <c r="V518" i="55"/>
  <c r="T518" i="55"/>
  <c r="S518" i="55"/>
  <c r="AF517" i="55"/>
  <c r="AE517" i="55"/>
  <c r="AD517" i="55"/>
  <c r="AB517" i="55"/>
  <c r="AC517" i="55" s="1"/>
  <c r="Y517" i="55"/>
  <c r="X517" i="55"/>
  <c r="Z517" i="55" s="1"/>
  <c r="V517" i="55"/>
  <c r="T517" i="55"/>
  <c r="S517" i="55"/>
  <c r="AF516" i="55"/>
  <c r="AE516" i="55"/>
  <c r="AD516" i="55"/>
  <c r="AC516" i="55"/>
  <c r="AB516" i="55"/>
  <c r="Z516" i="55"/>
  <c r="Y516" i="55"/>
  <c r="X516" i="55"/>
  <c r="V516" i="55"/>
  <c r="T516" i="55"/>
  <c r="S516" i="55"/>
  <c r="AF515" i="55"/>
  <c r="AE515" i="55"/>
  <c r="AD515" i="55"/>
  <c r="AB515" i="55"/>
  <c r="AC515" i="55" s="1"/>
  <c r="Z515" i="55"/>
  <c r="Y515" i="55"/>
  <c r="X515" i="55"/>
  <c r="T515" i="55"/>
  <c r="S515" i="55"/>
  <c r="V515" i="55" s="1"/>
  <c r="AF514" i="55"/>
  <c r="AE514" i="55"/>
  <c r="AD514" i="55"/>
  <c r="AB514" i="55"/>
  <c r="AC514" i="55" s="1"/>
  <c r="Y514" i="55"/>
  <c r="Z514" i="55" s="1"/>
  <c r="X514" i="55"/>
  <c r="T514" i="55"/>
  <c r="S514" i="55"/>
  <c r="V514" i="55" s="1"/>
  <c r="AF513" i="55"/>
  <c r="AE513" i="55"/>
  <c r="AD513" i="55"/>
  <c r="AB513" i="55"/>
  <c r="AC513" i="55" s="1"/>
  <c r="Y513" i="55"/>
  <c r="X513" i="55"/>
  <c r="Z513" i="55" s="1"/>
  <c r="V513" i="55"/>
  <c r="T513" i="55"/>
  <c r="S513" i="55"/>
  <c r="AF512" i="55"/>
  <c r="AE512" i="55"/>
  <c r="AD512" i="55"/>
  <c r="AB512" i="55"/>
  <c r="AC512" i="55" s="1"/>
  <c r="Y512" i="55"/>
  <c r="X512" i="55"/>
  <c r="Z512" i="55" s="1"/>
  <c r="V512" i="55"/>
  <c r="T512" i="55"/>
  <c r="S512" i="55"/>
  <c r="AF511" i="55"/>
  <c r="AE511" i="55"/>
  <c r="AD511" i="55"/>
  <c r="AB511" i="55"/>
  <c r="AC511" i="55" s="1"/>
  <c r="Y511" i="55"/>
  <c r="X511" i="55"/>
  <c r="Z511" i="55" s="1"/>
  <c r="T511" i="55"/>
  <c r="V511" i="55" s="1"/>
  <c r="S511" i="55"/>
  <c r="AF510" i="55"/>
  <c r="AE510" i="55"/>
  <c r="AD510" i="55"/>
  <c r="AB510" i="55"/>
  <c r="AC510" i="55" s="1"/>
  <c r="Z510" i="55"/>
  <c r="Y510" i="55"/>
  <c r="X510" i="55"/>
  <c r="V510" i="55"/>
  <c r="T510" i="55"/>
  <c r="S510" i="55"/>
  <c r="AF509" i="55"/>
  <c r="AE509" i="55"/>
  <c r="AD509" i="55"/>
  <c r="AB509" i="55"/>
  <c r="AC509" i="55" s="1"/>
  <c r="Z509" i="55"/>
  <c r="Y509" i="55"/>
  <c r="X509" i="55"/>
  <c r="T509" i="55"/>
  <c r="S509" i="55"/>
  <c r="V509" i="55" s="1"/>
  <c r="AF508" i="55"/>
  <c r="AE508" i="55"/>
  <c r="AD508" i="55"/>
  <c r="AB508" i="55"/>
  <c r="AC508" i="55" s="1"/>
  <c r="Y508" i="55"/>
  <c r="Z508" i="55" s="1"/>
  <c r="X508" i="55"/>
  <c r="T508" i="55"/>
  <c r="S508" i="55"/>
  <c r="V508" i="55" s="1"/>
  <c r="AF507" i="55"/>
  <c r="AE507" i="55"/>
  <c r="AD507" i="55"/>
  <c r="AB507" i="55"/>
  <c r="AC507" i="55" s="1"/>
  <c r="Y507" i="55"/>
  <c r="X507" i="55"/>
  <c r="Z507" i="55" s="1"/>
  <c r="V507" i="55"/>
  <c r="T507" i="55"/>
  <c r="S507" i="55"/>
  <c r="AF506" i="55"/>
  <c r="AE506" i="55"/>
  <c r="AD506" i="55"/>
  <c r="AC506" i="55"/>
  <c r="AB506" i="55"/>
  <c r="Y506" i="55"/>
  <c r="X506" i="55"/>
  <c r="V506" i="55"/>
  <c r="T506" i="55"/>
  <c r="S506" i="55"/>
  <c r="AF505" i="55"/>
  <c r="AE505" i="55"/>
  <c r="AD505" i="55"/>
  <c r="AC505" i="55"/>
  <c r="AB505" i="55"/>
  <c r="Y505" i="55"/>
  <c r="X505" i="55"/>
  <c r="Z505" i="55" s="1"/>
  <c r="V505" i="55"/>
  <c r="T505" i="55"/>
  <c r="S505" i="55"/>
  <c r="AF504" i="55"/>
  <c r="AE504" i="55"/>
  <c r="AD504" i="55"/>
  <c r="AB504" i="55"/>
  <c r="AC504" i="55" s="1"/>
  <c r="Z504" i="55"/>
  <c r="Y504" i="55"/>
  <c r="X504" i="55"/>
  <c r="T504" i="55"/>
  <c r="V504" i="55" s="1"/>
  <c r="S504" i="55"/>
  <c r="AF503" i="55"/>
  <c r="AE503" i="55"/>
  <c r="AD503" i="55"/>
  <c r="AB503" i="55"/>
  <c r="AC503" i="55" s="1"/>
  <c r="Z503" i="55"/>
  <c r="Y503" i="55"/>
  <c r="X503" i="55"/>
  <c r="T503" i="55"/>
  <c r="S503" i="55"/>
  <c r="AF502" i="55"/>
  <c r="AE502" i="55"/>
  <c r="AD502" i="55"/>
  <c r="AB502" i="55"/>
  <c r="AC502" i="55" s="1"/>
  <c r="Z502" i="55"/>
  <c r="Y502" i="55"/>
  <c r="X502" i="55"/>
  <c r="T502" i="55"/>
  <c r="S502" i="55"/>
  <c r="V502" i="55" s="1"/>
  <c r="AF501" i="55"/>
  <c r="AE501" i="55"/>
  <c r="AD501" i="55"/>
  <c r="AC501" i="55"/>
  <c r="AB501" i="55"/>
  <c r="Y501" i="55"/>
  <c r="Z501" i="55" s="1"/>
  <c r="X501" i="55"/>
  <c r="V501" i="55"/>
  <c r="T501" i="55"/>
  <c r="S501" i="55"/>
  <c r="AF500" i="55"/>
  <c r="AE500" i="55"/>
  <c r="AD500" i="55"/>
  <c r="AC500" i="55"/>
  <c r="AB500" i="55"/>
  <c r="Y500" i="55"/>
  <c r="X500" i="55"/>
  <c r="Z500" i="55" s="1"/>
  <c r="V500" i="55"/>
  <c r="T500" i="55"/>
  <c r="S500" i="55"/>
  <c r="AF499" i="55"/>
  <c r="AE499" i="55"/>
  <c r="AD499" i="55"/>
  <c r="AB499" i="55"/>
  <c r="AC499" i="55" s="1"/>
  <c r="Y499" i="55"/>
  <c r="X499" i="55"/>
  <c r="Z499" i="55" s="1"/>
  <c r="T499" i="55"/>
  <c r="V499" i="55" s="1"/>
  <c r="S499" i="55"/>
  <c r="AF498" i="55"/>
  <c r="AE498" i="55"/>
  <c r="AD498" i="55"/>
  <c r="AB498" i="55"/>
  <c r="AC498" i="55" s="1"/>
  <c r="Z498" i="55"/>
  <c r="Y498" i="55"/>
  <c r="X498" i="55"/>
  <c r="T498" i="55"/>
  <c r="S498" i="55"/>
  <c r="V498" i="55" s="1"/>
  <c r="AF497" i="55"/>
  <c r="AE497" i="55"/>
  <c r="AD497" i="55"/>
  <c r="AB497" i="55"/>
  <c r="AC497" i="55" s="1"/>
  <c r="Z497" i="55"/>
  <c r="Y497" i="55"/>
  <c r="X497" i="55"/>
  <c r="T497" i="55"/>
  <c r="S497" i="55"/>
  <c r="V497" i="55" s="1"/>
  <c r="AF496" i="55"/>
  <c r="AE496" i="55"/>
  <c r="AD496" i="55"/>
  <c r="AB496" i="55"/>
  <c r="AC496" i="55" s="1"/>
  <c r="Y496" i="55"/>
  <c r="Z496" i="55" s="1"/>
  <c r="X496" i="55"/>
  <c r="T496" i="55"/>
  <c r="S496" i="55"/>
  <c r="V496" i="55" s="1"/>
  <c r="AF495" i="55"/>
  <c r="AE495" i="55"/>
  <c r="AD495" i="55"/>
  <c r="AB495" i="55"/>
  <c r="AC495" i="55" s="1"/>
  <c r="Y495" i="55"/>
  <c r="Z495" i="55" s="1"/>
  <c r="X495" i="55"/>
  <c r="V495" i="55"/>
  <c r="T495" i="55"/>
  <c r="S495" i="55"/>
  <c r="AF494" i="55"/>
  <c r="AE494" i="55"/>
  <c r="AD494" i="55"/>
  <c r="AC494" i="55"/>
  <c r="AB494" i="55"/>
  <c r="Y494" i="55"/>
  <c r="X494" i="55"/>
  <c r="Z494" i="55" s="1"/>
  <c r="V494" i="55"/>
  <c r="T494" i="55"/>
  <c r="S494" i="55"/>
  <c r="AF493" i="55"/>
  <c r="AE493" i="55"/>
  <c r="AD493" i="55"/>
  <c r="AC493" i="55"/>
  <c r="AB493" i="55"/>
  <c r="Y493" i="55"/>
  <c r="X493" i="55"/>
  <c r="Z493" i="55" s="1"/>
  <c r="T493" i="55"/>
  <c r="V493" i="55" s="1"/>
  <c r="S493" i="55"/>
  <c r="AF492" i="55"/>
  <c r="AE492" i="55"/>
  <c r="AD492" i="55"/>
  <c r="AB492" i="55"/>
  <c r="AC492" i="55" s="1"/>
  <c r="Z492" i="55"/>
  <c r="Y492" i="55"/>
  <c r="X492" i="55"/>
  <c r="T492" i="55"/>
  <c r="S492" i="55"/>
  <c r="AF491" i="55"/>
  <c r="AE491" i="55"/>
  <c r="AD491" i="55"/>
  <c r="AB491" i="55"/>
  <c r="AC491" i="55" s="1"/>
  <c r="Z491" i="55"/>
  <c r="Y491" i="55"/>
  <c r="X491" i="55"/>
  <c r="T491" i="55"/>
  <c r="S491" i="55"/>
  <c r="AF490" i="55"/>
  <c r="AE490" i="55"/>
  <c r="AD490" i="55"/>
  <c r="AB490" i="55"/>
  <c r="AC490" i="55" s="1"/>
  <c r="Z490" i="55"/>
  <c r="Y490" i="55"/>
  <c r="X490" i="55"/>
  <c r="T490" i="55"/>
  <c r="S490" i="55"/>
  <c r="V490" i="55" s="1"/>
  <c r="AF489" i="55"/>
  <c r="AE489" i="55"/>
  <c r="AD489" i="55"/>
  <c r="AC489" i="55"/>
  <c r="AB489" i="55"/>
  <c r="Z489" i="55"/>
  <c r="Y489" i="55"/>
  <c r="X489" i="55"/>
  <c r="V489" i="55"/>
  <c r="T489" i="55"/>
  <c r="S489" i="55"/>
  <c r="AF488" i="55"/>
  <c r="AE488" i="55"/>
  <c r="AD488" i="55"/>
  <c r="AC488" i="55"/>
  <c r="AB488" i="55"/>
  <c r="Y488" i="55"/>
  <c r="X488" i="55"/>
  <c r="V488" i="55"/>
  <c r="T488" i="55"/>
  <c r="S488" i="55"/>
  <c r="AF487" i="55"/>
  <c r="AE487" i="55"/>
  <c r="AD487" i="55"/>
  <c r="AC487" i="55"/>
  <c r="AB487" i="55"/>
  <c r="Y487" i="55"/>
  <c r="X487" i="55"/>
  <c r="Z487" i="55" s="1"/>
  <c r="V487" i="55"/>
  <c r="T487" i="55"/>
  <c r="S487" i="55"/>
  <c r="AF486" i="55"/>
  <c r="AE486" i="55"/>
  <c r="AD486" i="55"/>
  <c r="AB486" i="55"/>
  <c r="AC486" i="55" s="1"/>
  <c r="Z486" i="55"/>
  <c r="Y486" i="55"/>
  <c r="X486" i="55"/>
  <c r="T486" i="55"/>
  <c r="V486" i="55" s="1"/>
  <c r="S486" i="55"/>
  <c r="AF485" i="55"/>
  <c r="AE485" i="55"/>
  <c r="AD485" i="55"/>
  <c r="AB485" i="55"/>
  <c r="AC485" i="55" s="1"/>
  <c r="Z485" i="55"/>
  <c r="Y485" i="55"/>
  <c r="X485" i="55"/>
  <c r="T485" i="55"/>
  <c r="S485" i="55"/>
  <c r="V485" i="55" s="1"/>
  <c r="AF484" i="55"/>
  <c r="AE484" i="55"/>
  <c r="AD484" i="55"/>
  <c r="AB484" i="55"/>
  <c r="AC484" i="55" s="1"/>
  <c r="Y484" i="55"/>
  <c r="Z484" i="55" s="1"/>
  <c r="X484" i="55"/>
  <c r="T484" i="55"/>
  <c r="S484" i="55"/>
  <c r="V484" i="55" s="1"/>
  <c r="AF483" i="55"/>
  <c r="AE483" i="55"/>
  <c r="AD483" i="55"/>
  <c r="AB483" i="55"/>
  <c r="AC483" i="55" s="1"/>
  <c r="Y483" i="55"/>
  <c r="Z483" i="55" s="1"/>
  <c r="X483" i="55"/>
  <c r="V483" i="55"/>
  <c r="T483" i="55"/>
  <c r="S483" i="55"/>
  <c r="AF482" i="55"/>
  <c r="AE482" i="55"/>
  <c r="AD482" i="55"/>
  <c r="AC482" i="55"/>
  <c r="AB482" i="55"/>
  <c r="Y482" i="55"/>
  <c r="X482" i="55"/>
  <c r="V482" i="55"/>
  <c r="T482" i="55"/>
  <c r="S482" i="55"/>
  <c r="AF481" i="55"/>
  <c r="AE481" i="55"/>
  <c r="AD481" i="55"/>
  <c r="AC481" i="55"/>
  <c r="AB481" i="55"/>
  <c r="Y481" i="55"/>
  <c r="X481" i="55"/>
  <c r="Z481" i="55" s="1"/>
  <c r="V481" i="55"/>
  <c r="T481" i="55"/>
  <c r="S481" i="55"/>
  <c r="AF480" i="55"/>
  <c r="AE480" i="55"/>
  <c r="AD480" i="55"/>
  <c r="AB480" i="55"/>
  <c r="AC480" i="55" s="1"/>
  <c r="Z480" i="55"/>
  <c r="Y480" i="55"/>
  <c r="X480" i="55"/>
  <c r="V480" i="55"/>
  <c r="T480" i="55"/>
  <c r="S480" i="55"/>
  <c r="AF479" i="55"/>
  <c r="AE479" i="55"/>
  <c r="AD479" i="55"/>
  <c r="AC479" i="55"/>
  <c r="AB479" i="55"/>
  <c r="Z479" i="55"/>
  <c r="Y479" i="55"/>
  <c r="X479" i="55"/>
  <c r="T479" i="55"/>
  <c r="S479" i="55"/>
  <c r="V479" i="55" s="1"/>
  <c r="AF478" i="55"/>
  <c r="AE478" i="55"/>
  <c r="AD478" i="55"/>
  <c r="AB478" i="55"/>
  <c r="AC478" i="55" s="1"/>
  <c r="Y478" i="55"/>
  <c r="Z478" i="55" s="1"/>
  <c r="X478" i="55"/>
  <c r="T478" i="55"/>
  <c r="S478" i="55"/>
  <c r="V478" i="55" s="1"/>
  <c r="AF477" i="55"/>
  <c r="AE477" i="55"/>
  <c r="AD477" i="55"/>
  <c r="AB477" i="55"/>
  <c r="AC477" i="55" s="1"/>
  <c r="Y477" i="55"/>
  <c r="Z477" i="55" s="1"/>
  <c r="X477" i="55"/>
  <c r="V477" i="55"/>
  <c r="T477" i="55"/>
  <c r="S477" i="55"/>
  <c r="AF476" i="55"/>
  <c r="AE476" i="55"/>
  <c r="AD476" i="55"/>
  <c r="AC476" i="55"/>
  <c r="AB476" i="55"/>
  <c r="Y476" i="55"/>
  <c r="X476" i="55"/>
  <c r="V476" i="55"/>
  <c r="T476" i="55"/>
  <c r="S476" i="55"/>
  <c r="AF475" i="55"/>
  <c r="AE475" i="55"/>
  <c r="AD475" i="55"/>
  <c r="AB475" i="55"/>
  <c r="AC475" i="55" s="1"/>
  <c r="Y475" i="55"/>
  <c r="X475" i="55"/>
  <c r="Z475" i="55" s="1"/>
  <c r="V475" i="55"/>
  <c r="T475" i="55"/>
  <c r="S475" i="55"/>
  <c r="AF474" i="55"/>
  <c r="AE474" i="55"/>
  <c r="AD474" i="55"/>
  <c r="AC474" i="55"/>
  <c r="AB474" i="55"/>
  <c r="Z474" i="55"/>
  <c r="Y474" i="55"/>
  <c r="X474" i="55"/>
  <c r="T474" i="55"/>
  <c r="V474" i="55" s="1"/>
  <c r="S474" i="55"/>
  <c r="AF473" i="55"/>
  <c r="AE473" i="55"/>
  <c r="AD473" i="55"/>
  <c r="AB473" i="55"/>
  <c r="AC473" i="55" s="1"/>
  <c r="Z473" i="55"/>
  <c r="Y473" i="55"/>
  <c r="X473" i="55"/>
  <c r="T473" i="55"/>
  <c r="S473" i="55"/>
  <c r="V473" i="55" s="1"/>
  <c r="AF472" i="55"/>
  <c r="AE472" i="55"/>
  <c r="AD472" i="55"/>
  <c r="AB472" i="55"/>
  <c r="AC472" i="55" s="1"/>
  <c r="Y472" i="55"/>
  <c r="Z472" i="55" s="1"/>
  <c r="X472" i="55"/>
  <c r="T472" i="55"/>
  <c r="S472" i="55"/>
  <c r="V472" i="55" s="1"/>
  <c r="AF471" i="55"/>
  <c r="AE471" i="55"/>
  <c r="AD471" i="55"/>
  <c r="AB471" i="55"/>
  <c r="AC471" i="55" s="1"/>
  <c r="Y471" i="55"/>
  <c r="Z471" i="55" s="1"/>
  <c r="X471" i="55"/>
  <c r="V471" i="55"/>
  <c r="T471" i="55"/>
  <c r="S471" i="55"/>
  <c r="AF470" i="55"/>
  <c r="AE470" i="55"/>
  <c r="AD470" i="55"/>
  <c r="AC470" i="55"/>
  <c r="AB470" i="55"/>
  <c r="Y470" i="55"/>
  <c r="X470" i="55"/>
  <c r="V470" i="55"/>
  <c r="T470" i="55"/>
  <c r="S470" i="55"/>
  <c r="AF469" i="55"/>
  <c r="AE469" i="55"/>
  <c r="AD469" i="55"/>
  <c r="AC469" i="55"/>
  <c r="AB469" i="55"/>
  <c r="Y469" i="55"/>
  <c r="X469" i="55"/>
  <c r="Z469" i="55" s="1"/>
  <c r="V469" i="55"/>
  <c r="T469" i="55"/>
  <c r="S469" i="55"/>
  <c r="AF468" i="55"/>
  <c r="AE468" i="55"/>
  <c r="AD468" i="55"/>
  <c r="AB468" i="55"/>
  <c r="AC468" i="55" s="1"/>
  <c r="Z468" i="55"/>
  <c r="Y468" i="55"/>
  <c r="X468" i="55"/>
  <c r="T468" i="55"/>
  <c r="V468" i="55" s="1"/>
  <c r="S468" i="55"/>
  <c r="AF467" i="55"/>
  <c r="AE467" i="55"/>
  <c r="AD467" i="55"/>
  <c r="AB467" i="55"/>
  <c r="AC467" i="55" s="1"/>
  <c r="Z467" i="55"/>
  <c r="Y467" i="55"/>
  <c r="X467" i="55"/>
  <c r="T467" i="55"/>
  <c r="S467" i="55"/>
  <c r="V467" i="55" s="1"/>
  <c r="AF466" i="55"/>
  <c r="AE466" i="55"/>
  <c r="AD466" i="55"/>
  <c r="AB466" i="55"/>
  <c r="AC466" i="55" s="1"/>
  <c r="Y466" i="55"/>
  <c r="Z466" i="55" s="1"/>
  <c r="X466" i="55"/>
  <c r="T466" i="55"/>
  <c r="S466" i="55"/>
  <c r="V466" i="55" s="1"/>
  <c r="AF465" i="55"/>
  <c r="AE465" i="55"/>
  <c r="AD465" i="55"/>
  <c r="AB465" i="55"/>
  <c r="AC465" i="55" s="1"/>
  <c r="Y465" i="55"/>
  <c r="Z465" i="55" s="1"/>
  <c r="X465" i="55"/>
  <c r="V465" i="55"/>
  <c r="T465" i="55"/>
  <c r="S465" i="55"/>
  <c r="AF464" i="55"/>
  <c r="AE464" i="55"/>
  <c r="AD464" i="55"/>
  <c r="AB464" i="55"/>
  <c r="AC464" i="55" s="1"/>
  <c r="Y464" i="55"/>
  <c r="X464" i="55"/>
  <c r="V464" i="55"/>
  <c r="T464" i="55"/>
  <c r="S464" i="55"/>
  <c r="AF463" i="55"/>
  <c r="AE463" i="55"/>
  <c r="AD463" i="55"/>
  <c r="AC463" i="55"/>
  <c r="AB463" i="55"/>
  <c r="Y463" i="55"/>
  <c r="X463" i="55"/>
  <c r="Z463" i="55" s="1"/>
  <c r="V463" i="55"/>
  <c r="T463" i="55"/>
  <c r="S463" i="55"/>
  <c r="AF462" i="55"/>
  <c r="AE462" i="55"/>
  <c r="AD462" i="55"/>
  <c r="AC462" i="55"/>
  <c r="AB462" i="55"/>
  <c r="Z462" i="55"/>
  <c r="Y462" i="55"/>
  <c r="X462" i="55"/>
  <c r="T462" i="55"/>
  <c r="V462" i="55" s="1"/>
  <c r="S462" i="55"/>
  <c r="AF461" i="55"/>
  <c r="AE461" i="55"/>
  <c r="AD461" i="55"/>
  <c r="AB461" i="55"/>
  <c r="AC461" i="55" s="1"/>
  <c r="Z461" i="55"/>
  <c r="Y461" i="55"/>
  <c r="X461" i="55"/>
  <c r="T461" i="55"/>
  <c r="S461" i="55"/>
  <c r="AF460" i="55"/>
  <c r="AE460" i="55"/>
  <c r="AD460" i="55"/>
  <c r="AB460" i="55"/>
  <c r="AC460" i="55" s="1"/>
  <c r="Z460" i="55"/>
  <c r="Y460" i="55"/>
  <c r="X460" i="55"/>
  <c r="T460" i="55"/>
  <c r="S460" i="55"/>
  <c r="V460" i="55" s="1"/>
  <c r="AF459" i="55"/>
  <c r="AE459" i="55"/>
  <c r="AD459" i="55"/>
  <c r="AB459" i="55"/>
  <c r="AC459" i="55" s="1"/>
  <c r="Y459" i="55"/>
  <c r="Z459" i="55" s="1"/>
  <c r="X459" i="55"/>
  <c r="V459" i="55"/>
  <c r="T459" i="55"/>
  <c r="S459" i="55"/>
  <c r="AF458" i="55"/>
  <c r="AE458" i="55"/>
  <c r="AD458" i="55"/>
  <c r="AB458" i="55"/>
  <c r="AC458" i="55" s="1"/>
  <c r="Y458" i="55"/>
  <c r="X458" i="55"/>
  <c r="V458" i="55"/>
  <c r="T458" i="55"/>
  <c r="S458" i="55"/>
  <c r="AF457" i="55"/>
  <c r="AE457" i="55"/>
  <c r="AD457" i="55"/>
  <c r="AB457" i="55"/>
  <c r="AC457" i="55" s="1"/>
  <c r="Y457" i="55"/>
  <c r="X457" i="55"/>
  <c r="Z457" i="55" s="1"/>
  <c r="V457" i="55"/>
  <c r="T457" i="55"/>
  <c r="S457" i="55"/>
  <c r="AF456" i="55"/>
  <c r="AE456" i="55"/>
  <c r="AD456" i="55"/>
  <c r="AC456" i="55"/>
  <c r="AB456" i="55"/>
  <c r="Y456" i="55"/>
  <c r="X456" i="55"/>
  <c r="Z456" i="55" s="1"/>
  <c r="T456" i="55"/>
  <c r="S456" i="55"/>
  <c r="AF455" i="55"/>
  <c r="AE455" i="55"/>
  <c r="AD455" i="55"/>
  <c r="AB455" i="55"/>
  <c r="AC455" i="55" s="1"/>
  <c r="Z455" i="55"/>
  <c r="Y455" i="55"/>
  <c r="X455" i="55"/>
  <c r="T455" i="55"/>
  <c r="S455" i="55"/>
  <c r="AF454" i="55"/>
  <c r="AE454" i="55"/>
  <c r="AD454" i="55"/>
  <c r="AB454" i="55"/>
  <c r="AC454" i="55" s="1"/>
  <c r="Z454" i="55"/>
  <c r="Y454" i="55"/>
  <c r="X454" i="55"/>
  <c r="T454" i="55"/>
  <c r="S454" i="55"/>
  <c r="V454" i="55" s="1"/>
  <c r="AF453" i="55"/>
  <c r="AE453" i="55"/>
  <c r="AD453" i="55"/>
  <c r="AB453" i="55"/>
  <c r="AC453" i="55" s="1"/>
  <c r="Z453" i="55"/>
  <c r="Y453" i="55"/>
  <c r="X453" i="55"/>
  <c r="V453" i="55"/>
  <c r="T453" i="55"/>
  <c r="S453" i="55"/>
  <c r="AF452" i="55"/>
  <c r="AE452" i="55"/>
  <c r="AD452" i="55"/>
  <c r="AB452" i="55"/>
  <c r="AC452" i="55" s="1"/>
  <c r="Y452" i="55"/>
  <c r="X452" i="55"/>
  <c r="Z452" i="55" s="1"/>
  <c r="V452" i="55"/>
  <c r="T452" i="55"/>
  <c r="S452" i="55"/>
  <c r="AF451" i="55"/>
  <c r="AE451" i="55"/>
  <c r="AD451" i="55"/>
  <c r="AC451" i="55"/>
  <c r="AB451" i="55"/>
  <c r="Y451" i="55"/>
  <c r="X451" i="55"/>
  <c r="Z451" i="55" s="1"/>
  <c r="T451" i="55"/>
  <c r="V451" i="55" s="1"/>
  <c r="S451" i="55"/>
  <c r="AF450" i="55"/>
  <c r="AE450" i="55"/>
  <c r="AD450" i="55"/>
  <c r="AB450" i="55"/>
  <c r="AC450" i="55" s="1"/>
  <c r="Y450" i="55"/>
  <c r="X450" i="55"/>
  <c r="Z450" i="55" s="1"/>
  <c r="T450" i="55"/>
  <c r="V450" i="55" s="1"/>
  <c r="S450" i="55"/>
  <c r="AF449" i="55"/>
  <c r="AE449" i="55"/>
  <c r="AD449" i="55"/>
  <c r="AB449" i="55"/>
  <c r="AC449" i="55" s="1"/>
  <c r="Z449" i="55"/>
  <c r="Y449" i="55"/>
  <c r="X449" i="55"/>
  <c r="T449" i="55"/>
  <c r="S449" i="55"/>
  <c r="AF448" i="55"/>
  <c r="AE448" i="55"/>
  <c r="AD448" i="55"/>
  <c r="AB448" i="55"/>
  <c r="AC448" i="55" s="1"/>
  <c r="Z448" i="55"/>
  <c r="Y448" i="55"/>
  <c r="X448" i="55"/>
  <c r="T448" i="55"/>
  <c r="S448" i="55"/>
  <c r="V448" i="55" s="1"/>
  <c r="AF447" i="55"/>
  <c r="AE447" i="55"/>
  <c r="AD447" i="55"/>
  <c r="AB447" i="55"/>
  <c r="AC447" i="55" s="1"/>
  <c r="Y447" i="55"/>
  <c r="X447" i="55"/>
  <c r="T447" i="55"/>
  <c r="S447" i="55"/>
  <c r="V447" i="55" s="1"/>
  <c r="AF446" i="55"/>
  <c r="AE446" i="55"/>
  <c r="AD446" i="55"/>
  <c r="AB446" i="55"/>
  <c r="AC446" i="55" s="1"/>
  <c r="Y446" i="55"/>
  <c r="X446" i="55"/>
  <c r="V446" i="55"/>
  <c r="T446" i="55"/>
  <c r="S446" i="55"/>
  <c r="AF445" i="55"/>
  <c r="AE445" i="55"/>
  <c r="AD445" i="55"/>
  <c r="AB445" i="55"/>
  <c r="AC445" i="55" s="1"/>
  <c r="Y445" i="55"/>
  <c r="X445" i="55"/>
  <c r="Z445" i="55" s="1"/>
  <c r="V445" i="55"/>
  <c r="T445" i="55"/>
  <c r="S445" i="55"/>
  <c r="AF444" i="55"/>
  <c r="AE444" i="55"/>
  <c r="AD444" i="55"/>
  <c r="AC444" i="55"/>
  <c r="AB444" i="55"/>
  <c r="Y444" i="55"/>
  <c r="X444" i="55"/>
  <c r="Z444" i="55" s="1"/>
  <c r="V444" i="55"/>
  <c r="T444" i="55"/>
  <c r="S444" i="55"/>
  <c r="AF443" i="55"/>
  <c r="AE443" i="55"/>
  <c r="AD443" i="55"/>
  <c r="AC443" i="55"/>
  <c r="AB443" i="55"/>
  <c r="Z443" i="55"/>
  <c r="Y443" i="55"/>
  <c r="X443" i="55"/>
  <c r="T443" i="55"/>
  <c r="S443" i="55"/>
  <c r="V443" i="55" s="1"/>
  <c r="AF442" i="55"/>
  <c r="AE442" i="55"/>
  <c r="AD442" i="55"/>
  <c r="AB442" i="55"/>
  <c r="AC442" i="55" s="1"/>
  <c r="Y442" i="55"/>
  <c r="Z442" i="55" s="1"/>
  <c r="X442" i="55"/>
  <c r="T442" i="55"/>
  <c r="S442" i="55"/>
  <c r="V442" i="55" s="1"/>
  <c r="AF441" i="55"/>
  <c r="AE441" i="55"/>
  <c r="AD441" i="55"/>
  <c r="AB441" i="55"/>
  <c r="AC441" i="55" s="1"/>
  <c r="Z441" i="55"/>
  <c r="Y441" i="55"/>
  <c r="X441" i="55"/>
  <c r="V441" i="55"/>
  <c r="T441" i="55"/>
  <c r="S441" i="55"/>
  <c r="AF440" i="55"/>
  <c r="AE440" i="55"/>
  <c r="AD440" i="55"/>
  <c r="AB440" i="55"/>
  <c r="AC440" i="55" s="1"/>
  <c r="Y440" i="55"/>
  <c r="X440" i="55"/>
  <c r="Z440" i="55" s="1"/>
  <c r="V440" i="55"/>
  <c r="T440" i="55"/>
  <c r="S440" i="55"/>
  <c r="AF439" i="55"/>
  <c r="AE439" i="55"/>
  <c r="AD439" i="55"/>
  <c r="AB439" i="55"/>
  <c r="AC439" i="55" s="1"/>
  <c r="Y439" i="55"/>
  <c r="X439" i="55"/>
  <c r="Z439" i="55" s="1"/>
  <c r="T439" i="55"/>
  <c r="V439" i="55" s="1"/>
  <c r="S439" i="55"/>
  <c r="AF438" i="55"/>
  <c r="AE438" i="55"/>
  <c r="AD438" i="55"/>
  <c r="AB438" i="55"/>
  <c r="AC438" i="55" s="1"/>
  <c r="Y438" i="55"/>
  <c r="X438" i="55"/>
  <c r="Z438" i="55" s="1"/>
  <c r="T438" i="55"/>
  <c r="S438" i="55"/>
  <c r="V438" i="55" s="1"/>
  <c r="AF437" i="55"/>
  <c r="AE437" i="55"/>
  <c r="AD437" i="55"/>
  <c r="AC437" i="55"/>
  <c r="AB437" i="55"/>
  <c r="Z437" i="55"/>
  <c r="Y437" i="55"/>
  <c r="X437" i="55"/>
  <c r="T437" i="55"/>
  <c r="S437" i="55"/>
  <c r="V437" i="55" s="1"/>
  <c r="AF436" i="55"/>
  <c r="AE436" i="55"/>
  <c r="AD436" i="55"/>
  <c r="AB436" i="55"/>
  <c r="AC436" i="55" s="1"/>
  <c r="Y436" i="55"/>
  <c r="Z436" i="55" s="1"/>
  <c r="X436" i="55"/>
  <c r="T436" i="55"/>
  <c r="S436" i="55"/>
  <c r="V436" i="55" s="1"/>
  <c r="AF435" i="55"/>
  <c r="AE435" i="55"/>
  <c r="AD435" i="55"/>
  <c r="AB435" i="55"/>
  <c r="AC435" i="55" s="1"/>
  <c r="Y435" i="55"/>
  <c r="X435" i="55"/>
  <c r="Z435" i="55" s="1"/>
  <c r="T435" i="55"/>
  <c r="S435" i="55"/>
  <c r="V435" i="55" s="1"/>
  <c r="AF434" i="55"/>
  <c r="AE434" i="55"/>
  <c r="AD434" i="55"/>
  <c r="AB434" i="55"/>
  <c r="AC434" i="55" s="1"/>
  <c r="Y434" i="55"/>
  <c r="X434" i="55"/>
  <c r="Z434" i="55" s="1"/>
  <c r="V434" i="55"/>
  <c r="T434" i="55"/>
  <c r="S434" i="55"/>
  <c r="AF433" i="55"/>
  <c r="AE433" i="55"/>
  <c r="AD433" i="55"/>
  <c r="AC433" i="55"/>
  <c r="AB433" i="55"/>
  <c r="Y433" i="55"/>
  <c r="X433" i="55"/>
  <c r="Z433" i="55" s="1"/>
  <c r="T433" i="55"/>
  <c r="V433" i="55" s="1"/>
  <c r="S433" i="55"/>
  <c r="AF432" i="55"/>
  <c r="AE432" i="55"/>
  <c r="AD432" i="55"/>
  <c r="AB432" i="55"/>
  <c r="AC432" i="55" s="1"/>
  <c r="Y432" i="55"/>
  <c r="X432" i="55"/>
  <c r="Z432" i="55" s="1"/>
  <c r="V432" i="55"/>
  <c r="T432" i="55"/>
  <c r="S432" i="55"/>
  <c r="AF431" i="55"/>
  <c r="AE431" i="55"/>
  <c r="AD431" i="55"/>
  <c r="AC431" i="55"/>
  <c r="AB431" i="55"/>
  <c r="Z431" i="55"/>
  <c r="Y431" i="55"/>
  <c r="X431" i="55"/>
  <c r="T431" i="55"/>
  <c r="S431" i="55"/>
  <c r="AF430" i="55"/>
  <c r="AE430" i="55"/>
  <c r="AD430" i="55"/>
  <c r="AB430" i="55"/>
  <c r="AC430" i="55" s="1"/>
  <c r="Z430" i="55"/>
  <c r="Y430" i="55"/>
  <c r="X430" i="55"/>
  <c r="T430" i="55"/>
  <c r="S430" i="55"/>
  <c r="V430" i="55" s="1"/>
  <c r="AF429" i="55"/>
  <c r="AE429" i="55"/>
  <c r="AD429" i="55"/>
  <c r="AB429" i="55"/>
  <c r="AC429" i="55" s="1"/>
  <c r="Y429" i="55"/>
  <c r="Z429" i="55" s="1"/>
  <c r="X429" i="55"/>
  <c r="T429" i="55"/>
  <c r="S429" i="55"/>
  <c r="V429" i="55" s="1"/>
  <c r="AF428" i="55"/>
  <c r="AE428" i="55"/>
  <c r="AD428" i="55"/>
  <c r="AB428" i="55"/>
  <c r="AC428" i="55" s="1"/>
  <c r="Y428" i="55"/>
  <c r="X428" i="55"/>
  <c r="V428" i="55"/>
  <c r="T428" i="55"/>
  <c r="S428" i="55"/>
  <c r="AF427" i="55"/>
  <c r="AE427" i="55"/>
  <c r="AD427" i="55"/>
  <c r="AC427" i="55"/>
  <c r="AB427" i="55"/>
  <c r="Y427" i="55"/>
  <c r="X427" i="55"/>
  <c r="Z427" i="55" s="1"/>
  <c r="V427" i="55"/>
  <c r="T427" i="55"/>
  <c r="S427" i="55"/>
  <c r="AF426" i="55"/>
  <c r="AE426" i="55"/>
  <c r="AD426" i="55"/>
  <c r="AC426" i="55"/>
  <c r="AB426" i="55"/>
  <c r="Y426" i="55"/>
  <c r="X426" i="55"/>
  <c r="Z426" i="55" s="1"/>
  <c r="T426" i="55"/>
  <c r="S426" i="55"/>
  <c r="V426" i="55" s="1"/>
  <c r="AF425" i="55"/>
  <c r="AE425" i="55"/>
  <c r="AD425" i="55"/>
  <c r="AC425" i="55"/>
  <c r="AB425" i="55"/>
  <c r="Z425" i="55"/>
  <c r="Y425" i="55"/>
  <c r="X425" i="55"/>
  <c r="T425" i="55"/>
  <c r="S425" i="55"/>
  <c r="V425" i="55" s="1"/>
  <c r="AF424" i="55"/>
  <c r="AE424" i="55"/>
  <c r="AD424" i="55"/>
  <c r="AB424" i="55"/>
  <c r="AC424" i="55" s="1"/>
  <c r="Y424" i="55"/>
  <c r="Z424" i="55" s="1"/>
  <c r="X424" i="55"/>
  <c r="T424" i="55"/>
  <c r="S424" i="55"/>
  <c r="V424" i="55" s="1"/>
  <c r="AF423" i="55"/>
  <c r="AE423" i="55"/>
  <c r="AD423" i="55"/>
  <c r="AC423" i="55"/>
  <c r="AB423" i="55"/>
  <c r="Y423" i="55"/>
  <c r="Z423" i="55" s="1"/>
  <c r="X423" i="55"/>
  <c r="V423" i="55"/>
  <c r="T423" i="55"/>
  <c r="S423" i="55"/>
  <c r="AF422" i="55"/>
  <c r="AE422" i="55"/>
  <c r="AD422" i="55"/>
  <c r="AB422" i="55"/>
  <c r="AC422" i="55" s="1"/>
  <c r="Y422" i="55"/>
  <c r="X422" i="55"/>
  <c r="Z422" i="55" s="1"/>
  <c r="V422" i="55"/>
  <c r="T422" i="55"/>
  <c r="S422" i="55"/>
  <c r="AF421" i="55"/>
  <c r="AE421" i="55"/>
  <c r="AD421" i="55"/>
  <c r="AB421" i="55"/>
  <c r="AC421" i="55" s="1"/>
  <c r="Y421" i="55"/>
  <c r="X421" i="55"/>
  <c r="Z421" i="55" s="1"/>
  <c r="T421" i="55"/>
  <c r="V421" i="55" s="1"/>
  <c r="S421" i="55"/>
  <c r="AF420" i="55"/>
  <c r="AE420" i="55"/>
  <c r="AD420" i="55"/>
  <c r="AB420" i="55"/>
  <c r="AC420" i="55" s="1"/>
  <c r="Y420" i="55"/>
  <c r="X420" i="55"/>
  <c r="Z420" i="55" s="1"/>
  <c r="T420" i="55"/>
  <c r="V420" i="55" s="1"/>
  <c r="S420" i="55"/>
  <c r="AF419" i="55"/>
  <c r="AE419" i="55"/>
  <c r="AD419" i="55"/>
  <c r="AB419" i="55"/>
  <c r="AC419" i="55" s="1"/>
  <c r="Z419" i="55"/>
  <c r="Y419" i="55"/>
  <c r="X419" i="55"/>
  <c r="T419" i="55"/>
  <c r="S419" i="55"/>
  <c r="AF418" i="55"/>
  <c r="AE418" i="55"/>
  <c r="AD418" i="55"/>
  <c r="AB418" i="55"/>
  <c r="AC418" i="55" s="1"/>
  <c r="Z418" i="55"/>
  <c r="Y418" i="55"/>
  <c r="X418" i="55"/>
  <c r="T418" i="55"/>
  <c r="S418" i="55"/>
  <c r="V418" i="55" s="1"/>
  <c r="AF417" i="55"/>
  <c r="AE417" i="55"/>
  <c r="AD417" i="55"/>
  <c r="AB417" i="55"/>
  <c r="AC417" i="55" s="1"/>
  <c r="Y417" i="55"/>
  <c r="X417" i="55"/>
  <c r="Z417" i="55" s="1"/>
  <c r="V417" i="55"/>
  <c r="T417" i="55"/>
  <c r="S417" i="55"/>
  <c r="AF416" i="55"/>
  <c r="AE416" i="55"/>
  <c r="AD416" i="55"/>
  <c r="AB416" i="55"/>
  <c r="AC416" i="55" s="1"/>
  <c r="Y416" i="55"/>
  <c r="X416" i="55"/>
  <c r="Z416" i="55" s="1"/>
  <c r="V416" i="55"/>
  <c r="T416" i="55"/>
  <c r="S416" i="55"/>
  <c r="AF415" i="55"/>
  <c r="AE415" i="55"/>
  <c r="AD415" i="55"/>
  <c r="AC415" i="55"/>
  <c r="AB415" i="55"/>
  <c r="Y415" i="55"/>
  <c r="X415" i="55"/>
  <c r="Z415" i="55" s="1"/>
  <c r="T415" i="55"/>
  <c r="V415" i="55" s="1"/>
  <c r="S415" i="55"/>
  <c r="AF414" i="55"/>
  <c r="AE414" i="55"/>
  <c r="AD414" i="55"/>
  <c r="AB414" i="55"/>
  <c r="AC414" i="55" s="1"/>
  <c r="Y414" i="55"/>
  <c r="X414" i="55"/>
  <c r="Z414" i="55" s="1"/>
  <c r="T414" i="55"/>
  <c r="V414" i="55" s="1"/>
  <c r="S414" i="55"/>
  <c r="AF413" i="55"/>
  <c r="AE413" i="55"/>
  <c r="AD413" i="55"/>
  <c r="AB413" i="55"/>
  <c r="AC413" i="55" s="1"/>
  <c r="Z413" i="55"/>
  <c r="Y413" i="55"/>
  <c r="X413" i="55"/>
  <c r="T413" i="55"/>
  <c r="S413" i="55"/>
  <c r="V413" i="55" s="1"/>
  <c r="AF412" i="55"/>
  <c r="AE412" i="55"/>
  <c r="AD412" i="55"/>
  <c r="AB412" i="55"/>
  <c r="AC412" i="55" s="1"/>
  <c r="Y412" i="55"/>
  <c r="Z412" i="55" s="1"/>
  <c r="X412" i="55"/>
  <c r="T412" i="55"/>
  <c r="S412" i="55"/>
  <c r="V412" i="55" s="1"/>
  <c r="AF411" i="55"/>
  <c r="AE411" i="55"/>
  <c r="AD411" i="55"/>
  <c r="AB411" i="55"/>
  <c r="AC411" i="55" s="1"/>
  <c r="Y411" i="55"/>
  <c r="Z411" i="55" s="1"/>
  <c r="X411" i="55"/>
  <c r="T411" i="55"/>
  <c r="S411" i="55"/>
  <c r="V411" i="55" s="1"/>
  <c r="AF410" i="55"/>
  <c r="AE410" i="55"/>
  <c r="AD410" i="55"/>
  <c r="AB410" i="55"/>
  <c r="AC410" i="55" s="1"/>
  <c r="Y410" i="55"/>
  <c r="X410" i="55"/>
  <c r="V410" i="55"/>
  <c r="T410" i="55"/>
  <c r="S410" i="55"/>
  <c r="AF409" i="55"/>
  <c r="AE409" i="55"/>
  <c r="AD409" i="55"/>
  <c r="AC409" i="55"/>
  <c r="AB409" i="55"/>
  <c r="Y409" i="55"/>
  <c r="X409" i="55"/>
  <c r="Z409" i="55" s="1"/>
  <c r="V409" i="55"/>
  <c r="T409" i="55"/>
  <c r="S409" i="55"/>
  <c r="AF408" i="55"/>
  <c r="AE408" i="55"/>
  <c r="AD408" i="55"/>
  <c r="AB408" i="55"/>
  <c r="AC408" i="55" s="1"/>
  <c r="Y408" i="55"/>
  <c r="X408" i="55"/>
  <c r="Z408" i="55" s="1"/>
  <c r="T408" i="55"/>
  <c r="S408" i="55"/>
  <c r="V408" i="55" s="1"/>
  <c r="AF407" i="55"/>
  <c r="AE407" i="55"/>
  <c r="AD407" i="55"/>
  <c r="AB407" i="55"/>
  <c r="AC407" i="55" s="1"/>
  <c r="Z407" i="55"/>
  <c r="Y407" i="55"/>
  <c r="X407" i="55"/>
  <c r="T407" i="55"/>
  <c r="S407" i="55"/>
  <c r="V407" i="55" s="1"/>
  <c r="AF406" i="55"/>
  <c r="AE406" i="55"/>
  <c r="AD406" i="55"/>
  <c r="AC406" i="55"/>
  <c r="AB406" i="55"/>
  <c r="Y406" i="55"/>
  <c r="X406" i="55"/>
  <c r="Z406" i="55" s="1"/>
  <c r="V406" i="55"/>
  <c r="T406" i="55"/>
  <c r="S406" i="55"/>
  <c r="AF405" i="55"/>
  <c r="AE405" i="55"/>
  <c r="AD405" i="55"/>
  <c r="AC405" i="55"/>
  <c r="AB405" i="55"/>
  <c r="Y405" i="55"/>
  <c r="Z405" i="55" s="1"/>
  <c r="X405" i="55"/>
  <c r="V405" i="55"/>
  <c r="T405" i="55"/>
  <c r="S405" i="55"/>
  <c r="AF404" i="55"/>
  <c r="AE404" i="55"/>
  <c r="AD404" i="55"/>
  <c r="AB404" i="55"/>
  <c r="AC404" i="55" s="1"/>
  <c r="Z404" i="55"/>
  <c r="Y404" i="55"/>
  <c r="X404" i="55"/>
  <c r="T404" i="55"/>
  <c r="S404" i="55"/>
  <c r="V404" i="55" s="1"/>
  <c r="AF403" i="55"/>
  <c r="AE403" i="55"/>
  <c r="AD403" i="55"/>
  <c r="AB403" i="55"/>
  <c r="AC403" i="55" s="1"/>
  <c r="Y403" i="55"/>
  <c r="Z403" i="55" s="1"/>
  <c r="X403" i="55"/>
  <c r="T403" i="55"/>
  <c r="S403" i="55"/>
  <c r="V403" i="55" s="1"/>
  <c r="AF402" i="55"/>
  <c r="AE402" i="55"/>
  <c r="AD402" i="55"/>
  <c r="AB402" i="55"/>
  <c r="AC402" i="55" s="1"/>
  <c r="Z402" i="55"/>
  <c r="Y402" i="55"/>
  <c r="X402" i="55"/>
  <c r="T402" i="55"/>
  <c r="V402" i="55" s="1"/>
  <c r="S402" i="55"/>
  <c r="AF401" i="55"/>
  <c r="AE401" i="55"/>
  <c r="AD401" i="55"/>
  <c r="AB401" i="55"/>
  <c r="AC401" i="55" s="1"/>
  <c r="Y401" i="55"/>
  <c r="X401" i="55"/>
  <c r="Z401" i="55" s="1"/>
  <c r="V401" i="55"/>
  <c r="T401" i="55"/>
  <c r="S401" i="55"/>
  <c r="AF400" i="55"/>
  <c r="AE400" i="55"/>
  <c r="AD400" i="55"/>
  <c r="AB400" i="55"/>
  <c r="AC400" i="55" s="1"/>
  <c r="Y400" i="55"/>
  <c r="X400" i="55"/>
  <c r="Z400" i="55" s="1"/>
  <c r="T400" i="55"/>
  <c r="V400" i="55" s="1"/>
  <c r="S400" i="55"/>
  <c r="AF399" i="55"/>
  <c r="AE399" i="55"/>
  <c r="AD399" i="55"/>
  <c r="AB399" i="55"/>
  <c r="AC399" i="55" s="1"/>
  <c r="Y399" i="55"/>
  <c r="Z399" i="55" s="1"/>
  <c r="X399" i="55"/>
  <c r="T399" i="55"/>
  <c r="S399" i="55"/>
  <c r="V399" i="55" s="1"/>
  <c r="AF398" i="55"/>
  <c r="AE398" i="55"/>
  <c r="AD398" i="55"/>
  <c r="AB398" i="55"/>
  <c r="AC398" i="55" s="1"/>
  <c r="Z398" i="55"/>
  <c r="Y398" i="55"/>
  <c r="X398" i="55"/>
  <c r="T398" i="55"/>
  <c r="S398" i="55"/>
  <c r="AF397" i="55"/>
  <c r="AE397" i="55"/>
  <c r="AD397" i="55"/>
  <c r="AB397" i="55"/>
  <c r="AC397" i="55" s="1"/>
  <c r="Z397" i="55"/>
  <c r="Y397" i="55"/>
  <c r="X397" i="55"/>
  <c r="T397" i="55"/>
  <c r="S397" i="55"/>
  <c r="V397" i="55" s="1"/>
  <c r="AF396" i="55"/>
  <c r="AE396" i="55"/>
  <c r="AD396" i="55"/>
  <c r="AB396" i="55"/>
  <c r="AC396" i="55" s="1"/>
  <c r="Z396" i="55"/>
  <c r="Y396" i="55"/>
  <c r="X396" i="55"/>
  <c r="T396" i="55"/>
  <c r="V396" i="55" s="1"/>
  <c r="S396" i="55"/>
  <c r="AF395" i="55"/>
  <c r="AE395" i="55"/>
  <c r="AD395" i="55"/>
  <c r="AB395" i="55"/>
  <c r="AC395" i="55" s="1"/>
  <c r="Y395" i="55"/>
  <c r="X395" i="55"/>
  <c r="V395" i="55"/>
  <c r="T395" i="55"/>
  <c r="S395" i="55"/>
  <c r="AF394" i="55"/>
  <c r="AE394" i="55"/>
  <c r="AD394" i="55"/>
  <c r="AC394" i="55"/>
  <c r="AB394" i="55"/>
  <c r="Y394" i="55"/>
  <c r="X394" i="55"/>
  <c r="Z394" i="55" s="1"/>
  <c r="V394" i="55"/>
  <c r="T394" i="55"/>
  <c r="S394" i="55"/>
  <c r="AF393" i="55"/>
  <c r="AE393" i="55"/>
  <c r="AD393" i="55"/>
  <c r="AB393" i="55"/>
  <c r="AC393" i="55" s="1"/>
  <c r="Y393" i="55"/>
  <c r="Z393" i="55" s="1"/>
  <c r="X393" i="55"/>
  <c r="V393" i="55"/>
  <c r="T393" i="55"/>
  <c r="S393" i="55"/>
  <c r="AF392" i="55"/>
  <c r="AE392" i="55"/>
  <c r="AD392" i="55"/>
  <c r="AC392" i="55"/>
  <c r="AB392" i="55"/>
  <c r="Z392" i="55"/>
  <c r="Y392" i="55"/>
  <c r="X392" i="55"/>
  <c r="T392" i="55"/>
  <c r="S392" i="55"/>
  <c r="AF391" i="55"/>
  <c r="AE391" i="55"/>
  <c r="AD391" i="55"/>
  <c r="AB391" i="55"/>
  <c r="AC391" i="55" s="1"/>
  <c r="Z391" i="55"/>
  <c r="Y391" i="55"/>
  <c r="X391" i="55"/>
  <c r="T391" i="55"/>
  <c r="S391" i="55"/>
  <c r="V391" i="55" s="1"/>
  <c r="AF390" i="55"/>
  <c r="AE390" i="55"/>
  <c r="AD390" i="55"/>
  <c r="AB390" i="55"/>
  <c r="AC390" i="55" s="1"/>
  <c r="Y390" i="55"/>
  <c r="X390" i="55"/>
  <c r="Z390" i="55" s="1"/>
  <c r="T390" i="55"/>
  <c r="V390" i="55" s="1"/>
  <c r="S390" i="55"/>
  <c r="AF389" i="55"/>
  <c r="AE389" i="55"/>
  <c r="AD389" i="55"/>
  <c r="AB389" i="55"/>
  <c r="AC389" i="55" s="1"/>
  <c r="Y389" i="55"/>
  <c r="X389" i="55"/>
  <c r="V389" i="55"/>
  <c r="T389" i="55"/>
  <c r="S389" i="55"/>
  <c r="AF388" i="55"/>
  <c r="AE388" i="55"/>
  <c r="AD388" i="55"/>
  <c r="AB388" i="55"/>
  <c r="AC388" i="55" s="1"/>
  <c r="Y388" i="55"/>
  <c r="X388" i="55"/>
  <c r="Z388" i="55" s="1"/>
  <c r="V388" i="55"/>
  <c r="T388" i="55"/>
  <c r="S388" i="55"/>
  <c r="AF387" i="55"/>
  <c r="AE387" i="55"/>
  <c r="AD387" i="55"/>
  <c r="AB387" i="55"/>
  <c r="AC387" i="55" s="1"/>
  <c r="Y387" i="55"/>
  <c r="Z387" i="55" s="1"/>
  <c r="X387" i="55"/>
  <c r="T387" i="55"/>
  <c r="V387" i="55" s="1"/>
  <c r="S387" i="55"/>
  <c r="AF386" i="55"/>
  <c r="AE386" i="55"/>
  <c r="AD386" i="55"/>
  <c r="AB386" i="55"/>
  <c r="AC386" i="55" s="1"/>
  <c r="Z386" i="55"/>
  <c r="Y386" i="55"/>
  <c r="X386" i="55"/>
  <c r="T386" i="55"/>
  <c r="S386" i="55"/>
  <c r="V386" i="55" s="1"/>
  <c r="AF385" i="55"/>
  <c r="AE385" i="55"/>
  <c r="AD385" i="55"/>
  <c r="AB385" i="55"/>
  <c r="AC385" i="55" s="1"/>
  <c r="Y385" i="55"/>
  <c r="Z385" i="55" s="1"/>
  <c r="X385" i="55"/>
  <c r="T385" i="55"/>
  <c r="S385" i="55"/>
  <c r="V385" i="55" s="1"/>
  <c r="AF384" i="55"/>
  <c r="AE384" i="55"/>
  <c r="AD384" i="55"/>
  <c r="AB384" i="55"/>
  <c r="AC384" i="55" s="1"/>
  <c r="Z384" i="55"/>
  <c r="Y384" i="55"/>
  <c r="X384" i="55"/>
  <c r="T384" i="55"/>
  <c r="V384" i="55" s="1"/>
  <c r="S384" i="55"/>
  <c r="AF383" i="55"/>
  <c r="AE383" i="55"/>
  <c r="AD383" i="55"/>
  <c r="AB383" i="55"/>
  <c r="AC383" i="55" s="1"/>
  <c r="Y383" i="55"/>
  <c r="X383" i="55"/>
  <c r="V383" i="55"/>
  <c r="T383" i="55"/>
  <c r="S383" i="55"/>
  <c r="AF382" i="55"/>
  <c r="AE382" i="55"/>
  <c r="AD382" i="55"/>
  <c r="AC382" i="55"/>
  <c r="AB382" i="55"/>
  <c r="Y382" i="55"/>
  <c r="X382" i="55"/>
  <c r="Z382" i="55" s="1"/>
  <c r="V382" i="55"/>
  <c r="T382" i="55"/>
  <c r="S382" i="55"/>
  <c r="AF381" i="55"/>
  <c r="AE381" i="55"/>
  <c r="AD381" i="55"/>
  <c r="AC381" i="55"/>
  <c r="AB381" i="55"/>
  <c r="Y381" i="55"/>
  <c r="Z381" i="55" s="1"/>
  <c r="X381" i="55"/>
  <c r="T381" i="55"/>
  <c r="S381" i="55"/>
  <c r="V381" i="55" s="1"/>
  <c r="AF380" i="55"/>
  <c r="AE380" i="55"/>
  <c r="AD380" i="55"/>
  <c r="AB380" i="55"/>
  <c r="AC380" i="55" s="1"/>
  <c r="Z380" i="55"/>
  <c r="Y380" i="55"/>
  <c r="X380" i="55"/>
  <c r="T380" i="55"/>
  <c r="S380" i="55"/>
  <c r="AF379" i="55"/>
  <c r="AE379" i="55"/>
  <c r="AD379" i="55"/>
  <c r="AB379" i="55"/>
  <c r="AC379" i="55" s="1"/>
  <c r="Z379" i="55"/>
  <c r="Y379" i="55"/>
  <c r="X379" i="55"/>
  <c r="T379" i="55"/>
  <c r="S379" i="55"/>
  <c r="V379" i="55" s="1"/>
  <c r="AF378" i="55"/>
  <c r="AE378" i="55"/>
  <c r="AD378" i="55"/>
  <c r="AC378" i="55"/>
  <c r="AB378" i="55"/>
  <c r="Z378" i="55"/>
  <c r="Y378" i="55"/>
  <c r="X378" i="55"/>
  <c r="T378" i="55"/>
  <c r="V378" i="55" s="1"/>
  <c r="S378" i="55"/>
  <c r="AF377" i="55"/>
  <c r="AE377" i="55"/>
  <c r="AD377" i="55"/>
  <c r="AB377" i="55"/>
  <c r="AC377" i="55" s="1"/>
  <c r="Y377" i="55"/>
  <c r="X377" i="55"/>
  <c r="Z377" i="55" s="1"/>
  <c r="V377" i="55"/>
  <c r="T377" i="55"/>
  <c r="S377" i="55"/>
  <c r="AF376" i="55"/>
  <c r="AE376" i="55"/>
  <c r="AD376" i="55"/>
  <c r="AB376" i="55"/>
  <c r="AC376" i="55" s="1"/>
  <c r="Y376" i="55"/>
  <c r="X376" i="55"/>
  <c r="Z376" i="55" s="1"/>
  <c r="T376" i="55"/>
  <c r="V376" i="55" s="1"/>
  <c r="S376" i="55"/>
  <c r="AF375" i="55"/>
  <c r="AE375" i="55"/>
  <c r="AD375" i="55"/>
  <c r="AB375" i="55"/>
  <c r="AC375" i="55" s="1"/>
  <c r="Y375" i="55"/>
  <c r="Z375" i="55" s="1"/>
  <c r="X375" i="55"/>
  <c r="V375" i="55"/>
  <c r="T375" i="55"/>
  <c r="S375" i="55"/>
  <c r="AF374" i="55"/>
  <c r="AE374" i="55"/>
  <c r="AD374" i="55"/>
  <c r="AB374" i="55"/>
  <c r="AC374" i="55" s="1"/>
  <c r="Z374" i="55"/>
  <c r="Y374" i="55"/>
  <c r="X374" i="55"/>
  <c r="T374" i="55"/>
  <c r="S374" i="55"/>
  <c r="AF373" i="55"/>
  <c r="AE373" i="55"/>
  <c r="AD373" i="55"/>
  <c r="AB373" i="55"/>
  <c r="AC373" i="55" s="1"/>
  <c r="Z373" i="55"/>
  <c r="Y373" i="55"/>
  <c r="X373" i="55"/>
  <c r="T373" i="55"/>
  <c r="S373" i="55"/>
  <c r="V373" i="55" s="1"/>
  <c r="AF372" i="55"/>
  <c r="AE372" i="55"/>
  <c r="AD372" i="55"/>
  <c r="AB372" i="55"/>
  <c r="AC372" i="55" s="1"/>
  <c r="Y372" i="55"/>
  <c r="X372" i="55"/>
  <c r="Z372" i="55" s="1"/>
  <c r="T372" i="55"/>
  <c r="V372" i="55" s="1"/>
  <c r="S372" i="55"/>
  <c r="AF371" i="55"/>
  <c r="AE371" i="55"/>
  <c r="AD371" i="55"/>
  <c r="AB371" i="55"/>
  <c r="AC371" i="55" s="1"/>
  <c r="Y371" i="55"/>
  <c r="X371" i="55"/>
  <c r="V371" i="55"/>
  <c r="T371" i="55"/>
  <c r="S371" i="55"/>
  <c r="AF370" i="55"/>
  <c r="AE370" i="55"/>
  <c r="AD370" i="55"/>
  <c r="AB370" i="55"/>
  <c r="AC370" i="55" s="1"/>
  <c r="Y370" i="55"/>
  <c r="X370" i="55"/>
  <c r="Z370" i="55" s="1"/>
  <c r="V370" i="55"/>
  <c r="T370" i="55"/>
  <c r="S370" i="55"/>
  <c r="AF369" i="55"/>
  <c r="AE369" i="55"/>
  <c r="AD369" i="55"/>
  <c r="AB369" i="55"/>
  <c r="AC369" i="55" s="1"/>
  <c r="Y369" i="55"/>
  <c r="Z369" i="55" s="1"/>
  <c r="X369" i="55"/>
  <c r="T369" i="55"/>
  <c r="V369" i="55" s="1"/>
  <c r="S369" i="55"/>
  <c r="AF368" i="55"/>
  <c r="AE368" i="55"/>
  <c r="AD368" i="55"/>
  <c r="AB368" i="55"/>
  <c r="AC368" i="55" s="1"/>
  <c r="Z368" i="55"/>
  <c r="Y368" i="55"/>
  <c r="X368" i="55"/>
  <c r="T368" i="55"/>
  <c r="S368" i="55"/>
  <c r="V368" i="55" s="1"/>
  <c r="AF367" i="55"/>
  <c r="AE367" i="55"/>
  <c r="AD367" i="55"/>
  <c r="AB367" i="55"/>
  <c r="AC367" i="55" s="1"/>
  <c r="Y367" i="55"/>
  <c r="Z367" i="55" s="1"/>
  <c r="X367" i="55"/>
  <c r="T367" i="55"/>
  <c r="S367" i="55"/>
  <c r="V367" i="55" s="1"/>
  <c r="AF366" i="55"/>
  <c r="AE366" i="55"/>
  <c r="AD366" i="55"/>
  <c r="AC366" i="55"/>
  <c r="AB366" i="55"/>
  <c r="Z366" i="55"/>
  <c r="Y366" i="55"/>
  <c r="X366" i="55"/>
  <c r="T366" i="55"/>
  <c r="V366" i="55" s="1"/>
  <c r="S366" i="55"/>
  <c r="AF365" i="55"/>
  <c r="AE365" i="55"/>
  <c r="AD365" i="55"/>
  <c r="AB365" i="55"/>
  <c r="AC365" i="55" s="1"/>
  <c r="Y365" i="55"/>
  <c r="X365" i="55"/>
  <c r="V365" i="55"/>
  <c r="T365" i="55"/>
  <c r="S365" i="55"/>
  <c r="AF364" i="55"/>
  <c r="AE364" i="55"/>
  <c r="AD364" i="55"/>
  <c r="AC364" i="55"/>
  <c r="AB364" i="55"/>
  <c r="Y364" i="55"/>
  <c r="X364" i="55"/>
  <c r="Z364" i="55" s="1"/>
  <c r="V364" i="55"/>
  <c r="T364" i="55"/>
  <c r="S364" i="55"/>
  <c r="AF363" i="55"/>
  <c r="AE363" i="55"/>
  <c r="AD363" i="55"/>
  <c r="AB363" i="55"/>
  <c r="AC363" i="55" s="1"/>
  <c r="Y363" i="55"/>
  <c r="Z363" i="55" s="1"/>
  <c r="X363" i="55"/>
  <c r="T363" i="55"/>
  <c r="S363" i="55"/>
  <c r="V363" i="55" s="1"/>
  <c r="AF362" i="55"/>
  <c r="AE362" i="55"/>
  <c r="AD362" i="55"/>
  <c r="AB362" i="55"/>
  <c r="AC362" i="55" s="1"/>
  <c r="Z362" i="55"/>
  <c r="Y362" i="55"/>
  <c r="X362" i="55"/>
  <c r="T362" i="55"/>
  <c r="S362" i="55"/>
  <c r="AF361" i="55"/>
  <c r="AE361" i="55"/>
  <c r="AD361" i="55"/>
  <c r="AB361" i="55"/>
  <c r="AC361" i="55" s="1"/>
  <c r="Z361" i="55"/>
  <c r="Y361" i="55"/>
  <c r="X361" i="55"/>
  <c r="T361" i="55"/>
  <c r="S361" i="55"/>
  <c r="V361" i="55" s="1"/>
  <c r="AF360" i="55"/>
  <c r="AE360" i="55"/>
  <c r="AD360" i="55"/>
  <c r="AB360" i="55"/>
  <c r="AC360" i="55" s="1"/>
  <c r="Z360" i="55"/>
  <c r="Y360" i="55"/>
  <c r="X360" i="55"/>
  <c r="T360" i="55"/>
  <c r="V360" i="55" s="1"/>
  <c r="S360" i="55"/>
  <c r="AF359" i="55"/>
  <c r="AE359" i="55"/>
  <c r="AD359" i="55"/>
  <c r="AB359" i="55"/>
  <c r="AC359" i="55" s="1"/>
  <c r="Y359" i="55"/>
  <c r="X359" i="55"/>
  <c r="Z359" i="55" s="1"/>
  <c r="V359" i="55"/>
  <c r="T359" i="55"/>
  <c r="S359" i="55"/>
  <c r="AF358" i="55"/>
  <c r="AE358" i="55"/>
  <c r="AD358" i="55"/>
  <c r="AC358" i="55"/>
  <c r="AB358" i="55"/>
  <c r="Y358" i="55"/>
  <c r="X358" i="55"/>
  <c r="Z358" i="55" s="1"/>
  <c r="T358" i="55"/>
  <c r="V358" i="55" s="1"/>
  <c r="S358" i="55"/>
  <c r="AF357" i="55"/>
  <c r="AE357" i="55"/>
  <c r="AD357" i="55"/>
  <c r="AB357" i="55"/>
  <c r="AC357" i="55" s="1"/>
  <c r="Y357" i="55"/>
  <c r="Z357" i="55" s="1"/>
  <c r="X357" i="55"/>
  <c r="V357" i="55"/>
  <c r="T357" i="55"/>
  <c r="S357" i="55"/>
  <c r="AF356" i="55"/>
  <c r="AE356" i="55"/>
  <c r="AD356" i="55"/>
  <c r="AC356" i="55"/>
  <c r="AB356" i="55"/>
  <c r="Z356" i="55"/>
  <c r="Y356" i="55"/>
  <c r="X356" i="55"/>
  <c r="T356" i="55"/>
  <c r="S356" i="55"/>
  <c r="AF355" i="55"/>
  <c r="AE355" i="55"/>
  <c r="AD355" i="55"/>
  <c r="AB355" i="55"/>
  <c r="AC355" i="55" s="1"/>
  <c r="Z355" i="55"/>
  <c r="Y355" i="55"/>
  <c r="X355" i="55"/>
  <c r="T355" i="55"/>
  <c r="S355" i="55"/>
  <c r="V355" i="55" s="1"/>
  <c r="AF354" i="55"/>
  <c r="AE354" i="55"/>
  <c r="AD354" i="55"/>
  <c r="AC354" i="55"/>
  <c r="AB354" i="55"/>
  <c r="Y354" i="55"/>
  <c r="X354" i="55"/>
  <c r="Z354" i="55" s="1"/>
  <c r="T354" i="55"/>
  <c r="V354" i="55" s="1"/>
  <c r="S354" i="55"/>
  <c r="AF353" i="55"/>
  <c r="AE353" i="55"/>
  <c r="AD353" i="55"/>
  <c r="AB353" i="55"/>
  <c r="AC353" i="55" s="1"/>
  <c r="Y353" i="55"/>
  <c r="X353" i="55"/>
  <c r="V353" i="55"/>
  <c r="T353" i="55"/>
  <c r="S353" i="55"/>
  <c r="AF352" i="55"/>
  <c r="AE352" i="55"/>
  <c r="AD352" i="55"/>
  <c r="AC352" i="55"/>
  <c r="AB352" i="55"/>
  <c r="Y352" i="55"/>
  <c r="X352" i="55"/>
  <c r="Z352" i="55" s="1"/>
  <c r="V352" i="55"/>
  <c r="T352" i="55"/>
  <c r="S352" i="55"/>
  <c r="AF351" i="55"/>
  <c r="AE351" i="55"/>
  <c r="AD351" i="55"/>
  <c r="AB351" i="55"/>
  <c r="AC351" i="55" s="1"/>
  <c r="Y351" i="55"/>
  <c r="Z351" i="55" s="1"/>
  <c r="X351" i="55"/>
  <c r="T351" i="55"/>
  <c r="V351" i="55" s="1"/>
  <c r="S351" i="55"/>
  <c r="AF350" i="55"/>
  <c r="AE350" i="55"/>
  <c r="AD350" i="55"/>
  <c r="AB350" i="55"/>
  <c r="AC350" i="55" s="1"/>
  <c r="Z350" i="55"/>
  <c r="Y350" i="55"/>
  <c r="X350" i="55"/>
  <c r="T350" i="55"/>
  <c r="S350" i="55"/>
  <c r="V350" i="55" s="1"/>
  <c r="AF349" i="55"/>
  <c r="AE349" i="55"/>
  <c r="AD349" i="55"/>
  <c r="AB349" i="55"/>
  <c r="AC349" i="55" s="1"/>
  <c r="Y349" i="55"/>
  <c r="Z349" i="55" s="1"/>
  <c r="X349" i="55"/>
  <c r="T349" i="55"/>
  <c r="S349" i="55"/>
  <c r="V349" i="55" s="1"/>
  <c r="AF348" i="55"/>
  <c r="AE348" i="55"/>
  <c r="AD348" i="55"/>
  <c r="AB348" i="55"/>
  <c r="AC348" i="55" s="1"/>
  <c r="Z348" i="55"/>
  <c r="Y348" i="55"/>
  <c r="X348" i="55"/>
  <c r="T348" i="55"/>
  <c r="V348" i="55" s="1"/>
  <c r="S348" i="55"/>
  <c r="AF347" i="55"/>
  <c r="AE347" i="55"/>
  <c r="AD347" i="55"/>
  <c r="AB347" i="55"/>
  <c r="AC347" i="55" s="1"/>
  <c r="Y347" i="55"/>
  <c r="X347" i="55"/>
  <c r="V347" i="55"/>
  <c r="T347" i="55"/>
  <c r="S347" i="55"/>
  <c r="AF346" i="55"/>
  <c r="AE346" i="55"/>
  <c r="AD346" i="55"/>
  <c r="AB346" i="55"/>
  <c r="AC346" i="55" s="1"/>
  <c r="Y346" i="55"/>
  <c r="X346" i="55"/>
  <c r="Z346" i="55" s="1"/>
  <c r="V346" i="55"/>
  <c r="T346" i="55"/>
  <c r="S346" i="55"/>
  <c r="AF345" i="55"/>
  <c r="AE345" i="55"/>
  <c r="AD345" i="55"/>
  <c r="AC345" i="55"/>
  <c r="AB345" i="55"/>
  <c r="Y345" i="55"/>
  <c r="Z345" i="55" s="1"/>
  <c r="X345" i="55"/>
  <c r="T345" i="55"/>
  <c r="S345" i="55"/>
  <c r="V345" i="55" s="1"/>
  <c r="AF344" i="55"/>
  <c r="AE344" i="55"/>
  <c r="AD344" i="55"/>
  <c r="AB344" i="55"/>
  <c r="AC344" i="55" s="1"/>
  <c r="Z344" i="55"/>
  <c r="Y344" i="55"/>
  <c r="X344" i="55"/>
  <c r="T344" i="55"/>
  <c r="S344" i="55"/>
  <c r="AF343" i="55"/>
  <c r="AE343" i="55"/>
  <c r="AD343" i="55"/>
  <c r="AB343" i="55"/>
  <c r="AC343" i="55" s="1"/>
  <c r="Z343" i="55"/>
  <c r="Y343" i="55"/>
  <c r="X343" i="55"/>
  <c r="T343" i="55"/>
  <c r="S343" i="55"/>
  <c r="V343" i="55" s="1"/>
  <c r="AF342" i="55"/>
  <c r="AE342" i="55"/>
  <c r="AD342" i="55"/>
  <c r="AB342" i="55"/>
  <c r="AC342" i="55" s="1"/>
  <c r="Z342" i="55"/>
  <c r="Y342" i="55"/>
  <c r="X342" i="55"/>
  <c r="T342" i="55"/>
  <c r="V342" i="55" s="1"/>
  <c r="S342" i="55"/>
  <c r="AF341" i="55"/>
  <c r="AE341" i="55"/>
  <c r="AD341" i="55"/>
  <c r="AB341" i="55"/>
  <c r="AC341" i="55" s="1"/>
  <c r="Y341" i="55"/>
  <c r="X341" i="55"/>
  <c r="Z341" i="55" s="1"/>
  <c r="V341" i="55"/>
  <c r="T341" i="55"/>
  <c r="S341" i="55"/>
  <c r="AF340" i="55"/>
  <c r="AE340" i="55"/>
  <c r="AD340" i="55"/>
  <c r="AC340" i="55"/>
  <c r="AB340" i="55"/>
  <c r="Y340" i="55"/>
  <c r="X340" i="55"/>
  <c r="Z340" i="55" s="1"/>
  <c r="T340" i="55"/>
  <c r="V340" i="55" s="1"/>
  <c r="S340" i="55"/>
  <c r="AF339" i="55"/>
  <c r="AE339" i="55"/>
  <c r="AD339" i="55"/>
  <c r="AB339" i="55"/>
  <c r="AC339" i="55" s="1"/>
  <c r="Y339" i="55"/>
  <c r="Z339" i="55" s="1"/>
  <c r="X339" i="55"/>
  <c r="V339" i="55"/>
  <c r="T339" i="55"/>
  <c r="S339" i="55"/>
  <c r="AF338" i="55"/>
  <c r="AE338" i="55"/>
  <c r="AD338" i="55"/>
  <c r="AC338" i="55"/>
  <c r="AB338" i="55"/>
  <c r="Z338" i="55"/>
  <c r="Y338" i="55"/>
  <c r="X338" i="55"/>
  <c r="T338" i="55"/>
  <c r="S338" i="55"/>
  <c r="AF337" i="55"/>
  <c r="AE337" i="55"/>
  <c r="AD337" i="55"/>
  <c r="AB337" i="55"/>
  <c r="AC337" i="55" s="1"/>
  <c r="Z337" i="55"/>
  <c r="Y337" i="55"/>
  <c r="X337" i="55"/>
  <c r="T337" i="55"/>
  <c r="S337" i="55"/>
  <c r="V337" i="55" s="1"/>
  <c r="AF336" i="55"/>
  <c r="AE336" i="55"/>
  <c r="AD336" i="55"/>
  <c r="AB336" i="55"/>
  <c r="AC336" i="55" s="1"/>
  <c r="Y336" i="55"/>
  <c r="X336" i="55"/>
  <c r="Z336" i="55" s="1"/>
  <c r="T336" i="55"/>
  <c r="V336" i="55" s="1"/>
  <c r="S336" i="55"/>
  <c r="AF335" i="55"/>
  <c r="AE335" i="55"/>
  <c r="AD335" i="55"/>
  <c r="AB335" i="55"/>
  <c r="AC335" i="55" s="1"/>
  <c r="Y335" i="55"/>
  <c r="X335" i="55"/>
  <c r="V335" i="55"/>
  <c r="T335" i="55"/>
  <c r="S335" i="55"/>
  <c r="AF334" i="55"/>
  <c r="AE334" i="55"/>
  <c r="AD334" i="55"/>
  <c r="AB334" i="55"/>
  <c r="AC334" i="55" s="1"/>
  <c r="Y334" i="55"/>
  <c r="X334" i="55"/>
  <c r="Z334" i="55" s="1"/>
  <c r="V334" i="55"/>
  <c r="T334" i="55"/>
  <c r="S334" i="55"/>
  <c r="AF333" i="55"/>
  <c r="AE333" i="55"/>
  <c r="AD333" i="55"/>
  <c r="AC333" i="55"/>
  <c r="AB333" i="55"/>
  <c r="Y333" i="55"/>
  <c r="Z333" i="55" s="1"/>
  <c r="X333" i="55"/>
  <c r="T333" i="55"/>
  <c r="V333" i="55" s="1"/>
  <c r="S333" i="55"/>
  <c r="AF332" i="55"/>
  <c r="AE332" i="55"/>
  <c r="AD332" i="55"/>
  <c r="AB332" i="55"/>
  <c r="AC332" i="55" s="1"/>
  <c r="Z332" i="55"/>
  <c r="Y332" i="55"/>
  <c r="X332" i="55"/>
  <c r="T332" i="55"/>
  <c r="S332" i="55"/>
  <c r="V332" i="55" s="1"/>
  <c r="AF331" i="55"/>
  <c r="AE331" i="55"/>
  <c r="AD331" i="55"/>
  <c r="AB331" i="55"/>
  <c r="AC331" i="55" s="1"/>
  <c r="Y331" i="55"/>
  <c r="Z331" i="55" s="1"/>
  <c r="X331" i="55"/>
  <c r="T331" i="55"/>
  <c r="S331" i="55"/>
  <c r="V331" i="55" s="1"/>
  <c r="AF330" i="55"/>
  <c r="AE330" i="55"/>
  <c r="AD330" i="55"/>
  <c r="AB330" i="55"/>
  <c r="AC330" i="55" s="1"/>
  <c r="Z330" i="55"/>
  <c r="Y330" i="55"/>
  <c r="X330" i="55"/>
  <c r="T330" i="55"/>
  <c r="V330" i="55" s="1"/>
  <c r="S330" i="55"/>
  <c r="AF329" i="55"/>
  <c r="AE329" i="55"/>
  <c r="AD329" i="55"/>
  <c r="AB329" i="55"/>
  <c r="AC329" i="55" s="1"/>
  <c r="Y329" i="55"/>
  <c r="X329" i="55"/>
  <c r="V329" i="55"/>
  <c r="T329" i="55"/>
  <c r="S329" i="55"/>
  <c r="AF328" i="55"/>
  <c r="AE328" i="55"/>
  <c r="AD328" i="55"/>
  <c r="AC328" i="55"/>
  <c r="AB328" i="55"/>
  <c r="Y328" i="55"/>
  <c r="X328" i="55"/>
  <c r="Z328" i="55" s="1"/>
  <c r="V328" i="55"/>
  <c r="T328" i="55"/>
  <c r="S328" i="55"/>
  <c r="AF327" i="55"/>
  <c r="AE327" i="55"/>
  <c r="AD327" i="55"/>
  <c r="AC327" i="55"/>
  <c r="AB327" i="55"/>
  <c r="Y327" i="55"/>
  <c r="Z327" i="55" s="1"/>
  <c r="X327" i="55"/>
  <c r="T327" i="55"/>
  <c r="S327" i="55"/>
  <c r="V327" i="55" s="1"/>
  <c r="AF326" i="55"/>
  <c r="AE326" i="55"/>
  <c r="AD326" i="55"/>
  <c r="AB326" i="55"/>
  <c r="AC326" i="55" s="1"/>
  <c r="Z326" i="55"/>
  <c r="Y326" i="55"/>
  <c r="X326" i="55"/>
  <c r="T326" i="55"/>
  <c r="S326" i="55"/>
  <c r="AF325" i="55"/>
  <c r="AE325" i="55"/>
  <c r="AD325" i="55"/>
  <c r="AB325" i="55"/>
  <c r="AC325" i="55" s="1"/>
  <c r="Z325" i="55"/>
  <c r="Y325" i="55"/>
  <c r="X325" i="55"/>
  <c r="T325" i="55"/>
  <c r="S325" i="55"/>
  <c r="V325" i="55" s="1"/>
  <c r="AF324" i="55"/>
  <c r="AE324" i="55"/>
  <c r="AD324" i="55"/>
  <c r="AC324" i="55"/>
  <c r="AB324" i="55"/>
  <c r="Z324" i="55"/>
  <c r="Y324" i="55"/>
  <c r="X324" i="55"/>
  <c r="T324" i="55"/>
  <c r="V324" i="55" s="1"/>
  <c r="S324" i="55"/>
  <c r="AF323" i="55"/>
  <c r="AE323" i="55"/>
  <c r="AD323" i="55"/>
  <c r="AB323" i="55"/>
  <c r="AC323" i="55" s="1"/>
  <c r="Y323" i="55"/>
  <c r="X323" i="55"/>
  <c r="T323" i="55"/>
  <c r="V323" i="55" s="1"/>
  <c r="S323" i="55"/>
  <c r="AF322" i="55"/>
  <c r="AE322" i="55"/>
  <c r="AD322" i="55"/>
  <c r="AB322" i="55"/>
  <c r="AC322" i="55" s="1"/>
  <c r="Z322" i="55"/>
  <c r="Y322" i="55"/>
  <c r="X322" i="55"/>
  <c r="T322" i="55"/>
  <c r="S322" i="55"/>
  <c r="V322" i="55" s="1"/>
  <c r="AF321" i="55"/>
  <c r="AE321" i="55"/>
  <c r="AD321" i="55"/>
  <c r="AB321" i="55"/>
  <c r="AC321" i="55" s="1"/>
  <c r="Z321" i="55"/>
  <c r="Y321" i="55"/>
  <c r="X321" i="55"/>
  <c r="T321" i="55"/>
  <c r="S321" i="55"/>
  <c r="V321" i="55" s="1"/>
  <c r="AF320" i="55"/>
  <c r="AE320" i="55"/>
  <c r="AD320" i="55"/>
  <c r="AB320" i="55"/>
  <c r="AC320" i="55" s="1"/>
  <c r="Z320" i="55"/>
  <c r="Y320" i="55"/>
  <c r="X320" i="55"/>
  <c r="T320" i="55"/>
  <c r="S320" i="55"/>
  <c r="AF319" i="55"/>
  <c r="AE319" i="55"/>
  <c r="AD319" i="55"/>
  <c r="AB319" i="55"/>
  <c r="AC319" i="55" s="1"/>
  <c r="Z319" i="55"/>
  <c r="Y319" i="55"/>
  <c r="X319" i="55"/>
  <c r="V319" i="55"/>
  <c r="T319" i="55"/>
  <c r="S319" i="55"/>
  <c r="AF318" i="55"/>
  <c r="AE318" i="55"/>
  <c r="AD318" i="55"/>
  <c r="AB318" i="55"/>
  <c r="AC318" i="55" s="1"/>
  <c r="Z318" i="55"/>
  <c r="Y318" i="55"/>
  <c r="X318" i="55"/>
  <c r="T318" i="55"/>
  <c r="V318" i="55" s="1"/>
  <c r="S318" i="55"/>
  <c r="AF317" i="55"/>
  <c r="AE317" i="55"/>
  <c r="AD317" i="55"/>
  <c r="AB317" i="55"/>
  <c r="AC317" i="55" s="1"/>
  <c r="Y317" i="55"/>
  <c r="X317" i="55"/>
  <c r="V317" i="55"/>
  <c r="T317" i="55"/>
  <c r="S317" i="55"/>
  <c r="AF316" i="55"/>
  <c r="AE316" i="55"/>
  <c r="AD316" i="55"/>
  <c r="AC316" i="55"/>
  <c r="AB316" i="55"/>
  <c r="Y316" i="55"/>
  <c r="X316" i="55"/>
  <c r="Z316" i="55" s="1"/>
  <c r="V316" i="55"/>
  <c r="T316" i="55"/>
  <c r="S316" i="55"/>
  <c r="AF315" i="55"/>
  <c r="AE315" i="55"/>
  <c r="AD315" i="55"/>
  <c r="AC315" i="55"/>
  <c r="AB315" i="55"/>
  <c r="Z315" i="55"/>
  <c r="Y315" i="55"/>
  <c r="X315" i="55"/>
  <c r="V315" i="55"/>
  <c r="T315" i="55"/>
  <c r="S315" i="55"/>
  <c r="AF314" i="55"/>
  <c r="AE314" i="55"/>
  <c r="AD314" i="55"/>
  <c r="AC314" i="55"/>
  <c r="AB314" i="55"/>
  <c r="Z314" i="55"/>
  <c r="Y314" i="55"/>
  <c r="X314" i="55"/>
  <c r="T314" i="55"/>
  <c r="S314" i="55"/>
  <c r="V314" i="55" s="1"/>
  <c r="AF313" i="55"/>
  <c r="AE313" i="55"/>
  <c r="AD313" i="55"/>
  <c r="AB313" i="55"/>
  <c r="AC313" i="55" s="1"/>
  <c r="Y313" i="55"/>
  <c r="Z313" i="55" s="1"/>
  <c r="X313" i="55"/>
  <c r="V313" i="55"/>
  <c r="T313" i="55"/>
  <c r="S313" i="55"/>
  <c r="AF312" i="55"/>
  <c r="AE312" i="55"/>
  <c r="AD312" i="55"/>
  <c r="AC312" i="55"/>
  <c r="AB312" i="55"/>
  <c r="Y312" i="55"/>
  <c r="X312" i="55"/>
  <c r="V312" i="55"/>
  <c r="T312" i="55"/>
  <c r="S312" i="55"/>
  <c r="AF311" i="55"/>
  <c r="AE311" i="55"/>
  <c r="AD311" i="55"/>
  <c r="AB311" i="55"/>
  <c r="AC311" i="55" s="1"/>
  <c r="Y311" i="55"/>
  <c r="X311" i="55"/>
  <c r="Z311" i="55" s="1"/>
  <c r="V311" i="55"/>
  <c r="T311" i="55"/>
  <c r="S311" i="55"/>
  <c r="AF310" i="55"/>
  <c r="AE310" i="55"/>
  <c r="AD310" i="55"/>
  <c r="AC310" i="55"/>
  <c r="AB310" i="55"/>
  <c r="Z310" i="55"/>
  <c r="Y310" i="55"/>
  <c r="X310" i="55"/>
  <c r="T310" i="55"/>
  <c r="S310" i="55"/>
  <c r="V310" i="55" s="1"/>
  <c r="AF309" i="55"/>
  <c r="AE309" i="55"/>
  <c r="AD309" i="55"/>
  <c r="AB309" i="55"/>
  <c r="AC309" i="55" s="1"/>
  <c r="Z309" i="55"/>
  <c r="Y309" i="55"/>
  <c r="X309" i="55"/>
  <c r="T309" i="55"/>
  <c r="S309" i="55"/>
  <c r="V309" i="55" s="1"/>
  <c r="AF308" i="55"/>
  <c r="AE308" i="55"/>
  <c r="AD308" i="55"/>
  <c r="AB308" i="55"/>
  <c r="AC308" i="55" s="1"/>
  <c r="Y308" i="55"/>
  <c r="Z308" i="55" s="1"/>
  <c r="X308" i="55"/>
  <c r="V308" i="55"/>
  <c r="T308" i="55"/>
  <c r="S308" i="55"/>
  <c r="AF307" i="55"/>
  <c r="AE307" i="55"/>
  <c r="AD307" i="55"/>
  <c r="AC307" i="55"/>
  <c r="AB307" i="55"/>
  <c r="Y307" i="55"/>
  <c r="X307" i="55"/>
  <c r="Z307" i="55" s="1"/>
  <c r="V307" i="55"/>
  <c r="T307" i="55"/>
  <c r="S307" i="55"/>
  <c r="AF306" i="55"/>
  <c r="AE306" i="55"/>
  <c r="AD306" i="55"/>
  <c r="AB306" i="55"/>
  <c r="AC306" i="55" s="1"/>
  <c r="Y306" i="55"/>
  <c r="X306" i="55"/>
  <c r="Z306" i="55" s="1"/>
  <c r="V306" i="55"/>
  <c r="T306" i="55"/>
  <c r="S306" i="55"/>
  <c r="AF305" i="55"/>
  <c r="AE305" i="55"/>
  <c r="AD305" i="55"/>
  <c r="AB305" i="55"/>
  <c r="AC305" i="55" s="1"/>
  <c r="Z305" i="55"/>
  <c r="Y305" i="55"/>
  <c r="X305" i="55"/>
  <c r="V305" i="55"/>
  <c r="T305" i="55"/>
  <c r="S305" i="55"/>
  <c r="AF304" i="55"/>
  <c r="AE304" i="55"/>
  <c r="AD304" i="55"/>
  <c r="AB304" i="55"/>
  <c r="AC304" i="55" s="1"/>
  <c r="Z304" i="55"/>
  <c r="Y304" i="55"/>
  <c r="X304" i="55"/>
  <c r="T304" i="55"/>
  <c r="S304" i="55"/>
  <c r="V304" i="55" s="1"/>
  <c r="AF303" i="55"/>
  <c r="AE303" i="55"/>
  <c r="AD303" i="55"/>
  <c r="AB303" i="55"/>
  <c r="AC303" i="55" s="1"/>
  <c r="Z303" i="55"/>
  <c r="Y303" i="55"/>
  <c r="X303" i="55"/>
  <c r="T303" i="55"/>
  <c r="S303" i="55"/>
  <c r="V303" i="55" s="1"/>
  <c r="AF302" i="55"/>
  <c r="AE302" i="55"/>
  <c r="AD302" i="55"/>
  <c r="AB302" i="55"/>
  <c r="AC302" i="55" s="1"/>
  <c r="Y302" i="55"/>
  <c r="Z302" i="55" s="1"/>
  <c r="X302" i="55"/>
  <c r="V302" i="55"/>
  <c r="T302" i="55"/>
  <c r="S302" i="55"/>
  <c r="AF301" i="55"/>
  <c r="AE301" i="55"/>
  <c r="AD301" i="55"/>
  <c r="AC301" i="55"/>
  <c r="AB301" i="55"/>
  <c r="Y301" i="55"/>
  <c r="X301" i="55"/>
  <c r="Z301" i="55" s="1"/>
  <c r="V301" i="55"/>
  <c r="T301" i="55"/>
  <c r="S301" i="55"/>
  <c r="AF300" i="55"/>
  <c r="AE300" i="55"/>
  <c r="AD300" i="55"/>
  <c r="AC300" i="55"/>
  <c r="AB300" i="55"/>
  <c r="Y300" i="55"/>
  <c r="X300" i="55"/>
  <c r="Z300" i="55" s="1"/>
  <c r="V300" i="55"/>
  <c r="T300" i="55"/>
  <c r="S300" i="55"/>
  <c r="AF299" i="55"/>
  <c r="AE299" i="55"/>
  <c r="AD299" i="55"/>
  <c r="AB299" i="55"/>
  <c r="AC299" i="55" s="1"/>
  <c r="Z299" i="55"/>
  <c r="Y299" i="55"/>
  <c r="X299" i="55"/>
  <c r="V299" i="55"/>
  <c r="T299" i="55"/>
  <c r="S299" i="55"/>
  <c r="AF298" i="55"/>
  <c r="AE298" i="55"/>
  <c r="AD298" i="55"/>
  <c r="AB298" i="55"/>
  <c r="AC298" i="55" s="1"/>
  <c r="Z298" i="55"/>
  <c r="Y298" i="55"/>
  <c r="X298" i="55"/>
  <c r="T298" i="55"/>
  <c r="S298" i="55"/>
  <c r="V298" i="55" s="1"/>
  <c r="AF297" i="55"/>
  <c r="AE297" i="55"/>
  <c r="AD297" i="55"/>
  <c r="AB297" i="55"/>
  <c r="AC297" i="55" s="1"/>
  <c r="Z297" i="55"/>
  <c r="Y297" i="55"/>
  <c r="X297" i="55"/>
  <c r="T297" i="55"/>
  <c r="S297" i="55"/>
  <c r="V297" i="55" s="1"/>
  <c r="AF296" i="55"/>
  <c r="AE296" i="55"/>
  <c r="AD296" i="55"/>
  <c r="AB296" i="55"/>
  <c r="AC296" i="55" s="1"/>
  <c r="Y296" i="55"/>
  <c r="Z296" i="55" s="1"/>
  <c r="X296" i="55"/>
  <c r="V296" i="55"/>
  <c r="T296" i="55"/>
  <c r="S296" i="55"/>
  <c r="AF295" i="55"/>
  <c r="AE295" i="55"/>
  <c r="AD295" i="55"/>
  <c r="AB295" i="55"/>
  <c r="AC295" i="55" s="1"/>
  <c r="Y295" i="55"/>
  <c r="X295" i="55"/>
  <c r="Z295" i="55" s="1"/>
  <c r="V295" i="55"/>
  <c r="T295" i="55"/>
  <c r="S295" i="55"/>
  <c r="AF294" i="55"/>
  <c r="AE294" i="55"/>
  <c r="AD294" i="55"/>
  <c r="AC294" i="55"/>
  <c r="AB294" i="55"/>
  <c r="Y294" i="55"/>
  <c r="X294" i="55"/>
  <c r="Z294" i="55" s="1"/>
  <c r="V294" i="55"/>
  <c r="T294" i="55"/>
  <c r="S294" i="55"/>
  <c r="AF293" i="55"/>
  <c r="AE293" i="55"/>
  <c r="AD293" i="55"/>
  <c r="AB293" i="55"/>
  <c r="AC293" i="55" s="1"/>
  <c r="Z293" i="55"/>
  <c r="Y293" i="55"/>
  <c r="X293" i="55"/>
  <c r="V293" i="55"/>
  <c r="T293" i="55"/>
  <c r="S293" i="55"/>
  <c r="AF292" i="55"/>
  <c r="AE292" i="55"/>
  <c r="AD292" i="55"/>
  <c r="AC292" i="55"/>
  <c r="AB292" i="55"/>
  <c r="Z292" i="55"/>
  <c r="Y292" i="55"/>
  <c r="X292" i="55"/>
  <c r="T292" i="55"/>
  <c r="S292" i="55"/>
  <c r="V292" i="55" s="1"/>
  <c r="AF291" i="55"/>
  <c r="AE291" i="55"/>
  <c r="AD291" i="55"/>
  <c r="AB291" i="55"/>
  <c r="AC291" i="55" s="1"/>
  <c r="Z291" i="55"/>
  <c r="Y291" i="55"/>
  <c r="X291" i="55"/>
  <c r="T291" i="55"/>
  <c r="S291" i="55"/>
  <c r="V291" i="55" s="1"/>
  <c r="AF290" i="55"/>
  <c r="AE290" i="55"/>
  <c r="AD290" i="55"/>
  <c r="AB290" i="55"/>
  <c r="AC290" i="55" s="1"/>
  <c r="Y290" i="55"/>
  <c r="Z290" i="55" s="1"/>
  <c r="X290" i="55"/>
  <c r="V290" i="55"/>
  <c r="T290" i="55"/>
  <c r="S290" i="55"/>
  <c r="AF289" i="55"/>
  <c r="AE289" i="55"/>
  <c r="AD289" i="55"/>
  <c r="AC289" i="55"/>
  <c r="AB289" i="55"/>
  <c r="Y289" i="55"/>
  <c r="X289" i="55"/>
  <c r="Z289" i="55" s="1"/>
  <c r="V289" i="55"/>
  <c r="T289" i="55"/>
  <c r="S289" i="55"/>
  <c r="AF288" i="55"/>
  <c r="AE288" i="55"/>
  <c r="AD288" i="55"/>
  <c r="AB288" i="55"/>
  <c r="AC288" i="55" s="1"/>
  <c r="Y288" i="55"/>
  <c r="X288" i="55"/>
  <c r="Z288" i="55" s="1"/>
  <c r="V288" i="55"/>
  <c r="T288" i="55"/>
  <c r="S288" i="55"/>
  <c r="AF287" i="55"/>
  <c r="AE287" i="55"/>
  <c r="AD287" i="55"/>
  <c r="AC287" i="55"/>
  <c r="AB287" i="55"/>
  <c r="Z287" i="55"/>
  <c r="Y287" i="55"/>
  <c r="X287" i="55"/>
  <c r="V287" i="55"/>
  <c r="T287" i="55"/>
  <c r="S287" i="55"/>
  <c r="AF286" i="55"/>
  <c r="AE286" i="55"/>
  <c r="AD286" i="55"/>
  <c r="AB286" i="55"/>
  <c r="AC286" i="55" s="1"/>
  <c r="Z286" i="55"/>
  <c r="Y286" i="55"/>
  <c r="X286" i="55"/>
  <c r="T286" i="55"/>
  <c r="S286" i="55"/>
  <c r="V286" i="55" s="1"/>
  <c r="AF285" i="55"/>
  <c r="AE285" i="55"/>
  <c r="AD285" i="55"/>
  <c r="AB285" i="55"/>
  <c r="AC285" i="55" s="1"/>
  <c r="Z285" i="55"/>
  <c r="Y285" i="55"/>
  <c r="X285" i="55"/>
  <c r="T285" i="55"/>
  <c r="S285" i="55"/>
  <c r="V285" i="55" s="1"/>
  <c r="AF284" i="55"/>
  <c r="AE284" i="55"/>
  <c r="AD284" i="55"/>
  <c r="AB284" i="55"/>
  <c r="AC284" i="55" s="1"/>
  <c r="Y284" i="55"/>
  <c r="Z284" i="55" s="1"/>
  <c r="X284" i="55"/>
  <c r="V284" i="55"/>
  <c r="T284" i="55"/>
  <c r="S284" i="55"/>
  <c r="AF283" i="55"/>
  <c r="AE283" i="55"/>
  <c r="AD283" i="55"/>
  <c r="AC283" i="55"/>
  <c r="AB283" i="55"/>
  <c r="Y283" i="55"/>
  <c r="X283" i="55"/>
  <c r="Z283" i="55" s="1"/>
  <c r="V283" i="55"/>
  <c r="T283" i="55"/>
  <c r="S283" i="55"/>
  <c r="AF282" i="55"/>
  <c r="AE282" i="55"/>
  <c r="AD282" i="55"/>
  <c r="AB282" i="55"/>
  <c r="AC282" i="55" s="1"/>
  <c r="Y282" i="55"/>
  <c r="X282" i="55"/>
  <c r="Z282" i="55" s="1"/>
  <c r="V282" i="55"/>
  <c r="T282" i="55"/>
  <c r="S282" i="55"/>
  <c r="AF281" i="55"/>
  <c r="AE281" i="55"/>
  <c r="AD281" i="55"/>
  <c r="AB281" i="55"/>
  <c r="AC281" i="55" s="1"/>
  <c r="Z281" i="55"/>
  <c r="Y281" i="55"/>
  <c r="X281" i="55"/>
  <c r="V281" i="55"/>
  <c r="T281" i="55"/>
  <c r="S281" i="55"/>
  <c r="AF280" i="55"/>
  <c r="AE280" i="55"/>
  <c r="AD280" i="55"/>
  <c r="AC280" i="55"/>
  <c r="AB280" i="55"/>
  <c r="Z280" i="55"/>
  <c r="Y280" i="55"/>
  <c r="X280" i="55"/>
  <c r="T280" i="55"/>
  <c r="S280" i="55"/>
  <c r="V280" i="55" s="1"/>
  <c r="AF279" i="55"/>
  <c r="AE279" i="55"/>
  <c r="AD279" i="55"/>
  <c r="AB279" i="55"/>
  <c r="AC279" i="55" s="1"/>
  <c r="Z279" i="55"/>
  <c r="Y279" i="55"/>
  <c r="X279" i="55"/>
  <c r="T279" i="55"/>
  <c r="S279" i="55"/>
  <c r="V279" i="55" s="1"/>
  <c r="AF278" i="55"/>
  <c r="AE278" i="55"/>
  <c r="AD278" i="55"/>
  <c r="AB278" i="55"/>
  <c r="AC278" i="55" s="1"/>
  <c r="Y278" i="55"/>
  <c r="Z278" i="55" s="1"/>
  <c r="X278" i="55"/>
  <c r="V278" i="55"/>
  <c r="T278" i="55"/>
  <c r="S278" i="55"/>
  <c r="AF277" i="55"/>
  <c r="AE277" i="55"/>
  <c r="AD277" i="55"/>
  <c r="AB277" i="55"/>
  <c r="AC277" i="55" s="1"/>
  <c r="Y277" i="55"/>
  <c r="X277" i="55"/>
  <c r="Z277" i="55" s="1"/>
  <c r="V277" i="55"/>
  <c r="T277" i="55"/>
  <c r="S277" i="55"/>
  <c r="AF276" i="55"/>
  <c r="AE276" i="55"/>
  <c r="AD276" i="55"/>
  <c r="AC276" i="55"/>
  <c r="AB276" i="55"/>
  <c r="Y276" i="55"/>
  <c r="X276" i="55"/>
  <c r="Z276" i="55" s="1"/>
  <c r="V276" i="55"/>
  <c r="T276" i="55"/>
  <c r="S276" i="55"/>
  <c r="AF275" i="55"/>
  <c r="AE275" i="55"/>
  <c r="AD275" i="55"/>
  <c r="AC275" i="55"/>
  <c r="AB275" i="55"/>
  <c r="Z275" i="55"/>
  <c r="Y275" i="55"/>
  <c r="X275" i="55"/>
  <c r="V275" i="55"/>
  <c r="T275" i="55"/>
  <c r="S275" i="55"/>
  <c r="AF274" i="55"/>
  <c r="AE274" i="55"/>
  <c r="AD274" i="55"/>
  <c r="AC274" i="55"/>
  <c r="AB274" i="55"/>
  <c r="Z274" i="55"/>
  <c r="Y274" i="55"/>
  <c r="X274" i="55"/>
  <c r="T274" i="55"/>
  <c r="S274" i="55"/>
  <c r="V274" i="55" s="1"/>
  <c r="AF273" i="55"/>
  <c r="AE273" i="55"/>
  <c r="AD273" i="55"/>
  <c r="AB273" i="55"/>
  <c r="AC273" i="55" s="1"/>
  <c r="Z273" i="55"/>
  <c r="Y273" i="55"/>
  <c r="X273" i="55"/>
  <c r="T273" i="55"/>
  <c r="S273" i="55"/>
  <c r="V273" i="55" s="1"/>
  <c r="AF272" i="55"/>
  <c r="AE272" i="55"/>
  <c r="AD272" i="55"/>
  <c r="AB272" i="55"/>
  <c r="AC272" i="55" s="1"/>
  <c r="Y272" i="55"/>
  <c r="Z272" i="55" s="1"/>
  <c r="X272" i="55"/>
  <c r="V272" i="55"/>
  <c r="T272" i="55"/>
  <c r="S272" i="55"/>
  <c r="AF271" i="55"/>
  <c r="AE271" i="55"/>
  <c r="AD271" i="55"/>
  <c r="AC271" i="55"/>
  <c r="AB271" i="55"/>
  <c r="Y271" i="55"/>
  <c r="X271" i="55"/>
  <c r="Z271" i="55" s="1"/>
  <c r="V271" i="55"/>
  <c r="T271" i="55"/>
  <c r="S271" i="55"/>
  <c r="AF270" i="55"/>
  <c r="AE270" i="55"/>
  <c r="AD270" i="55"/>
  <c r="AB270" i="55"/>
  <c r="AC270" i="55" s="1"/>
  <c r="Y270" i="55"/>
  <c r="X270" i="55"/>
  <c r="Z270" i="55" s="1"/>
  <c r="V270" i="55"/>
  <c r="T270" i="55"/>
  <c r="S270" i="55"/>
  <c r="AF269" i="55"/>
  <c r="AE269" i="55"/>
  <c r="AD269" i="55"/>
  <c r="AB269" i="55"/>
  <c r="AC269" i="55" s="1"/>
  <c r="Z269" i="55"/>
  <c r="Y269" i="55"/>
  <c r="X269" i="55"/>
  <c r="V269" i="55"/>
  <c r="T269" i="55"/>
  <c r="S269" i="55"/>
  <c r="AF268" i="55"/>
  <c r="AE268" i="55"/>
  <c r="AD268" i="55"/>
  <c r="AB268" i="55"/>
  <c r="AC268" i="55" s="1"/>
  <c r="Z268" i="55"/>
  <c r="Y268" i="55"/>
  <c r="X268" i="55"/>
  <c r="T268" i="55"/>
  <c r="S268" i="55"/>
  <c r="V268" i="55" s="1"/>
  <c r="AF267" i="55"/>
  <c r="AE267" i="55"/>
  <c r="AD267" i="55"/>
  <c r="AB267" i="55"/>
  <c r="AC267" i="55" s="1"/>
  <c r="Z267" i="55"/>
  <c r="Y267" i="55"/>
  <c r="X267" i="55"/>
  <c r="T267" i="55"/>
  <c r="S267" i="55"/>
  <c r="V267" i="55" s="1"/>
  <c r="AF266" i="55"/>
  <c r="AE266" i="55"/>
  <c r="AD266" i="55"/>
  <c r="AB266" i="55"/>
  <c r="AC266" i="55" s="1"/>
  <c r="Y266" i="55"/>
  <c r="Z266" i="55" s="1"/>
  <c r="X266" i="55"/>
  <c r="V266" i="55"/>
  <c r="T266" i="55"/>
  <c r="S266" i="55"/>
  <c r="AF265" i="55"/>
  <c r="AE265" i="55"/>
  <c r="AD265" i="55"/>
  <c r="AC265" i="55"/>
  <c r="AB265" i="55"/>
  <c r="Y265" i="55"/>
  <c r="X265" i="55"/>
  <c r="Z265" i="55" s="1"/>
  <c r="V265" i="55"/>
  <c r="T265" i="55"/>
  <c r="S265" i="55"/>
  <c r="AF264" i="55"/>
  <c r="AE264" i="55"/>
  <c r="AD264" i="55"/>
  <c r="AC264" i="55"/>
  <c r="AB264" i="55"/>
  <c r="Y264" i="55"/>
  <c r="X264" i="55"/>
  <c r="Z264" i="55" s="1"/>
  <c r="V264" i="55"/>
  <c r="T264" i="55"/>
  <c r="S264" i="55"/>
  <c r="AF263" i="55"/>
  <c r="AE263" i="55"/>
  <c r="AD263" i="55"/>
  <c r="AB263" i="55"/>
  <c r="AC263" i="55" s="1"/>
  <c r="Z263" i="55"/>
  <c r="Y263" i="55"/>
  <c r="X263" i="55"/>
  <c r="V263" i="55"/>
  <c r="T263" i="55"/>
  <c r="S263" i="55"/>
  <c r="AF262" i="55"/>
  <c r="AE262" i="55"/>
  <c r="AD262" i="55"/>
  <c r="AC262" i="55"/>
  <c r="AB262" i="55"/>
  <c r="Z262" i="55"/>
  <c r="Y262" i="55"/>
  <c r="X262" i="55"/>
  <c r="T262" i="55"/>
  <c r="S262" i="55"/>
  <c r="V262" i="55" s="1"/>
  <c r="AF261" i="55"/>
  <c r="AE261" i="55"/>
  <c r="AD261" i="55"/>
  <c r="AB261" i="55"/>
  <c r="AC261" i="55" s="1"/>
  <c r="Z261" i="55"/>
  <c r="Y261" i="55"/>
  <c r="X261" i="55"/>
  <c r="T261" i="55"/>
  <c r="S261" i="55"/>
  <c r="V261" i="55" s="1"/>
  <c r="AF260" i="55"/>
  <c r="AE260" i="55"/>
  <c r="AD260" i="55"/>
  <c r="AB260" i="55"/>
  <c r="AC260" i="55" s="1"/>
  <c r="Y260" i="55"/>
  <c r="Z260" i="55" s="1"/>
  <c r="X260" i="55"/>
  <c r="V260" i="55"/>
  <c r="T260" i="55"/>
  <c r="S260" i="55"/>
  <c r="AF259" i="55"/>
  <c r="AE259" i="55"/>
  <c r="AD259" i="55"/>
  <c r="AB259" i="55"/>
  <c r="AC259" i="55" s="1"/>
  <c r="Y259" i="55"/>
  <c r="X259" i="55"/>
  <c r="Z259" i="55" s="1"/>
  <c r="V259" i="55"/>
  <c r="T259" i="55"/>
  <c r="S259" i="55"/>
  <c r="AF258" i="55"/>
  <c r="AE258" i="55"/>
  <c r="AD258" i="55"/>
  <c r="AC258" i="55"/>
  <c r="AB258" i="55"/>
  <c r="Y258" i="55"/>
  <c r="X258" i="55"/>
  <c r="Z258" i="55" s="1"/>
  <c r="V258" i="55"/>
  <c r="T258" i="55"/>
  <c r="S258" i="55"/>
  <c r="AF257" i="55"/>
  <c r="AE257" i="55"/>
  <c r="AD257" i="55"/>
  <c r="AB257" i="55"/>
  <c r="AC257" i="55" s="1"/>
  <c r="Z257" i="55"/>
  <c r="Y257" i="55"/>
  <c r="X257" i="55"/>
  <c r="V257" i="55"/>
  <c r="T257" i="55"/>
  <c r="S257" i="55"/>
  <c r="AF256" i="55"/>
  <c r="AE256" i="55"/>
  <c r="AD256" i="55"/>
  <c r="AC256" i="55"/>
  <c r="AB256" i="55"/>
  <c r="Z256" i="55"/>
  <c r="Y256" i="55"/>
  <c r="X256" i="55"/>
  <c r="T256" i="55"/>
  <c r="S256" i="55"/>
  <c r="V256" i="55" s="1"/>
  <c r="AF255" i="55"/>
  <c r="AE255" i="55"/>
  <c r="AD255" i="55"/>
  <c r="AB255" i="55"/>
  <c r="AC255" i="55" s="1"/>
  <c r="Z255" i="55"/>
  <c r="Y255" i="55"/>
  <c r="X255" i="55"/>
  <c r="T255" i="55"/>
  <c r="S255" i="55"/>
  <c r="V255" i="55" s="1"/>
  <c r="AF254" i="55"/>
  <c r="AE254" i="55"/>
  <c r="AD254" i="55"/>
  <c r="AB254" i="55"/>
  <c r="AC254" i="55" s="1"/>
  <c r="Y254" i="55"/>
  <c r="Z254" i="55" s="1"/>
  <c r="X254" i="55"/>
  <c r="V254" i="55"/>
  <c r="T254" i="55"/>
  <c r="S254" i="55"/>
  <c r="AF253" i="55"/>
  <c r="AE253" i="55"/>
  <c r="AD253" i="55"/>
  <c r="AC253" i="55"/>
  <c r="AB253" i="55"/>
  <c r="Y253" i="55"/>
  <c r="X253" i="55"/>
  <c r="Z253" i="55" s="1"/>
  <c r="V253" i="55"/>
  <c r="T253" i="55"/>
  <c r="S253" i="55"/>
  <c r="AF252" i="55"/>
  <c r="AE252" i="55"/>
  <c r="AD252" i="55"/>
  <c r="AB252" i="55"/>
  <c r="AC252" i="55" s="1"/>
  <c r="Y252" i="55"/>
  <c r="X252" i="55"/>
  <c r="Z252" i="55" s="1"/>
  <c r="V252" i="55"/>
  <c r="T252" i="55"/>
  <c r="S252" i="55"/>
  <c r="AF251" i="55"/>
  <c r="AE251" i="55"/>
  <c r="AD251" i="55"/>
  <c r="AC251" i="55"/>
  <c r="AB251" i="55"/>
  <c r="Z251" i="55"/>
  <c r="Y251" i="55"/>
  <c r="X251" i="55"/>
  <c r="V251" i="55"/>
  <c r="T251" i="55"/>
  <c r="S251" i="55"/>
  <c r="AF250" i="55"/>
  <c r="AE250" i="55"/>
  <c r="AD250" i="55"/>
  <c r="AB250" i="55"/>
  <c r="AC250" i="55" s="1"/>
  <c r="Z250" i="55"/>
  <c r="Y250" i="55"/>
  <c r="X250" i="55"/>
  <c r="T250" i="55"/>
  <c r="S250" i="55"/>
  <c r="V250" i="55" s="1"/>
  <c r="AF249" i="55"/>
  <c r="AE249" i="55"/>
  <c r="AD249" i="55"/>
  <c r="AB249" i="55"/>
  <c r="AC249" i="55" s="1"/>
  <c r="Z249" i="55"/>
  <c r="Y249" i="55"/>
  <c r="X249" i="55"/>
  <c r="T249" i="55"/>
  <c r="S249" i="55"/>
  <c r="V249" i="55" s="1"/>
  <c r="AF248" i="55"/>
  <c r="AE248" i="55"/>
  <c r="AD248" i="55"/>
  <c r="AB248" i="55"/>
  <c r="AC248" i="55" s="1"/>
  <c r="Y248" i="55"/>
  <c r="Z248" i="55" s="1"/>
  <c r="X248" i="55"/>
  <c r="V248" i="55"/>
  <c r="T248" i="55"/>
  <c r="S248" i="55"/>
  <c r="AF247" i="55"/>
  <c r="AE247" i="55"/>
  <c r="AD247" i="55"/>
  <c r="AC247" i="55"/>
  <c r="AB247" i="55"/>
  <c r="Y247" i="55"/>
  <c r="X247" i="55"/>
  <c r="Z247" i="55" s="1"/>
  <c r="V247" i="55"/>
  <c r="T247" i="55"/>
  <c r="S247" i="55"/>
  <c r="AF246" i="55"/>
  <c r="AE246" i="55"/>
  <c r="AD246" i="55"/>
  <c r="AB246" i="55"/>
  <c r="AC246" i="55" s="1"/>
  <c r="Y246" i="55"/>
  <c r="X246" i="55"/>
  <c r="Z246" i="55" s="1"/>
  <c r="V246" i="55"/>
  <c r="T246" i="55"/>
  <c r="S246" i="55"/>
  <c r="AF245" i="55"/>
  <c r="AE245" i="55"/>
  <c r="AD245" i="55"/>
  <c r="AB245" i="55"/>
  <c r="AC245" i="55" s="1"/>
  <c r="Y245" i="55"/>
  <c r="X245" i="55"/>
  <c r="Z245" i="55" s="1"/>
  <c r="T245" i="55"/>
  <c r="V245" i="55" s="1"/>
  <c r="S245" i="55"/>
  <c r="AF244" i="55"/>
  <c r="AE244" i="55"/>
  <c r="AD244" i="55"/>
  <c r="AB244" i="55"/>
  <c r="AC244" i="55" s="1"/>
  <c r="Z244" i="55"/>
  <c r="Y244" i="55"/>
  <c r="X244" i="55"/>
  <c r="T244" i="55"/>
  <c r="S244" i="55"/>
  <c r="AF243" i="55"/>
  <c r="AE243" i="55"/>
  <c r="AD243" i="55"/>
  <c r="AB243" i="55"/>
  <c r="AC243" i="55" s="1"/>
  <c r="Z243" i="55"/>
  <c r="Y243" i="55"/>
  <c r="X243" i="55"/>
  <c r="T243" i="55"/>
  <c r="S243" i="55"/>
  <c r="V243" i="55" s="1"/>
  <c r="AF242" i="55"/>
  <c r="AE242" i="55"/>
  <c r="AD242" i="55"/>
  <c r="AB242" i="55"/>
  <c r="AC242" i="55" s="1"/>
  <c r="Y242" i="55"/>
  <c r="Z242" i="55" s="1"/>
  <c r="X242" i="55"/>
  <c r="V242" i="55"/>
  <c r="T242" i="55"/>
  <c r="S242" i="55"/>
  <c r="AF241" i="55"/>
  <c r="AE241" i="55"/>
  <c r="AD241" i="55"/>
  <c r="AB241" i="55"/>
  <c r="AC241" i="55" s="1"/>
  <c r="Y241" i="55"/>
  <c r="X241" i="55"/>
  <c r="Z241" i="55" s="1"/>
  <c r="V241" i="55"/>
  <c r="T241" i="55"/>
  <c r="S241" i="55"/>
  <c r="AF240" i="55"/>
  <c r="AE240" i="55"/>
  <c r="AD240" i="55"/>
  <c r="AB240" i="55"/>
  <c r="AC240" i="55" s="1"/>
  <c r="Y240" i="55"/>
  <c r="X240" i="55"/>
  <c r="Z240" i="55" s="1"/>
  <c r="V240" i="55"/>
  <c r="T240" i="55"/>
  <c r="S240" i="55"/>
  <c r="AF239" i="55"/>
  <c r="AE239" i="55"/>
  <c r="AD239" i="55"/>
  <c r="AC239" i="55"/>
  <c r="AB239" i="55"/>
  <c r="Y239" i="55"/>
  <c r="X239" i="55"/>
  <c r="Z239" i="55" s="1"/>
  <c r="T239" i="55"/>
  <c r="V239" i="55" s="1"/>
  <c r="S239" i="55"/>
  <c r="AF238" i="55"/>
  <c r="AE238" i="55"/>
  <c r="AD238" i="55"/>
  <c r="AB238" i="55"/>
  <c r="AC238" i="55" s="1"/>
  <c r="Z238" i="55"/>
  <c r="Y238" i="55"/>
  <c r="X238" i="55"/>
  <c r="T238" i="55"/>
  <c r="S238" i="55"/>
  <c r="V238" i="55" s="1"/>
  <c r="AF237" i="55"/>
  <c r="AE237" i="55"/>
  <c r="AD237" i="55"/>
  <c r="AB237" i="55"/>
  <c r="AC237" i="55" s="1"/>
  <c r="Z237" i="55"/>
  <c r="Y237" i="55"/>
  <c r="X237" i="55"/>
  <c r="T237" i="55"/>
  <c r="S237" i="55"/>
  <c r="V237" i="55" s="1"/>
  <c r="AF236" i="55"/>
  <c r="AE236" i="55"/>
  <c r="AD236" i="55"/>
  <c r="AB236" i="55"/>
  <c r="AC236" i="55" s="1"/>
  <c r="Y236" i="55"/>
  <c r="Z236" i="55" s="1"/>
  <c r="X236" i="55"/>
  <c r="T236" i="55"/>
  <c r="S236" i="55"/>
  <c r="V236" i="55" s="1"/>
  <c r="AF235" i="55"/>
  <c r="AE235" i="55"/>
  <c r="AD235" i="55"/>
  <c r="AB235" i="55"/>
  <c r="AC235" i="55" s="1"/>
  <c r="Y235" i="55"/>
  <c r="X235" i="55"/>
  <c r="Z235" i="55" s="1"/>
  <c r="V235" i="55"/>
  <c r="T235" i="55"/>
  <c r="S235" i="55"/>
  <c r="AF234" i="55"/>
  <c r="AE234" i="55"/>
  <c r="AD234" i="55"/>
  <c r="AB234" i="55"/>
  <c r="AC234" i="55" s="1"/>
  <c r="Y234" i="55"/>
  <c r="X234" i="55"/>
  <c r="Z234" i="55" s="1"/>
  <c r="V234" i="55"/>
  <c r="T234" i="55"/>
  <c r="S234" i="55"/>
  <c r="AF233" i="55"/>
  <c r="AE233" i="55"/>
  <c r="AD233" i="55"/>
  <c r="AC233" i="55"/>
  <c r="AB233" i="55"/>
  <c r="Y233" i="55"/>
  <c r="X233" i="55"/>
  <c r="Z233" i="55" s="1"/>
  <c r="V233" i="55"/>
  <c r="T233" i="55"/>
  <c r="S233" i="55"/>
  <c r="AF232" i="55"/>
  <c r="AE232" i="55"/>
  <c r="AD232" i="55"/>
  <c r="AC232" i="55"/>
  <c r="AB232" i="55"/>
  <c r="Z232" i="55"/>
  <c r="Y232" i="55"/>
  <c r="X232" i="55"/>
  <c r="T232" i="55"/>
  <c r="S232" i="55"/>
  <c r="V232" i="55" s="1"/>
  <c r="AF231" i="55"/>
  <c r="AE231" i="55"/>
  <c r="AD231" i="55"/>
  <c r="AB231" i="55"/>
  <c r="AC231" i="55" s="1"/>
  <c r="Z231" i="55"/>
  <c r="Y231" i="55"/>
  <c r="X231" i="55"/>
  <c r="T231" i="55"/>
  <c r="S231" i="55"/>
  <c r="V231" i="55" s="1"/>
  <c r="AF230" i="55"/>
  <c r="AE230" i="55"/>
  <c r="AD230" i="55"/>
  <c r="AB230" i="55"/>
  <c r="AC230" i="55" s="1"/>
  <c r="Y230" i="55"/>
  <c r="Z230" i="55" s="1"/>
  <c r="X230" i="55"/>
  <c r="V230" i="55"/>
  <c r="T230" i="55"/>
  <c r="S230" i="55"/>
  <c r="AF229" i="55"/>
  <c r="AE229" i="55"/>
  <c r="AD229" i="55"/>
  <c r="AB229" i="55"/>
  <c r="AC229" i="55" s="1"/>
  <c r="Y229" i="55"/>
  <c r="X229" i="55"/>
  <c r="T229" i="55"/>
  <c r="S229" i="55"/>
  <c r="V229" i="55" s="1"/>
  <c r="AF228" i="55"/>
  <c r="AE228" i="55"/>
  <c r="AD228" i="55"/>
  <c r="AB228" i="55"/>
  <c r="AC228" i="55" s="1"/>
  <c r="Y228" i="55"/>
  <c r="X228" i="55"/>
  <c r="T228" i="55"/>
  <c r="S228" i="55"/>
  <c r="AF227" i="55"/>
  <c r="AE227" i="55"/>
  <c r="AD227" i="55"/>
  <c r="AB227" i="55"/>
  <c r="AC227" i="55" s="1"/>
  <c r="Y227" i="55"/>
  <c r="X227" i="55"/>
  <c r="Z227" i="55" s="1"/>
  <c r="T227" i="55"/>
  <c r="S227" i="55"/>
  <c r="V227" i="55" s="1"/>
  <c r="AF226" i="55"/>
  <c r="AE226" i="55"/>
  <c r="AD226" i="55"/>
  <c r="AB226" i="55"/>
  <c r="AC226" i="55" s="1"/>
  <c r="Y226" i="55"/>
  <c r="X226" i="55"/>
  <c r="T226" i="55"/>
  <c r="S226" i="55"/>
  <c r="AF225" i="55"/>
  <c r="AE225" i="55"/>
  <c r="AD225" i="55"/>
  <c r="AB225" i="55"/>
  <c r="AC225" i="55" s="1"/>
  <c r="Y225" i="55"/>
  <c r="X225" i="55"/>
  <c r="T225" i="55"/>
  <c r="S225" i="55"/>
  <c r="V225" i="55" s="1"/>
  <c r="AF224" i="55"/>
  <c r="AE224" i="55"/>
  <c r="AD224" i="55"/>
  <c r="AB224" i="55"/>
  <c r="AC224" i="55" s="1"/>
  <c r="Y224" i="55"/>
  <c r="X224" i="55"/>
  <c r="T224" i="55"/>
  <c r="S224" i="55"/>
  <c r="V224" i="55" s="1"/>
  <c r="AF223" i="55"/>
  <c r="AE223" i="55"/>
  <c r="AD223" i="55"/>
  <c r="AB223" i="55"/>
  <c r="AC223" i="55" s="1"/>
  <c r="Y223" i="55"/>
  <c r="X223" i="55"/>
  <c r="T223" i="55"/>
  <c r="V223" i="55" s="1"/>
  <c r="S223" i="55"/>
  <c r="AF222" i="55"/>
  <c r="AE222" i="55"/>
  <c r="AD222" i="55"/>
  <c r="AB222" i="55"/>
  <c r="AC222" i="55" s="1"/>
  <c r="Y222" i="55"/>
  <c r="X222" i="55"/>
  <c r="T222" i="55"/>
  <c r="S222" i="55"/>
  <c r="V222" i="55" s="1"/>
  <c r="AF221" i="55"/>
  <c r="AE221" i="55"/>
  <c r="AD221" i="55"/>
  <c r="AB221" i="55"/>
  <c r="AC221" i="55" s="1"/>
  <c r="Y221" i="55"/>
  <c r="X221" i="55"/>
  <c r="Z221" i="55" s="1"/>
  <c r="T221" i="55"/>
  <c r="S221" i="55"/>
  <c r="AF220" i="55"/>
  <c r="AE220" i="55"/>
  <c r="AD220" i="55"/>
  <c r="AB220" i="55"/>
  <c r="AC220" i="55" s="1"/>
  <c r="Y220" i="55"/>
  <c r="X220" i="55"/>
  <c r="Z220" i="55" s="1"/>
  <c r="T220" i="55"/>
  <c r="S220" i="55"/>
  <c r="AF219" i="55"/>
  <c r="AE219" i="55"/>
  <c r="AD219" i="55"/>
  <c r="AB219" i="55"/>
  <c r="AC219" i="55" s="1"/>
  <c r="Y219" i="55"/>
  <c r="X219" i="55"/>
  <c r="T219" i="55"/>
  <c r="S219" i="55"/>
  <c r="V219" i="55" s="1"/>
  <c r="AF218" i="55"/>
  <c r="AE218" i="55"/>
  <c r="AD218" i="55"/>
  <c r="AB218" i="55"/>
  <c r="AC218" i="55" s="1"/>
  <c r="Y218" i="55"/>
  <c r="X218" i="55"/>
  <c r="Z218" i="55" s="1"/>
  <c r="T218" i="55"/>
  <c r="S218" i="55"/>
  <c r="AF217" i="55"/>
  <c r="AE217" i="55"/>
  <c r="AD217" i="55"/>
  <c r="AB217" i="55"/>
  <c r="AC217" i="55" s="1"/>
  <c r="Y217" i="55"/>
  <c r="X217" i="55"/>
  <c r="Z217" i="55" s="1"/>
  <c r="V217" i="55"/>
  <c r="T217" i="55"/>
  <c r="S217" i="55"/>
  <c r="AF216" i="55"/>
  <c r="AE216" i="55"/>
  <c r="AD216" i="55"/>
  <c r="AB216" i="55"/>
  <c r="AC216" i="55" s="1"/>
  <c r="Y216" i="55"/>
  <c r="X216" i="55"/>
  <c r="T216" i="55"/>
  <c r="S216" i="55"/>
  <c r="V216" i="55" s="1"/>
  <c r="AF215" i="55"/>
  <c r="AE215" i="55"/>
  <c r="AD215" i="55"/>
  <c r="AB215" i="55"/>
  <c r="AC215" i="55" s="1"/>
  <c r="Y215" i="55"/>
  <c r="X215" i="55"/>
  <c r="T215" i="55"/>
  <c r="V215" i="55" s="1"/>
  <c r="S215" i="55"/>
  <c r="AF214" i="55"/>
  <c r="AE214" i="55"/>
  <c r="AD214" i="55"/>
  <c r="AB214" i="55"/>
  <c r="AC214" i="55" s="1"/>
  <c r="Y214" i="55"/>
  <c r="X214" i="55"/>
  <c r="T214" i="55"/>
  <c r="S214" i="55"/>
  <c r="AF213" i="55"/>
  <c r="AE213" i="55"/>
  <c r="AD213" i="55"/>
  <c r="AB213" i="55"/>
  <c r="AC213" i="55" s="1"/>
  <c r="Y213" i="55"/>
  <c r="X213" i="55"/>
  <c r="T213" i="55"/>
  <c r="S213" i="55"/>
  <c r="V213" i="55" s="1"/>
  <c r="AF212" i="55"/>
  <c r="AE212" i="55"/>
  <c r="AD212" i="55"/>
  <c r="AB212" i="55"/>
  <c r="AC212" i="55" s="1"/>
  <c r="Y212" i="55"/>
  <c r="X212" i="55"/>
  <c r="T212" i="55"/>
  <c r="S212" i="55"/>
  <c r="AF211" i="55"/>
  <c r="AE211" i="55"/>
  <c r="AD211" i="55"/>
  <c r="AB211" i="55"/>
  <c r="AC211" i="55" s="1"/>
  <c r="Y211" i="55"/>
  <c r="X211" i="55"/>
  <c r="T211" i="55"/>
  <c r="S211" i="55"/>
  <c r="V211" i="55" s="1"/>
  <c r="AF210" i="55"/>
  <c r="AE210" i="55"/>
  <c r="AD210" i="55"/>
  <c r="AB210" i="55"/>
  <c r="AC210" i="55" s="1"/>
  <c r="Y210" i="55"/>
  <c r="X210" i="55"/>
  <c r="Z210" i="55" s="1"/>
  <c r="T210" i="55"/>
  <c r="S210" i="55"/>
  <c r="AF209" i="55"/>
  <c r="AE209" i="55"/>
  <c r="AD209" i="55"/>
  <c r="AB209" i="55"/>
  <c r="AC209" i="55" s="1"/>
  <c r="Y209" i="55"/>
  <c r="X209" i="55"/>
  <c r="Z209" i="55" s="1"/>
  <c r="T209" i="55"/>
  <c r="S209" i="55"/>
  <c r="AF208" i="55"/>
  <c r="AE208" i="55"/>
  <c r="AD208" i="55"/>
  <c r="AB208" i="55"/>
  <c r="AC208" i="55" s="1"/>
  <c r="Y208" i="55"/>
  <c r="X208" i="55"/>
  <c r="T208" i="55"/>
  <c r="S208" i="55"/>
  <c r="V208" i="55" s="1"/>
  <c r="AF207" i="55"/>
  <c r="AE207" i="55"/>
  <c r="AD207" i="55"/>
  <c r="AB207" i="55"/>
  <c r="AC207" i="55" s="1"/>
  <c r="Y207" i="55"/>
  <c r="X207" i="55"/>
  <c r="T207" i="55"/>
  <c r="S207" i="55"/>
  <c r="V207" i="55" s="1"/>
  <c r="AF206" i="55"/>
  <c r="AE206" i="55"/>
  <c r="AD206" i="55"/>
  <c r="AB206" i="55"/>
  <c r="AC206" i="55" s="1"/>
  <c r="Y206" i="55"/>
  <c r="X206" i="55"/>
  <c r="Z206" i="55" s="1"/>
  <c r="T206" i="55"/>
  <c r="S206" i="55"/>
  <c r="AF205" i="55"/>
  <c r="AE205" i="55"/>
  <c r="AD205" i="55"/>
  <c r="AB205" i="55"/>
  <c r="AC205" i="55" s="1"/>
  <c r="Y205" i="55"/>
  <c r="X205" i="55"/>
  <c r="T205" i="55"/>
  <c r="S205" i="55"/>
  <c r="V205" i="55" s="1"/>
  <c r="AF204" i="55"/>
  <c r="AE204" i="55"/>
  <c r="AD204" i="55"/>
  <c r="AB204" i="55"/>
  <c r="AC204" i="55" s="1"/>
  <c r="Y204" i="55"/>
  <c r="X204" i="55"/>
  <c r="Z204" i="55" s="1"/>
  <c r="T204" i="55"/>
  <c r="S204" i="55"/>
  <c r="AF203" i="55"/>
  <c r="AE203" i="55"/>
  <c r="AD203" i="55"/>
  <c r="AB203" i="55"/>
  <c r="AC203" i="55" s="1"/>
  <c r="Y203" i="55"/>
  <c r="X203" i="55"/>
  <c r="Z203" i="55" s="1"/>
  <c r="T203" i="55"/>
  <c r="S203" i="55"/>
  <c r="AF202" i="55"/>
  <c r="AE202" i="55"/>
  <c r="AD202" i="55"/>
  <c r="AB202" i="55"/>
  <c r="AC202" i="55" s="1"/>
  <c r="Y202" i="55"/>
  <c r="X202" i="55"/>
  <c r="T202" i="55"/>
  <c r="S202" i="55"/>
  <c r="AF201" i="55"/>
  <c r="AE201" i="55"/>
  <c r="AD201" i="55"/>
  <c r="AB201" i="55"/>
  <c r="AC201" i="55" s="1"/>
  <c r="Y201" i="55"/>
  <c r="X201" i="55"/>
  <c r="Z201" i="55" s="1"/>
  <c r="T201" i="55"/>
  <c r="S201" i="55"/>
  <c r="V201" i="55" s="1"/>
  <c r="AF200" i="55"/>
  <c r="AE200" i="55"/>
  <c r="AD200" i="55"/>
  <c r="AB200" i="55"/>
  <c r="AC200" i="55" s="1"/>
  <c r="Y200" i="55"/>
  <c r="X200" i="55"/>
  <c r="Z200" i="55" s="1"/>
  <c r="T200" i="55"/>
  <c r="S200" i="55"/>
  <c r="AF199" i="55"/>
  <c r="AE199" i="55"/>
  <c r="AD199" i="55"/>
  <c r="AB199" i="55"/>
  <c r="AC199" i="55" s="1"/>
  <c r="Y199" i="55"/>
  <c r="X199" i="55"/>
  <c r="T199" i="55"/>
  <c r="S199" i="55"/>
  <c r="AF198" i="55"/>
  <c r="AE198" i="55"/>
  <c r="AD198" i="55"/>
  <c r="AB198" i="55"/>
  <c r="AC198" i="55" s="1"/>
  <c r="Y198" i="55"/>
  <c r="X198" i="55"/>
  <c r="Z198" i="55" s="1"/>
  <c r="T198" i="55"/>
  <c r="S198" i="55"/>
  <c r="AF197" i="55"/>
  <c r="AE197" i="55"/>
  <c r="AD197" i="55"/>
  <c r="AB197" i="55"/>
  <c r="AC197" i="55" s="1"/>
  <c r="Y197" i="55"/>
  <c r="X197" i="55"/>
  <c r="Z197" i="55" s="1"/>
  <c r="T197" i="55"/>
  <c r="V197" i="55" s="1"/>
  <c r="S197" i="55"/>
  <c r="AF196" i="55"/>
  <c r="AE196" i="55"/>
  <c r="AD196" i="55"/>
  <c r="AB196" i="55"/>
  <c r="AC196" i="55" s="1"/>
  <c r="Y196" i="55"/>
  <c r="X196" i="55"/>
  <c r="T196" i="55"/>
  <c r="S196" i="55"/>
  <c r="AF195" i="55"/>
  <c r="AE195" i="55"/>
  <c r="AD195" i="55"/>
  <c r="AB195" i="55"/>
  <c r="AC195" i="55" s="1"/>
  <c r="Y195" i="55"/>
  <c r="X195" i="55"/>
  <c r="T195" i="55"/>
  <c r="S195" i="55"/>
  <c r="AF194" i="55"/>
  <c r="AE194" i="55"/>
  <c r="AD194" i="55"/>
  <c r="AB194" i="55"/>
  <c r="AC194" i="55" s="1"/>
  <c r="Y194" i="55"/>
  <c r="X194" i="55"/>
  <c r="Z194" i="55" s="1"/>
  <c r="T194" i="55"/>
  <c r="S194" i="55"/>
  <c r="AF193" i="55"/>
  <c r="AE193" i="55"/>
  <c r="AD193" i="55"/>
  <c r="AB193" i="55"/>
  <c r="AC193" i="55" s="1"/>
  <c r="Y193" i="55"/>
  <c r="X193" i="55"/>
  <c r="T193" i="55"/>
  <c r="V193" i="55" s="1"/>
  <c r="S193" i="55"/>
  <c r="AF192" i="55"/>
  <c r="AE192" i="55"/>
  <c r="AD192" i="55"/>
  <c r="AB192" i="55"/>
  <c r="AC192" i="55" s="1"/>
  <c r="Y192" i="55"/>
  <c r="X192" i="55"/>
  <c r="T192" i="55"/>
  <c r="S192" i="55"/>
  <c r="AF191" i="55"/>
  <c r="AE191" i="55"/>
  <c r="AD191" i="55"/>
  <c r="AB191" i="55"/>
  <c r="AC191" i="55" s="1"/>
  <c r="Y191" i="55"/>
  <c r="X191" i="55"/>
  <c r="Z191" i="55" s="1"/>
  <c r="T191" i="55"/>
  <c r="V191" i="55" s="1"/>
  <c r="S191" i="55"/>
  <c r="AF190" i="55"/>
  <c r="AE190" i="55"/>
  <c r="AD190" i="55"/>
  <c r="AB190" i="55"/>
  <c r="AC190" i="55" s="1"/>
  <c r="Y190" i="55"/>
  <c r="X190" i="55"/>
  <c r="T190" i="55"/>
  <c r="V190" i="55" s="1"/>
  <c r="S190" i="55"/>
  <c r="AF189" i="55"/>
  <c r="AE189" i="55"/>
  <c r="AD189" i="55"/>
  <c r="AB189" i="55"/>
  <c r="AC189" i="55" s="1"/>
  <c r="Y189" i="55"/>
  <c r="Z189" i="55" s="1"/>
  <c r="X189" i="55"/>
  <c r="T189" i="55"/>
  <c r="S189" i="55"/>
  <c r="AF188" i="55"/>
  <c r="AE188" i="55"/>
  <c r="AD188" i="55"/>
  <c r="AB188" i="55"/>
  <c r="AC188" i="55" s="1"/>
  <c r="Y188" i="55"/>
  <c r="Z188" i="55" s="1"/>
  <c r="X188" i="55"/>
  <c r="T188" i="55"/>
  <c r="S188" i="55"/>
  <c r="V188" i="55" s="1"/>
  <c r="AF187" i="55"/>
  <c r="AE187" i="55"/>
  <c r="AD187" i="55"/>
  <c r="AB187" i="55"/>
  <c r="AC187" i="55" s="1"/>
  <c r="Y187" i="55"/>
  <c r="X187" i="55"/>
  <c r="T187" i="55"/>
  <c r="S187" i="55"/>
  <c r="AF186" i="55"/>
  <c r="AE186" i="55"/>
  <c r="AD186" i="55"/>
  <c r="AB186" i="55"/>
  <c r="AC186" i="55" s="1"/>
  <c r="Y186" i="55"/>
  <c r="X186" i="55"/>
  <c r="Z186" i="55" s="1"/>
  <c r="T186" i="55"/>
  <c r="S186" i="55"/>
  <c r="AF185" i="55"/>
  <c r="AE185" i="55"/>
  <c r="AD185" i="55"/>
  <c r="AB185" i="55"/>
  <c r="AC185" i="55" s="1"/>
  <c r="Y185" i="55"/>
  <c r="X185" i="55"/>
  <c r="T185" i="55"/>
  <c r="S185" i="55"/>
  <c r="AF184" i="55"/>
  <c r="AE184" i="55"/>
  <c r="AD184" i="55"/>
  <c r="AB184" i="55"/>
  <c r="AC184" i="55" s="1"/>
  <c r="Y184" i="55"/>
  <c r="X184" i="55"/>
  <c r="Z184" i="55" s="1"/>
  <c r="T184" i="55"/>
  <c r="S184" i="55"/>
  <c r="AF183" i="55"/>
  <c r="AE183" i="55"/>
  <c r="AD183" i="55"/>
  <c r="AB183" i="55"/>
  <c r="AC183" i="55" s="1"/>
  <c r="Y183" i="55"/>
  <c r="X183" i="55"/>
  <c r="T183" i="55"/>
  <c r="S183" i="55"/>
  <c r="AF182" i="55"/>
  <c r="AE182" i="55"/>
  <c r="AD182" i="55"/>
  <c r="AB182" i="55"/>
  <c r="AC182" i="55" s="1"/>
  <c r="Z182" i="55"/>
  <c r="Y182" i="55"/>
  <c r="X182" i="55"/>
  <c r="T182" i="55"/>
  <c r="S182" i="55"/>
  <c r="AF181" i="55"/>
  <c r="AE181" i="55"/>
  <c r="AD181" i="55"/>
  <c r="AB181" i="55"/>
  <c r="AC181" i="55" s="1"/>
  <c r="Y181" i="55"/>
  <c r="X181" i="55"/>
  <c r="T181" i="55"/>
  <c r="S181" i="55"/>
  <c r="AF180" i="55"/>
  <c r="AE180" i="55"/>
  <c r="AD180" i="55"/>
  <c r="AB180" i="55"/>
  <c r="AC180" i="55" s="1"/>
  <c r="Y180" i="55"/>
  <c r="X180" i="55"/>
  <c r="Z180" i="55" s="1"/>
  <c r="T180" i="55"/>
  <c r="S180" i="55"/>
  <c r="AF179" i="55"/>
  <c r="AE179" i="55"/>
  <c r="AD179" i="55"/>
  <c r="AB179" i="55"/>
  <c r="AC179" i="55" s="1"/>
  <c r="Y179" i="55"/>
  <c r="X179" i="55"/>
  <c r="T179" i="55"/>
  <c r="V179" i="55" s="1"/>
  <c r="S179" i="55"/>
  <c r="AF178" i="55"/>
  <c r="AE178" i="55"/>
  <c r="AD178" i="55"/>
  <c r="AB178" i="55"/>
  <c r="AC178" i="55" s="1"/>
  <c r="Y178" i="55"/>
  <c r="X178" i="55"/>
  <c r="T178" i="55"/>
  <c r="S178" i="55"/>
  <c r="AF177" i="55"/>
  <c r="AE177" i="55"/>
  <c r="AD177" i="55"/>
  <c r="AB177" i="55"/>
  <c r="AC177" i="55" s="1"/>
  <c r="Y177" i="55"/>
  <c r="X177" i="55"/>
  <c r="T177" i="55"/>
  <c r="S177" i="55"/>
  <c r="AF176" i="55"/>
  <c r="AE176" i="55"/>
  <c r="AD176" i="55"/>
  <c r="AB176" i="55"/>
  <c r="AC176" i="55" s="1"/>
  <c r="Y176" i="55"/>
  <c r="X176" i="55"/>
  <c r="Z176" i="55" s="1"/>
  <c r="T176" i="55"/>
  <c r="S176" i="55"/>
  <c r="V176" i="55" s="1"/>
  <c r="AF175" i="55"/>
  <c r="AE175" i="55"/>
  <c r="AD175" i="55"/>
  <c r="AB175" i="55"/>
  <c r="AC175" i="55" s="1"/>
  <c r="Y175" i="55"/>
  <c r="X175" i="55"/>
  <c r="T175" i="55"/>
  <c r="V175" i="55" s="1"/>
  <c r="S175" i="55"/>
  <c r="AF174" i="55"/>
  <c r="AE174" i="55"/>
  <c r="AD174" i="55"/>
  <c r="AB174" i="55"/>
  <c r="AC174" i="55" s="1"/>
  <c r="Y174" i="55"/>
  <c r="X174" i="55"/>
  <c r="T174" i="55"/>
  <c r="S174" i="55"/>
  <c r="AF173" i="55"/>
  <c r="AE173" i="55"/>
  <c r="AD173" i="55"/>
  <c r="AB173" i="55"/>
  <c r="AC173" i="55" s="1"/>
  <c r="Y173" i="55"/>
  <c r="X173" i="55"/>
  <c r="Z173" i="55" s="1"/>
  <c r="T173" i="55"/>
  <c r="S173" i="55"/>
  <c r="AF172" i="55"/>
  <c r="AE172" i="55"/>
  <c r="AD172" i="55"/>
  <c r="AB172" i="55"/>
  <c r="AC172" i="55" s="1"/>
  <c r="Y172" i="55"/>
  <c r="X172" i="55"/>
  <c r="Z172" i="55" s="1"/>
  <c r="T172" i="55"/>
  <c r="V172" i="55" s="1"/>
  <c r="S172" i="55"/>
  <c r="AF171" i="55"/>
  <c r="AE171" i="55"/>
  <c r="AD171" i="55"/>
  <c r="AB171" i="55"/>
  <c r="AC171" i="55" s="1"/>
  <c r="Y171" i="55"/>
  <c r="Z171" i="55" s="1"/>
  <c r="X171" i="55"/>
  <c r="T171" i="55"/>
  <c r="S171" i="55"/>
  <c r="AF170" i="55"/>
  <c r="AE170" i="55"/>
  <c r="AD170" i="55"/>
  <c r="AB170" i="55"/>
  <c r="AC170" i="55" s="1"/>
  <c r="Y170" i="55"/>
  <c r="X170" i="55"/>
  <c r="Z170" i="55" s="1"/>
  <c r="T170" i="55"/>
  <c r="S170" i="55"/>
  <c r="V170" i="55" s="1"/>
  <c r="AF169" i="55"/>
  <c r="AE169" i="55"/>
  <c r="AD169" i="55"/>
  <c r="AB169" i="55"/>
  <c r="AC169" i="55" s="1"/>
  <c r="Y169" i="55"/>
  <c r="X169" i="55"/>
  <c r="T169" i="55"/>
  <c r="V169" i="55" s="1"/>
  <c r="S169" i="55"/>
  <c r="AF168" i="55"/>
  <c r="AE168" i="55"/>
  <c r="AD168" i="55"/>
  <c r="AB168" i="55"/>
  <c r="AC168" i="55" s="1"/>
  <c r="Y168" i="55"/>
  <c r="X168" i="55"/>
  <c r="T168" i="55"/>
  <c r="S168" i="55"/>
  <c r="AF167" i="55"/>
  <c r="AE167" i="55"/>
  <c r="AD167" i="55"/>
  <c r="AB167" i="55"/>
  <c r="AC167" i="55" s="1"/>
  <c r="Y167" i="55"/>
  <c r="X167" i="55"/>
  <c r="T167" i="55"/>
  <c r="S167" i="55"/>
  <c r="AF166" i="55"/>
  <c r="AE166" i="55"/>
  <c r="AD166" i="55"/>
  <c r="AB166" i="55"/>
  <c r="AC166" i="55" s="1"/>
  <c r="Y166" i="55"/>
  <c r="X166" i="55"/>
  <c r="Z166" i="55" s="1"/>
  <c r="T166" i="55"/>
  <c r="V166" i="55" s="1"/>
  <c r="S166" i="55"/>
  <c r="AF165" i="55"/>
  <c r="AE165" i="55"/>
  <c r="AD165" i="55"/>
  <c r="AB165" i="55"/>
  <c r="AC165" i="55" s="1"/>
  <c r="Y165" i="55"/>
  <c r="Z165" i="55" s="1"/>
  <c r="X165" i="55"/>
  <c r="T165" i="55"/>
  <c r="S165" i="55"/>
  <c r="AF164" i="55"/>
  <c r="AE164" i="55"/>
  <c r="AD164" i="55"/>
  <c r="AB164" i="55"/>
  <c r="AC164" i="55" s="1"/>
  <c r="Z164" i="55"/>
  <c r="Y164" i="55"/>
  <c r="X164" i="55"/>
  <c r="T164" i="55"/>
  <c r="S164" i="55"/>
  <c r="AF163" i="55"/>
  <c r="AE163" i="55"/>
  <c r="AD163" i="55"/>
  <c r="AB163" i="55"/>
  <c r="AC163" i="55" s="1"/>
  <c r="Y163" i="55"/>
  <c r="X163" i="55"/>
  <c r="T163" i="55"/>
  <c r="S163" i="55"/>
  <c r="AF162" i="55"/>
  <c r="AE162" i="55"/>
  <c r="AD162" i="55"/>
  <c r="AB162" i="55"/>
  <c r="AC162" i="55" s="1"/>
  <c r="Y162" i="55"/>
  <c r="X162" i="55"/>
  <c r="Z162" i="55" s="1"/>
  <c r="T162" i="55"/>
  <c r="S162" i="55"/>
  <c r="AF161" i="55"/>
  <c r="AE161" i="55"/>
  <c r="AD161" i="55"/>
  <c r="AB161" i="55"/>
  <c r="AC161" i="55" s="1"/>
  <c r="Y161" i="55"/>
  <c r="X161" i="55"/>
  <c r="Z161" i="55" s="1"/>
  <c r="T161" i="55"/>
  <c r="V161" i="55" s="1"/>
  <c r="S161" i="55"/>
  <c r="AF160" i="55"/>
  <c r="AE160" i="55"/>
  <c r="AD160" i="55"/>
  <c r="AB160" i="55"/>
  <c r="AC160" i="55" s="1"/>
  <c r="Y160" i="55"/>
  <c r="X160" i="55"/>
  <c r="T160" i="55"/>
  <c r="S160" i="55"/>
  <c r="AF159" i="55"/>
  <c r="AE159" i="55"/>
  <c r="AD159" i="55"/>
  <c r="AB159" i="55"/>
  <c r="AC159" i="55" s="1"/>
  <c r="Y159" i="55"/>
  <c r="X159" i="55"/>
  <c r="T159" i="55"/>
  <c r="S159" i="55"/>
  <c r="V159" i="55" s="1"/>
  <c r="AF158" i="55"/>
  <c r="AE158" i="55"/>
  <c r="AD158" i="55"/>
  <c r="AB158" i="55"/>
  <c r="AC158" i="55" s="1"/>
  <c r="Y158" i="55"/>
  <c r="X158" i="55"/>
  <c r="T158" i="55"/>
  <c r="S158" i="55"/>
  <c r="AF157" i="55"/>
  <c r="AE157" i="55"/>
  <c r="AD157" i="55"/>
  <c r="AB157" i="55"/>
  <c r="AC157" i="55" s="1"/>
  <c r="Y157" i="55"/>
  <c r="X157" i="55"/>
  <c r="T157" i="55"/>
  <c r="S157" i="55"/>
  <c r="AF156" i="55"/>
  <c r="AE156" i="55"/>
  <c r="AD156" i="55"/>
  <c r="AB156" i="55"/>
  <c r="AC156" i="55" s="1"/>
  <c r="Y156" i="55"/>
  <c r="X156" i="55"/>
  <c r="T156" i="55"/>
  <c r="S156" i="55"/>
  <c r="AF155" i="55"/>
  <c r="AE155" i="55"/>
  <c r="AD155" i="55"/>
  <c r="AB155" i="55"/>
  <c r="AC155" i="55" s="1"/>
  <c r="Y155" i="55"/>
  <c r="X155" i="55"/>
  <c r="Z155" i="55" s="1"/>
  <c r="T155" i="55"/>
  <c r="S155" i="55"/>
  <c r="AF154" i="55"/>
  <c r="AE154" i="55"/>
  <c r="AD154" i="55"/>
  <c r="AB154" i="55"/>
  <c r="AC154" i="55" s="1"/>
  <c r="Z154" i="55"/>
  <c r="Y154" i="55"/>
  <c r="X154" i="55"/>
  <c r="T154" i="55"/>
  <c r="V154" i="55" s="1"/>
  <c r="S154" i="55"/>
  <c r="AF153" i="55"/>
  <c r="AE153" i="55"/>
  <c r="AD153" i="55"/>
  <c r="AB153" i="55"/>
  <c r="AC153" i="55" s="1"/>
  <c r="Y153" i="55"/>
  <c r="Z153" i="55" s="1"/>
  <c r="X153" i="55"/>
  <c r="T153" i="55"/>
  <c r="S153" i="55"/>
  <c r="V153" i="55" s="1"/>
  <c r="AF152" i="55"/>
  <c r="AE152" i="55"/>
  <c r="AD152" i="55"/>
  <c r="AB152" i="55"/>
  <c r="AC152" i="55" s="1"/>
  <c r="Y152" i="55"/>
  <c r="X152" i="55"/>
  <c r="T152" i="55"/>
  <c r="S152" i="55"/>
  <c r="AF151" i="55"/>
  <c r="AE151" i="55"/>
  <c r="AD151" i="55"/>
  <c r="AB151" i="55"/>
  <c r="AC151" i="55" s="1"/>
  <c r="Y151" i="55"/>
  <c r="X151" i="55"/>
  <c r="T151" i="55"/>
  <c r="S151" i="55"/>
  <c r="AF150" i="55"/>
  <c r="AE150" i="55"/>
  <c r="AD150" i="55"/>
  <c r="AB150" i="55"/>
  <c r="AC150" i="55" s="1"/>
  <c r="Y150" i="55"/>
  <c r="X150" i="55"/>
  <c r="T150" i="55"/>
  <c r="S150" i="55"/>
  <c r="AF149" i="55"/>
  <c r="AE149" i="55"/>
  <c r="AD149" i="55"/>
  <c r="AB149" i="55"/>
  <c r="AC149" i="55" s="1"/>
  <c r="Y149" i="55"/>
  <c r="X149" i="55"/>
  <c r="Z149" i="55" s="1"/>
  <c r="T149" i="55"/>
  <c r="S149" i="55"/>
  <c r="AF148" i="55"/>
  <c r="AE148" i="55"/>
  <c r="AD148" i="55"/>
  <c r="AB148" i="55"/>
  <c r="AC148" i="55" s="1"/>
  <c r="Y148" i="55"/>
  <c r="X148" i="55"/>
  <c r="Z148" i="55" s="1"/>
  <c r="T148" i="55"/>
  <c r="S148" i="55"/>
  <c r="AF147" i="55"/>
  <c r="AE147" i="55"/>
  <c r="AD147" i="55"/>
  <c r="AB147" i="55"/>
  <c r="AC147" i="55" s="1"/>
  <c r="Y147" i="55"/>
  <c r="X147" i="55"/>
  <c r="T147" i="55"/>
  <c r="S147" i="55"/>
  <c r="AF146" i="55"/>
  <c r="AE146" i="55"/>
  <c r="AD146" i="55"/>
  <c r="AB146" i="55"/>
  <c r="AC146" i="55" s="1"/>
  <c r="Z146" i="55"/>
  <c r="Y146" i="55"/>
  <c r="X146" i="55"/>
  <c r="T146" i="55"/>
  <c r="S146" i="55"/>
  <c r="AF145" i="55"/>
  <c r="AE145" i="55"/>
  <c r="AD145" i="55"/>
  <c r="AB145" i="55"/>
  <c r="AC145" i="55" s="1"/>
  <c r="Y145" i="55"/>
  <c r="X145" i="55"/>
  <c r="T145" i="55"/>
  <c r="S145" i="55"/>
  <c r="V145" i="55" s="1"/>
  <c r="AF144" i="55"/>
  <c r="AE144" i="55"/>
  <c r="AD144" i="55"/>
  <c r="AB144" i="55"/>
  <c r="AC144" i="55" s="1"/>
  <c r="Y144" i="55"/>
  <c r="X144" i="55"/>
  <c r="T144" i="55"/>
  <c r="S144" i="55"/>
  <c r="AF143" i="55"/>
  <c r="AE143" i="55"/>
  <c r="AD143" i="55"/>
  <c r="AB143" i="55"/>
  <c r="AC143" i="55" s="1"/>
  <c r="Y143" i="55"/>
  <c r="X143" i="55"/>
  <c r="T143" i="55"/>
  <c r="S143" i="55"/>
  <c r="AF142" i="55"/>
  <c r="AE142" i="55"/>
  <c r="AD142" i="55"/>
  <c r="AB142" i="55"/>
  <c r="AC142" i="55" s="1"/>
  <c r="Z142" i="55"/>
  <c r="Y142" i="55"/>
  <c r="X142" i="55"/>
  <c r="T142" i="55"/>
  <c r="V142" i="55" s="1"/>
  <c r="S142" i="55"/>
  <c r="AF141" i="55"/>
  <c r="AE141" i="55"/>
  <c r="AD141" i="55"/>
  <c r="AB141" i="55"/>
  <c r="AC141" i="55" s="1"/>
  <c r="Y141" i="55"/>
  <c r="Z141" i="55" s="1"/>
  <c r="X141" i="55"/>
  <c r="T141" i="55"/>
  <c r="S141" i="55"/>
  <c r="V141" i="55" s="1"/>
  <c r="AF140" i="55"/>
  <c r="AE140" i="55"/>
  <c r="AD140" i="55"/>
  <c r="AB140" i="55"/>
  <c r="AC140" i="55" s="1"/>
  <c r="Y140" i="55"/>
  <c r="X140" i="55"/>
  <c r="T140" i="55"/>
  <c r="S140" i="55"/>
  <c r="V140" i="55" s="1"/>
  <c r="AF139" i="55"/>
  <c r="AE139" i="55"/>
  <c r="AD139" i="55"/>
  <c r="AB139" i="55"/>
  <c r="AC139" i="55" s="1"/>
  <c r="Y139" i="55"/>
  <c r="X139" i="55"/>
  <c r="T139" i="55"/>
  <c r="S139" i="55"/>
  <c r="AF138" i="55"/>
  <c r="AE138" i="55"/>
  <c r="AD138" i="55"/>
  <c r="AB138" i="55"/>
  <c r="AC138" i="55" s="1"/>
  <c r="Y138" i="55"/>
  <c r="X138" i="55"/>
  <c r="T138" i="55"/>
  <c r="S138" i="55"/>
  <c r="AF137" i="55"/>
  <c r="AE137" i="55"/>
  <c r="AD137" i="55"/>
  <c r="AB137" i="55"/>
  <c r="AC137" i="55" s="1"/>
  <c r="Y137" i="55"/>
  <c r="X137" i="55"/>
  <c r="Z137" i="55" s="1"/>
  <c r="T137" i="55"/>
  <c r="S137" i="55"/>
  <c r="V137" i="55" s="1"/>
  <c r="AF136" i="55"/>
  <c r="AE136" i="55"/>
  <c r="AD136" i="55"/>
  <c r="AB136" i="55"/>
  <c r="AC136" i="55" s="1"/>
  <c r="Y136" i="55"/>
  <c r="X136" i="55"/>
  <c r="Z136" i="55" s="1"/>
  <c r="T136" i="55"/>
  <c r="V136" i="55" s="1"/>
  <c r="S136" i="55"/>
  <c r="AF135" i="55"/>
  <c r="AE135" i="55"/>
  <c r="AD135" i="55"/>
  <c r="AB135" i="55"/>
  <c r="AC135" i="55" s="1"/>
  <c r="Y135" i="55"/>
  <c r="Z135" i="55" s="1"/>
  <c r="X135" i="55"/>
  <c r="T135" i="55"/>
  <c r="S135" i="55"/>
  <c r="AF134" i="55"/>
  <c r="AE134" i="55"/>
  <c r="AD134" i="55"/>
  <c r="AB134" i="55"/>
  <c r="AC134" i="55" s="1"/>
  <c r="Y134" i="55"/>
  <c r="Z134" i="55" s="1"/>
  <c r="X134" i="55"/>
  <c r="T134" i="55"/>
  <c r="S134" i="55"/>
  <c r="V134" i="55" s="1"/>
  <c r="AF133" i="55"/>
  <c r="AE133" i="55"/>
  <c r="AD133" i="55"/>
  <c r="AB133" i="55"/>
  <c r="AC133" i="55" s="1"/>
  <c r="Y133" i="55"/>
  <c r="X133" i="55"/>
  <c r="T133" i="55"/>
  <c r="S133" i="55"/>
  <c r="AF132" i="55"/>
  <c r="AE132" i="55"/>
  <c r="AD132" i="55"/>
  <c r="AB132" i="55"/>
  <c r="AC132" i="55" s="1"/>
  <c r="Y132" i="55"/>
  <c r="X132" i="55"/>
  <c r="T132" i="55"/>
  <c r="S132" i="55"/>
  <c r="AF131" i="55"/>
  <c r="AE131" i="55"/>
  <c r="AD131" i="55"/>
  <c r="AB131" i="55"/>
  <c r="AC131" i="55" s="1"/>
  <c r="Y131" i="55"/>
  <c r="X131" i="55"/>
  <c r="T131" i="55"/>
  <c r="S131" i="55"/>
  <c r="AF130" i="55"/>
  <c r="AE130" i="55"/>
  <c r="AD130" i="55"/>
  <c r="AB130" i="55"/>
  <c r="AC130" i="55" s="1"/>
  <c r="Y130" i="55"/>
  <c r="Z130" i="55" s="1"/>
  <c r="X130" i="55"/>
  <c r="T130" i="55"/>
  <c r="S130" i="55"/>
  <c r="AF129" i="55"/>
  <c r="AE129" i="55"/>
  <c r="AD129" i="55"/>
  <c r="AB129" i="55"/>
  <c r="AC129" i="55" s="1"/>
  <c r="Y129" i="55"/>
  <c r="X129" i="55"/>
  <c r="T129" i="55"/>
  <c r="S129" i="55"/>
  <c r="AF128" i="55"/>
  <c r="AE128" i="55"/>
  <c r="AD128" i="55"/>
  <c r="AB128" i="55"/>
  <c r="AC128" i="55" s="1"/>
  <c r="Y128" i="55"/>
  <c r="X128" i="55"/>
  <c r="Z128" i="55" s="1"/>
  <c r="T128" i="55"/>
  <c r="S128" i="55"/>
  <c r="AF127" i="55"/>
  <c r="AE127" i="55"/>
  <c r="AD127" i="55"/>
  <c r="AB127" i="55"/>
  <c r="AC127" i="55" s="1"/>
  <c r="Y127" i="55"/>
  <c r="X127" i="55"/>
  <c r="T127" i="55"/>
  <c r="S127" i="55"/>
  <c r="AF126" i="55"/>
  <c r="AE126" i="55"/>
  <c r="AD126" i="55"/>
  <c r="AB126" i="55"/>
  <c r="AC126" i="55" s="1"/>
  <c r="Y126" i="55"/>
  <c r="X126" i="55"/>
  <c r="T126" i="55"/>
  <c r="S126" i="55"/>
  <c r="AF125" i="55"/>
  <c r="AE125" i="55"/>
  <c r="AD125" i="55"/>
  <c r="AB125" i="55"/>
  <c r="AC125" i="55" s="1"/>
  <c r="Y125" i="55"/>
  <c r="X125" i="55"/>
  <c r="Z125" i="55" s="1"/>
  <c r="T125" i="55"/>
  <c r="S125" i="55"/>
  <c r="AF124" i="55"/>
  <c r="AE124" i="55"/>
  <c r="AD124" i="55"/>
  <c r="AB124" i="55"/>
  <c r="AC124" i="55" s="1"/>
  <c r="Y124" i="55"/>
  <c r="X124" i="55"/>
  <c r="Z124" i="55" s="1"/>
  <c r="T124" i="55"/>
  <c r="S124" i="55"/>
  <c r="AF123" i="55"/>
  <c r="AE123" i="55"/>
  <c r="AD123" i="55"/>
  <c r="AB123" i="55"/>
  <c r="AC123" i="55" s="1"/>
  <c r="Y123" i="55"/>
  <c r="Z123" i="55" s="1"/>
  <c r="X123" i="55"/>
  <c r="T123" i="55"/>
  <c r="S123" i="55"/>
  <c r="AF122" i="55"/>
  <c r="AE122" i="55"/>
  <c r="AD122" i="55"/>
  <c r="AB122" i="55"/>
  <c r="AC122" i="55" s="1"/>
  <c r="Y122" i="55"/>
  <c r="Z122" i="55" s="1"/>
  <c r="X122" i="55"/>
  <c r="T122" i="55"/>
  <c r="S122" i="55"/>
  <c r="V122" i="55" s="1"/>
  <c r="AF121" i="55"/>
  <c r="AE121" i="55"/>
  <c r="AD121" i="55"/>
  <c r="AB121" i="55"/>
  <c r="AC121" i="55" s="1"/>
  <c r="Y121" i="55"/>
  <c r="X121" i="55"/>
  <c r="T121" i="55"/>
  <c r="S121" i="55"/>
  <c r="AF120" i="55"/>
  <c r="AE120" i="55"/>
  <c r="AD120" i="55"/>
  <c r="AB120" i="55"/>
  <c r="AC120" i="55" s="1"/>
  <c r="Y120" i="55"/>
  <c r="X120" i="55"/>
  <c r="T120" i="55"/>
  <c r="S120" i="55"/>
  <c r="AF119" i="55"/>
  <c r="AE119" i="55"/>
  <c r="AD119" i="55"/>
  <c r="AB119" i="55"/>
  <c r="AC119" i="55" s="1"/>
  <c r="Y119" i="55"/>
  <c r="X119" i="55"/>
  <c r="T119" i="55"/>
  <c r="S119" i="55"/>
  <c r="V119" i="55" s="1"/>
  <c r="AF118" i="55"/>
  <c r="AE118" i="55"/>
  <c r="AD118" i="55"/>
  <c r="AB118" i="55"/>
  <c r="AC118" i="55" s="1"/>
  <c r="Y118" i="55"/>
  <c r="X118" i="55"/>
  <c r="Z118" i="55" s="1"/>
  <c r="T118" i="55"/>
  <c r="S118" i="55"/>
  <c r="AF117" i="55"/>
  <c r="AE117" i="55"/>
  <c r="AD117" i="55"/>
  <c r="AB117" i="55"/>
  <c r="AC117" i="55" s="1"/>
  <c r="Y117" i="55"/>
  <c r="X117" i="55"/>
  <c r="T117" i="55"/>
  <c r="S117" i="55"/>
  <c r="AF116" i="55"/>
  <c r="AE116" i="55"/>
  <c r="AD116" i="55"/>
  <c r="AB116" i="55"/>
  <c r="AC116" i="55" s="1"/>
  <c r="Y116" i="55"/>
  <c r="Z116" i="55" s="1"/>
  <c r="X116" i="55"/>
  <c r="T116" i="55"/>
  <c r="S116" i="55"/>
  <c r="AF115" i="55"/>
  <c r="AE115" i="55"/>
  <c r="AD115" i="55"/>
  <c r="AB115" i="55"/>
  <c r="AC115" i="55" s="1"/>
  <c r="Y115" i="55"/>
  <c r="X115" i="55"/>
  <c r="T115" i="55"/>
  <c r="S115" i="55"/>
  <c r="AF114" i="55"/>
  <c r="AE114" i="55"/>
  <c r="AD114" i="55"/>
  <c r="AB114" i="55"/>
  <c r="AC114" i="55" s="1"/>
  <c r="Y114" i="55"/>
  <c r="X114" i="55"/>
  <c r="T114" i="55"/>
  <c r="S114" i="55"/>
  <c r="AF113" i="55"/>
  <c r="AE113" i="55"/>
  <c r="AD113" i="55"/>
  <c r="AB113" i="55"/>
  <c r="AC113" i="55" s="1"/>
  <c r="Y113" i="55"/>
  <c r="X113" i="55"/>
  <c r="T113" i="55"/>
  <c r="S113" i="55"/>
  <c r="AF112" i="55"/>
  <c r="AE112" i="55"/>
  <c r="AD112" i="55"/>
  <c r="AB112" i="55"/>
  <c r="AC112" i="55" s="1"/>
  <c r="Z112" i="55"/>
  <c r="Y112" i="55"/>
  <c r="X112" i="55"/>
  <c r="T112" i="55"/>
  <c r="V112" i="55" s="1"/>
  <c r="S112" i="55"/>
  <c r="AF111" i="55"/>
  <c r="AE111" i="55"/>
  <c r="AD111" i="55"/>
  <c r="AB111" i="55"/>
  <c r="AC111" i="55" s="1"/>
  <c r="Y111" i="55"/>
  <c r="Z111" i="55" s="1"/>
  <c r="X111" i="55"/>
  <c r="T111" i="55"/>
  <c r="S111" i="55"/>
  <c r="AF110" i="55"/>
  <c r="AE110" i="55"/>
  <c r="AD110" i="55"/>
  <c r="AB110" i="55"/>
  <c r="AC110" i="55" s="1"/>
  <c r="Y110" i="55"/>
  <c r="X110" i="55"/>
  <c r="T110" i="55"/>
  <c r="S110" i="55"/>
  <c r="V110" i="55" s="1"/>
  <c r="AF109" i="55"/>
  <c r="AE109" i="55"/>
  <c r="AD109" i="55"/>
  <c r="AB109" i="55"/>
  <c r="AC109" i="55" s="1"/>
  <c r="Y109" i="55"/>
  <c r="X109" i="55"/>
  <c r="T109" i="55"/>
  <c r="S109" i="55"/>
  <c r="AF108" i="55"/>
  <c r="AE108" i="55"/>
  <c r="AD108" i="55"/>
  <c r="AB108" i="55"/>
  <c r="AC108" i="55" s="1"/>
  <c r="Y108" i="55"/>
  <c r="X108" i="55"/>
  <c r="T108" i="55"/>
  <c r="S108" i="55"/>
  <c r="AF107" i="55"/>
  <c r="AE107" i="55"/>
  <c r="AD107" i="55"/>
  <c r="AB107" i="55"/>
  <c r="AC107" i="55" s="1"/>
  <c r="Y107" i="55"/>
  <c r="X107" i="55"/>
  <c r="T107" i="55"/>
  <c r="S107" i="55"/>
  <c r="AF106" i="55"/>
  <c r="AE106" i="55"/>
  <c r="AD106" i="55"/>
  <c r="AB106" i="55"/>
  <c r="AC106" i="55" s="1"/>
  <c r="Y106" i="55"/>
  <c r="Z106" i="55" s="1"/>
  <c r="X106" i="55"/>
  <c r="T106" i="55"/>
  <c r="S106" i="55"/>
  <c r="AF105" i="55"/>
  <c r="AE105" i="55"/>
  <c r="AD105" i="55"/>
  <c r="AB105" i="55"/>
  <c r="AC105" i="55" s="1"/>
  <c r="Y105" i="55"/>
  <c r="X105" i="55"/>
  <c r="T105" i="55"/>
  <c r="S105" i="55"/>
  <c r="AF104" i="55"/>
  <c r="AE104" i="55"/>
  <c r="AD104" i="55"/>
  <c r="AB104" i="55"/>
  <c r="AC104" i="55" s="1"/>
  <c r="Y104" i="55"/>
  <c r="Z104" i="55" s="1"/>
  <c r="X104" i="55"/>
  <c r="T104" i="55"/>
  <c r="S104" i="55"/>
  <c r="AF103" i="55"/>
  <c r="AE103" i="55"/>
  <c r="AD103" i="55"/>
  <c r="AB103" i="55"/>
  <c r="AC103" i="55" s="1"/>
  <c r="Y103" i="55"/>
  <c r="X103" i="55"/>
  <c r="T103" i="55"/>
  <c r="S103" i="55"/>
  <c r="V103" i="55" s="1"/>
  <c r="AF102" i="55"/>
  <c r="AE102" i="55"/>
  <c r="AD102" i="55"/>
  <c r="AB102" i="55"/>
  <c r="AC102" i="55" s="1"/>
  <c r="Y102" i="55"/>
  <c r="X102" i="55"/>
  <c r="T102" i="55"/>
  <c r="S102" i="55"/>
  <c r="AF101" i="55"/>
  <c r="AE101" i="55"/>
  <c r="AD101" i="55"/>
  <c r="AB101" i="55"/>
  <c r="AC101" i="55" s="1"/>
  <c r="Y101" i="55"/>
  <c r="X101" i="55"/>
  <c r="T101" i="55"/>
  <c r="S101" i="55"/>
  <c r="AF100" i="55"/>
  <c r="AE100" i="55"/>
  <c r="AD100" i="55"/>
  <c r="AB100" i="55"/>
  <c r="AC100" i="55" s="1"/>
  <c r="Z100" i="55"/>
  <c r="Y100" i="55"/>
  <c r="X100" i="55"/>
  <c r="T100" i="55"/>
  <c r="V100" i="55" s="1"/>
  <c r="S100" i="55"/>
  <c r="AF99" i="55"/>
  <c r="AE99" i="55"/>
  <c r="AD99" i="55"/>
  <c r="AB99" i="55"/>
  <c r="AC99" i="55" s="1"/>
  <c r="Y99" i="55"/>
  <c r="Z99" i="55" s="1"/>
  <c r="X99" i="55"/>
  <c r="T99" i="55"/>
  <c r="S99" i="55"/>
  <c r="V99" i="55" s="1"/>
  <c r="AF98" i="55"/>
  <c r="AE98" i="55"/>
  <c r="AD98" i="55"/>
  <c r="AB98" i="55"/>
  <c r="AC98" i="55" s="1"/>
  <c r="Y98" i="55"/>
  <c r="X98" i="55"/>
  <c r="T98" i="55"/>
  <c r="S98" i="55"/>
  <c r="V98" i="55" s="1"/>
  <c r="AF97" i="55"/>
  <c r="AE97" i="55"/>
  <c r="AD97" i="55"/>
  <c r="AB97" i="55"/>
  <c r="AC97" i="55" s="1"/>
  <c r="Y97" i="55"/>
  <c r="X97" i="55"/>
  <c r="T97" i="55"/>
  <c r="S97" i="55"/>
  <c r="AF96" i="55"/>
  <c r="AE96" i="55"/>
  <c r="AD96" i="55"/>
  <c r="AB96" i="55"/>
  <c r="AC96" i="55" s="1"/>
  <c r="Y96" i="55"/>
  <c r="X96" i="55"/>
  <c r="T96" i="55"/>
  <c r="S96" i="55"/>
  <c r="AF95" i="55"/>
  <c r="AE95" i="55"/>
  <c r="AD95" i="55"/>
  <c r="AB95" i="55"/>
  <c r="AC95" i="55" s="1"/>
  <c r="Y95" i="55"/>
  <c r="X95" i="55"/>
  <c r="Z95" i="55" s="1"/>
  <c r="T95" i="55"/>
  <c r="S95" i="55"/>
  <c r="V95" i="55" s="1"/>
  <c r="AF94" i="55"/>
  <c r="AE94" i="55"/>
  <c r="AD94" i="55"/>
  <c r="AB94" i="55"/>
  <c r="AC94" i="55" s="1"/>
  <c r="Y94" i="55"/>
  <c r="X94" i="55"/>
  <c r="Z94" i="55" s="1"/>
  <c r="T94" i="55"/>
  <c r="V94" i="55" s="1"/>
  <c r="S94" i="55"/>
  <c r="AF93" i="55"/>
  <c r="AE93" i="55"/>
  <c r="AD93" i="55"/>
  <c r="AB93" i="55"/>
  <c r="AC93" i="55" s="1"/>
  <c r="Y93" i="55"/>
  <c r="X93" i="55"/>
  <c r="T93" i="55"/>
  <c r="S93" i="55"/>
  <c r="AF92" i="55"/>
  <c r="AE92" i="55"/>
  <c r="AD92" i="55"/>
  <c r="AB92" i="55"/>
  <c r="AC92" i="55" s="1"/>
  <c r="Z92" i="55"/>
  <c r="Y92" i="55"/>
  <c r="X92" i="55"/>
  <c r="T92" i="55"/>
  <c r="S92" i="55"/>
  <c r="AF91" i="55"/>
  <c r="AE91" i="55"/>
  <c r="AD91" i="55"/>
  <c r="AB91" i="55"/>
  <c r="AC91" i="55" s="1"/>
  <c r="Y91" i="55"/>
  <c r="X91" i="55"/>
  <c r="T91" i="55"/>
  <c r="S91" i="55"/>
  <c r="V91" i="55" s="1"/>
  <c r="AF90" i="55"/>
  <c r="AE90" i="55"/>
  <c r="AD90" i="55"/>
  <c r="AB90" i="55"/>
  <c r="AC90" i="55" s="1"/>
  <c r="Y90" i="55"/>
  <c r="X90" i="55"/>
  <c r="T90" i="55"/>
  <c r="S90" i="55"/>
  <c r="AF89" i="55"/>
  <c r="AE89" i="55"/>
  <c r="AD89" i="55"/>
  <c r="AB89" i="55"/>
  <c r="AC89" i="55" s="1"/>
  <c r="Y89" i="55"/>
  <c r="X89" i="55"/>
  <c r="Z89" i="55" s="1"/>
  <c r="T89" i="55"/>
  <c r="S89" i="55"/>
  <c r="AF88" i="55"/>
  <c r="AE88" i="55"/>
  <c r="AD88" i="55"/>
  <c r="AB88" i="55"/>
  <c r="AC88" i="55" s="1"/>
  <c r="Z88" i="55"/>
  <c r="Y88" i="55"/>
  <c r="X88" i="55"/>
  <c r="T88" i="55"/>
  <c r="V88" i="55" s="1"/>
  <c r="S88" i="55"/>
  <c r="AF87" i="55"/>
  <c r="AE87" i="55"/>
  <c r="AD87" i="55"/>
  <c r="AB87" i="55"/>
  <c r="AC87" i="55" s="1"/>
  <c r="Y87" i="55"/>
  <c r="X87" i="55"/>
  <c r="T87" i="55"/>
  <c r="S87" i="55"/>
  <c r="V87" i="55" s="1"/>
  <c r="AF86" i="55"/>
  <c r="AE86" i="55"/>
  <c r="AD86" i="55"/>
  <c r="AB86" i="55"/>
  <c r="AC86" i="55" s="1"/>
  <c r="Y86" i="55"/>
  <c r="X86" i="55"/>
  <c r="T86" i="55"/>
  <c r="S86" i="55"/>
  <c r="AF85" i="55"/>
  <c r="AE85" i="55"/>
  <c r="AD85" i="55"/>
  <c r="AB85" i="55"/>
  <c r="AC85" i="55" s="1"/>
  <c r="Y85" i="55"/>
  <c r="X85" i="55"/>
  <c r="T85" i="55"/>
  <c r="S85" i="55"/>
  <c r="AF84" i="55"/>
  <c r="AE84" i="55"/>
  <c r="AD84" i="55"/>
  <c r="AB84" i="55"/>
  <c r="AC84" i="55" s="1"/>
  <c r="Y84" i="55"/>
  <c r="X84" i="55"/>
  <c r="T84" i="55"/>
  <c r="S84" i="55"/>
  <c r="V84" i="55" s="1"/>
  <c r="AF83" i="55"/>
  <c r="AE83" i="55"/>
  <c r="AD83" i="55"/>
  <c r="AB83" i="55"/>
  <c r="AC83" i="55" s="1"/>
  <c r="Y83" i="55"/>
  <c r="X83" i="55"/>
  <c r="Z83" i="55" s="1"/>
  <c r="T83" i="55"/>
  <c r="S83" i="55"/>
  <c r="AF82" i="55"/>
  <c r="AE82" i="55"/>
  <c r="AD82" i="55"/>
  <c r="AB82" i="55"/>
  <c r="AC82" i="55" s="1"/>
  <c r="Y82" i="55"/>
  <c r="X82" i="55"/>
  <c r="Z82" i="55" s="1"/>
  <c r="T82" i="55"/>
  <c r="S82" i="55"/>
  <c r="AF81" i="55"/>
  <c r="AE81" i="55"/>
  <c r="AD81" i="55"/>
  <c r="AB81" i="55"/>
  <c r="AC81" i="55" s="1"/>
  <c r="Y81" i="55"/>
  <c r="X81" i="55"/>
  <c r="T81" i="55"/>
  <c r="S81" i="55"/>
  <c r="AF80" i="55"/>
  <c r="AE80" i="55"/>
  <c r="AD80" i="55"/>
  <c r="AB80" i="55"/>
  <c r="AC80" i="55" s="1"/>
  <c r="Y80" i="55"/>
  <c r="Z80" i="55" s="1"/>
  <c r="X80" i="55"/>
  <c r="T80" i="55"/>
  <c r="S80" i="55"/>
  <c r="V80" i="55" s="1"/>
  <c r="AF79" i="55"/>
  <c r="AE79" i="55"/>
  <c r="AD79" i="55"/>
  <c r="AB79" i="55"/>
  <c r="AC79" i="55" s="1"/>
  <c r="Y79" i="55"/>
  <c r="X79" i="55"/>
  <c r="T79" i="55"/>
  <c r="S79" i="55"/>
  <c r="AF78" i="55"/>
  <c r="AE78" i="55"/>
  <c r="AD78" i="55"/>
  <c r="AB78" i="55"/>
  <c r="AC78" i="55" s="1"/>
  <c r="Y78" i="55"/>
  <c r="X78" i="55"/>
  <c r="T78" i="55"/>
  <c r="S78" i="55"/>
  <c r="AF77" i="55"/>
  <c r="AE77" i="55"/>
  <c r="AD77" i="55"/>
  <c r="AB77" i="55"/>
  <c r="AC77" i="55" s="1"/>
  <c r="Y77" i="55"/>
  <c r="X77" i="55"/>
  <c r="T77" i="55"/>
  <c r="S77" i="55"/>
  <c r="V77" i="55" s="1"/>
  <c r="AF76" i="55"/>
  <c r="AE76" i="55"/>
  <c r="AD76" i="55"/>
  <c r="AB76" i="55"/>
  <c r="AC76" i="55" s="1"/>
  <c r="Y76" i="55"/>
  <c r="Z76" i="55" s="1"/>
  <c r="X76" i="55"/>
  <c r="T76" i="55"/>
  <c r="S76" i="55"/>
  <c r="AF75" i="55"/>
  <c r="AE75" i="55"/>
  <c r="AD75" i="55"/>
  <c r="AB75" i="55"/>
  <c r="AC75" i="55" s="1"/>
  <c r="Y75" i="55"/>
  <c r="X75" i="55"/>
  <c r="T75" i="55"/>
  <c r="S75" i="55"/>
  <c r="AF74" i="55"/>
  <c r="AE74" i="55"/>
  <c r="AD74" i="55"/>
  <c r="AB74" i="55"/>
  <c r="AC74" i="55" s="1"/>
  <c r="Y74" i="55"/>
  <c r="X74" i="55"/>
  <c r="Z74" i="55" s="1"/>
  <c r="T74" i="55"/>
  <c r="S74" i="55"/>
  <c r="V74" i="55" s="1"/>
  <c r="AF73" i="55"/>
  <c r="AE73" i="55"/>
  <c r="AD73" i="55"/>
  <c r="AB73" i="55"/>
  <c r="AC73" i="55" s="1"/>
  <c r="Y73" i="55"/>
  <c r="X73" i="55"/>
  <c r="T73" i="55"/>
  <c r="S73" i="55"/>
  <c r="AF72" i="55"/>
  <c r="AE72" i="55"/>
  <c r="AD72" i="55"/>
  <c r="AB72" i="55"/>
  <c r="AC72" i="55" s="1"/>
  <c r="Y72" i="55"/>
  <c r="X72" i="55"/>
  <c r="T72" i="55"/>
  <c r="S72" i="55"/>
  <c r="V72" i="55" s="1"/>
  <c r="AF71" i="55"/>
  <c r="AE71" i="55"/>
  <c r="AD71" i="55"/>
  <c r="AB71" i="55"/>
  <c r="AC71" i="55" s="1"/>
  <c r="Y71" i="55"/>
  <c r="X71" i="55"/>
  <c r="Z71" i="55" s="1"/>
  <c r="T71" i="55"/>
  <c r="S71" i="55"/>
  <c r="AF70" i="55"/>
  <c r="AE70" i="55"/>
  <c r="AD70" i="55"/>
  <c r="AB70" i="55"/>
  <c r="AC70" i="55" s="1"/>
  <c r="Y70" i="55"/>
  <c r="X70" i="55"/>
  <c r="Z70" i="55" s="1"/>
  <c r="T70" i="55"/>
  <c r="V70" i="55" s="1"/>
  <c r="S70" i="55"/>
  <c r="AF69" i="55"/>
  <c r="AE69" i="55"/>
  <c r="AD69" i="55"/>
  <c r="AB69" i="55"/>
  <c r="AC69" i="55" s="1"/>
  <c r="Y69" i="55"/>
  <c r="X69" i="55"/>
  <c r="T69" i="55"/>
  <c r="S69" i="55"/>
  <c r="AF68" i="55"/>
  <c r="AE68" i="55"/>
  <c r="AD68" i="55"/>
  <c r="AB68" i="55"/>
  <c r="AC68" i="55" s="1"/>
  <c r="Y68" i="55"/>
  <c r="Z68" i="55" s="1"/>
  <c r="X68" i="55"/>
  <c r="T68" i="55"/>
  <c r="S68" i="55"/>
  <c r="V68" i="55" s="1"/>
  <c r="AF67" i="55"/>
  <c r="AE67" i="55"/>
  <c r="AD67" i="55"/>
  <c r="AB67" i="55"/>
  <c r="AC67" i="55" s="1"/>
  <c r="Y67" i="55"/>
  <c r="X67" i="55"/>
  <c r="T67" i="55"/>
  <c r="S67" i="55"/>
  <c r="AF66" i="55"/>
  <c r="AE66" i="55"/>
  <c r="AD66" i="55"/>
  <c r="AB66" i="55"/>
  <c r="AC66" i="55" s="1"/>
  <c r="Y66" i="55"/>
  <c r="X66" i="55"/>
  <c r="T66" i="55"/>
  <c r="S66" i="55"/>
  <c r="AF65" i="55"/>
  <c r="AE65" i="55"/>
  <c r="AD65" i="55"/>
  <c r="AB65" i="55"/>
  <c r="AC65" i="55" s="1"/>
  <c r="Y65" i="55"/>
  <c r="X65" i="55"/>
  <c r="T65" i="55"/>
  <c r="S65" i="55"/>
  <c r="V65" i="55" s="1"/>
  <c r="AF64" i="55"/>
  <c r="AE64" i="55"/>
  <c r="AD64" i="55"/>
  <c r="AB64" i="55"/>
  <c r="AC64" i="55" s="1"/>
  <c r="Y64" i="55"/>
  <c r="X64" i="55"/>
  <c r="T64" i="55"/>
  <c r="S64" i="55"/>
  <c r="AF63" i="55"/>
  <c r="AE63" i="55"/>
  <c r="AD63" i="55"/>
  <c r="AB63" i="55"/>
  <c r="AC63" i="55" s="1"/>
  <c r="Y63" i="55"/>
  <c r="X63" i="55"/>
  <c r="T63" i="55"/>
  <c r="S63" i="55"/>
  <c r="V63" i="55" s="1"/>
  <c r="AF62" i="55"/>
  <c r="AE62" i="55"/>
  <c r="AD62" i="55"/>
  <c r="AB62" i="55"/>
  <c r="AC62" i="55" s="1"/>
  <c r="Y62" i="55"/>
  <c r="X62" i="55"/>
  <c r="T62" i="55"/>
  <c r="S62" i="55"/>
  <c r="AF61" i="55"/>
  <c r="AE61" i="55"/>
  <c r="AD61" i="55"/>
  <c r="AB61" i="55"/>
  <c r="AC61" i="55" s="1"/>
  <c r="Y61" i="55"/>
  <c r="X61" i="55"/>
  <c r="T61" i="55"/>
  <c r="S61" i="55"/>
  <c r="AF60" i="55"/>
  <c r="AE60" i="55"/>
  <c r="AD60" i="55"/>
  <c r="AB60" i="55"/>
  <c r="AC60" i="55" s="1"/>
  <c r="Y60" i="55"/>
  <c r="X60" i="55"/>
  <c r="T60" i="55"/>
  <c r="S60" i="55"/>
  <c r="V60" i="55" s="1"/>
  <c r="AF59" i="55"/>
  <c r="AE59" i="55"/>
  <c r="AD59" i="55"/>
  <c r="AB59" i="55"/>
  <c r="AC59" i="55" s="1"/>
  <c r="Y59" i="55"/>
  <c r="X59" i="55"/>
  <c r="Z59" i="55" s="1"/>
  <c r="T59" i="55"/>
  <c r="S59" i="55"/>
  <c r="AF58" i="55"/>
  <c r="AE58" i="55"/>
  <c r="AD58" i="55"/>
  <c r="AB58" i="55"/>
  <c r="AC58" i="55" s="1"/>
  <c r="Z58" i="55"/>
  <c r="Y58" i="55"/>
  <c r="X58" i="55"/>
  <c r="T58" i="55"/>
  <c r="V58" i="55" s="1"/>
  <c r="S58" i="55"/>
  <c r="AF57" i="55"/>
  <c r="AE57" i="55"/>
  <c r="AD57" i="55"/>
  <c r="AB57" i="55"/>
  <c r="AC57" i="55" s="1"/>
  <c r="Y57" i="55"/>
  <c r="X57" i="55"/>
  <c r="T57" i="55"/>
  <c r="S57" i="55"/>
  <c r="AF56" i="55"/>
  <c r="AE56" i="55"/>
  <c r="AD56" i="55"/>
  <c r="AB56" i="55"/>
  <c r="AC56" i="55" s="1"/>
  <c r="Y56" i="55"/>
  <c r="X56" i="55"/>
  <c r="T56" i="55"/>
  <c r="S56" i="55"/>
  <c r="V56" i="55" s="1"/>
  <c r="AF55" i="55"/>
  <c r="AE55" i="55"/>
  <c r="AD55" i="55"/>
  <c r="AB55" i="55"/>
  <c r="AC55" i="55" s="1"/>
  <c r="Y55" i="55"/>
  <c r="X55" i="55"/>
  <c r="T55" i="55"/>
  <c r="S55" i="55"/>
  <c r="V55" i="55" s="1"/>
  <c r="AF54" i="55"/>
  <c r="AE54" i="55"/>
  <c r="AD54" i="55"/>
  <c r="AB54" i="55"/>
  <c r="AC54" i="55" s="1"/>
  <c r="Y54" i="55"/>
  <c r="X54" i="55"/>
  <c r="T54" i="55"/>
  <c r="S54" i="55"/>
  <c r="AF53" i="55"/>
  <c r="AE53" i="55"/>
  <c r="AD53" i="55"/>
  <c r="AB53" i="55"/>
  <c r="AC53" i="55" s="1"/>
  <c r="Y53" i="55"/>
  <c r="X53" i="55"/>
  <c r="T53" i="55"/>
  <c r="S53" i="55"/>
  <c r="AF52" i="55"/>
  <c r="AE52" i="55"/>
  <c r="AD52" i="55"/>
  <c r="AB52" i="55"/>
  <c r="AC52" i="55" s="1"/>
  <c r="Y52" i="55"/>
  <c r="Z52" i="55" s="1"/>
  <c r="X52" i="55"/>
  <c r="T52" i="55"/>
  <c r="S52" i="55"/>
  <c r="AF51" i="55"/>
  <c r="AE51" i="55"/>
  <c r="AD51" i="55"/>
  <c r="AB51" i="55"/>
  <c r="AC51" i="55" s="1"/>
  <c r="Y51" i="55"/>
  <c r="X51" i="55"/>
  <c r="T51" i="55"/>
  <c r="S51" i="55"/>
  <c r="AF50" i="55"/>
  <c r="AE50" i="55"/>
  <c r="AD50" i="55"/>
  <c r="AB50" i="55"/>
  <c r="AC50" i="55" s="1"/>
  <c r="Y50" i="55"/>
  <c r="Z50" i="55" s="1"/>
  <c r="X50" i="55"/>
  <c r="T50" i="55"/>
  <c r="S50" i="55"/>
  <c r="AF49" i="55"/>
  <c r="AE49" i="55"/>
  <c r="AD49" i="55"/>
  <c r="AB49" i="55"/>
  <c r="AC49" i="55" s="1"/>
  <c r="Y49" i="55"/>
  <c r="X49" i="55"/>
  <c r="T49" i="55"/>
  <c r="S49" i="55"/>
  <c r="V49" i="55" s="1"/>
  <c r="AF48" i="55"/>
  <c r="AE48" i="55"/>
  <c r="AD48" i="55"/>
  <c r="AB48" i="55"/>
  <c r="AC48" i="55" s="1"/>
  <c r="Y48" i="55"/>
  <c r="X48" i="55"/>
  <c r="T48" i="55"/>
  <c r="S48" i="55"/>
  <c r="AF47" i="55"/>
  <c r="AE47" i="55"/>
  <c r="AD47" i="55"/>
  <c r="AB47" i="55"/>
  <c r="AC47" i="55" s="1"/>
  <c r="Y47" i="55"/>
  <c r="X47" i="55"/>
  <c r="T47" i="55"/>
  <c r="S47" i="55"/>
  <c r="AF46" i="55"/>
  <c r="AE46" i="55"/>
  <c r="AD46" i="55"/>
  <c r="AB46" i="55"/>
  <c r="AC46" i="55" s="1"/>
  <c r="Z46" i="55"/>
  <c r="Y46" i="55"/>
  <c r="X46" i="55"/>
  <c r="T46" i="55"/>
  <c r="S46" i="55"/>
  <c r="AF45" i="55"/>
  <c r="AE45" i="55"/>
  <c r="AD45" i="55"/>
  <c r="AB45" i="55"/>
  <c r="AC45" i="55" s="1"/>
  <c r="Y45" i="55"/>
  <c r="X45" i="55"/>
  <c r="T45" i="55"/>
  <c r="S45" i="55"/>
  <c r="AF44" i="55"/>
  <c r="AE44" i="55"/>
  <c r="AD44" i="55"/>
  <c r="AB44" i="55"/>
  <c r="AC44" i="55" s="1"/>
  <c r="Y44" i="55"/>
  <c r="Z44" i="55" s="1"/>
  <c r="X44" i="55"/>
  <c r="T44" i="55"/>
  <c r="S44" i="55"/>
  <c r="V44" i="55" s="1"/>
  <c r="AF43" i="55"/>
  <c r="AE43" i="55"/>
  <c r="AD43" i="55"/>
  <c r="AB43" i="55"/>
  <c r="AC43" i="55" s="1"/>
  <c r="Y43" i="55"/>
  <c r="X43" i="55"/>
  <c r="T43" i="55"/>
  <c r="S43" i="55"/>
  <c r="V43" i="55" s="1"/>
  <c r="AF42" i="55"/>
  <c r="AE42" i="55"/>
  <c r="AD42" i="55"/>
  <c r="AB42" i="55"/>
  <c r="AC42" i="55" s="1"/>
  <c r="Y42" i="55"/>
  <c r="X42" i="55"/>
  <c r="T42" i="55"/>
  <c r="S42" i="55"/>
  <c r="AF41" i="55"/>
  <c r="AE41" i="55"/>
  <c r="AD41" i="55"/>
  <c r="AB41" i="55"/>
  <c r="AC41" i="55" s="1"/>
  <c r="Y41" i="55"/>
  <c r="X41" i="55"/>
  <c r="T41" i="55"/>
  <c r="S41" i="55"/>
  <c r="V41" i="55" s="1"/>
  <c r="AF40" i="55"/>
  <c r="AE40" i="55"/>
  <c r="AD40" i="55"/>
  <c r="AB40" i="55"/>
  <c r="AC40" i="55" s="1"/>
  <c r="Y40" i="55"/>
  <c r="X40" i="55"/>
  <c r="T40" i="55"/>
  <c r="S40" i="55"/>
  <c r="AF39" i="55"/>
  <c r="AE39" i="55"/>
  <c r="AD39" i="55"/>
  <c r="AB39" i="55"/>
  <c r="AC39" i="55" s="1"/>
  <c r="Y39" i="55"/>
  <c r="X39" i="55"/>
  <c r="Z39" i="55" s="1"/>
  <c r="T39" i="55"/>
  <c r="S39" i="55"/>
  <c r="AF38" i="55"/>
  <c r="AE38" i="55"/>
  <c r="AD38" i="55"/>
  <c r="AB38" i="55"/>
  <c r="AC38" i="55" s="1"/>
  <c r="Y38" i="55"/>
  <c r="X38" i="55"/>
  <c r="Z38" i="55" s="1"/>
  <c r="T38" i="55"/>
  <c r="S38" i="55"/>
  <c r="AF37" i="55"/>
  <c r="AE37" i="55"/>
  <c r="AD37" i="55"/>
  <c r="AB37" i="55"/>
  <c r="AC37" i="55" s="1"/>
  <c r="Y37" i="55"/>
  <c r="X37" i="55"/>
  <c r="T37" i="55"/>
  <c r="S37" i="55"/>
  <c r="V37" i="55" s="1"/>
  <c r="AF36" i="55"/>
  <c r="AE36" i="55"/>
  <c r="AD36" i="55"/>
  <c r="AB36" i="55"/>
  <c r="AC36" i="55" s="1"/>
  <c r="Y36" i="55"/>
  <c r="X36" i="55"/>
  <c r="T36" i="55"/>
  <c r="S36" i="55"/>
  <c r="AF35" i="55"/>
  <c r="AE35" i="55"/>
  <c r="AD35" i="55"/>
  <c r="AB35" i="55"/>
  <c r="AC35" i="55" s="1"/>
  <c r="Y35" i="55"/>
  <c r="X35" i="55"/>
  <c r="T35" i="55"/>
  <c r="S35" i="55"/>
  <c r="V35" i="55" s="1"/>
  <c r="AF34" i="55"/>
  <c r="AE34" i="55"/>
  <c r="AD34" i="55"/>
  <c r="AC34" i="55"/>
  <c r="AB34" i="55"/>
  <c r="Y34" i="55"/>
  <c r="Z34" i="55" s="1"/>
  <c r="X34" i="55"/>
  <c r="T34" i="55"/>
  <c r="V34" i="55" s="1"/>
  <c r="S34" i="55"/>
  <c r="AF33" i="55"/>
  <c r="AE33" i="55"/>
  <c r="AD33" i="55"/>
  <c r="AB33" i="55"/>
  <c r="AC33" i="55" s="1"/>
  <c r="Y33" i="55"/>
  <c r="X33" i="55"/>
  <c r="T33" i="55"/>
  <c r="S33" i="55"/>
  <c r="AF32" i="55"/>
  <c r="AE32" i="55"/>
  <c r="AD32" i="55"/>
  <c r="AB32" i="55"/>
  <c r="AC32" i="55" s="1"/>
  <c r="Y32" i="55"/>
  <c r="X32" i="55"/>
  <c r="T32" i="55"/>
  <c r="S32" i="55"/>
  <c r="AF31" i="55"/>
  <c r="AE31" i="55"/>
  <c r="AD31" i="55"/>
  <c r="AB31" i="55"/>
  <c r="AC31" i="55" s="1"/>
  <c r="Y31" i="55"/>
  <c r="X31" i="55"/>
  <c r="T31" i="55"/>
  <c r="S31" i="55"/>
  <c r="V31" i="55" s="1"/>
  <c r="AF30" i="55"/>
  <c r="AE30" i="55"/>
  <c r="AD30" i="55"/>
  <c r="AB30" i="55"/>
  <c r="AC30" i="55" s="1"/>
  <c r="Y30" i="55"/>
  <c r="X30" i="55"/>
  <c r="T30" i="55"/>
  <c r="S30" i="55"/>
  <c r="AF29" i="55"/>
  <c r="AE29" i="55"/>
  <c r="AD29" i="55"/>
  <c r="AB29" i="55"/>
  <c r="AC29" i="55" s="1"/>
  <c r="Y29" i="55"/>
  <c r="X29" i="55"/>
  <c r="T29" i="55"/>
  <c r="S29" i="55"/>
  <c r="AF28" i="55"/>
  <c r="AE28" i="55"/>
  <c r="AD28" i="55"/>
  <c r="AB28" i="55"/>
  <c r="AC28" i="55" s="1"/>
  <c r="Z28" i="55"/>
  <c r="Y28" i="55"/>
  <c r="X28" i="55"/>
  <c r="T28" i="55"/>
  <c r="V28" i="55" s="1"/>
  <c r="S28" i="55"/>
  <c r="AF27" i="55"/>
  <c r="AE27" i="55"/>
  <c r="AD27" i="55"/>
  <c r="AB27" i="55"/>
  <c r="AC27" i="55" s="1"/>
  <c r="Y27" i="55"/>
  <c r="X27" i="55"/>
  <c r="T27" i="55"/>
  <c r="S27" i="55"/>
  <c r="AF26" i="55"/>
  <c r="AE26" i="55"/>
  <c r="AD26" i="55"/>
  <c r="AB26" i="55"/>
  <c r="AC26" i="55" s="1"/>
  <c r="Y26" i="55"/>
  <c r="Z26" i="55" s="1"/>
  <c r="X26" i="55"/>
  <c r="T26" i="55"/>
  <c r="S26" i="55"/>
  <c r="AF25" i="55"/>
  <c r="AE25" i="55"/>
  <c r="AD25" i="55"/>
  <c r="AB25" i="55"/>
  <c r="AC25" i="55" s="1"/>
  <c r="Y25" i="55"/>
  <c r="Z25" i="55" s="1"/>
  <c r="X25" i="55"/>
  <c r="T25" i="55"/>
  <c r="V25" i="55" s="1"/>
  <c r="S25" i="55"/>
  <c r="AF24" i="55"/>
  <c r="AE24" i="55"/>
  <c r="AD24" i="55"/>
  <c r="AB24" i="55"/>
  <c r="AC24" i="55" s="1"/>
  <c r="Y24" i="55"/>
  <c r="X24" i="55"/>
  <c r="T24" i="55"/>
  <c r="S24" i="55"/>
  <c r="AF23" i="55"/>
  <c r="AE23" i="55"/>
  <c r="AD23" i="55"/>
  <c r="AB23" i="55"/>
  <c r="AC23" i="55" s="1"/>
  <c r="Y23" i="55"/>
  <c r="X23" i="55"/>
  <c r="T23" i="55"/>
  <c r="V23" i="55" s="1"/>
  <c r="S23" i="55"/>
  <c r="AF22" i="55"/>
  <c r="AE22" i="55"/>
  <c r="AD22" i="55"/>
  <c r="AB22" i="55"/>
  <c r="AC22" i="55" s="1"/>
  <c r="Y22" i="55"/>
  <c r="X22" i="55"/>
  <c r="T22" i="55"/>
  <c r="S22" i="55"/>
  <c r="AF21" i="55"/>
  <c r="AE21" i="55"/>
  <c r="AD21" i="55"/>
  <c r="AB21" i="55"/>
  <c r="AC21" i="55" s="1"/>
  <c r="Y21" i="55"/>
  <c r="X21" i="55"/>
  <c r="T21" i="55"/>
  <c r="S21" i="55"/>
  <c r="AF20" i="55"/>
  <c r="AE20" i="55"/>
  <c r="AD20" i="55"/>
  <c r="AB20" i="55"/>
  <c r="AC20" i="55" s="1"/>
  <c r="Y20" i="55"/>
  <c r="X20" i="55"/>
  <c r="T20" i="55"/>
  <c r="S20" i="55"/>
  <c r="AF19" i="55"/>
  <c r="AE19" i="55"/>
  <c r="AD19" i="55"/>
  <c r="AC19" i="55"/>
  <c r="AB19" i="55"/>
  <c r="Y19" i="55"/>
  <c r="X19" i="55"/>
  <c r="T19" i="55"/>
  <c r="S19" i="55"/>
  <c r="V19" i="55" s="1"/>
  <c r="AF18" i="55"/>
  <c r="AE18" i="55"/>
  <c r="AD18" i="55"/>
  <c r="AB18" i="55"/>
  <c r="AC18" i="55" s="1"/>
  <c r="Y18" i="55"/>
  <c r="X18" i="55"/>
  <c r="T18" i="55"/>
  <c r="S18" i="55"/>
  <c r="AF17" i="55"/>
  <c r="AE17" i="55"/>
  <c r="AD17" i="55"/>
  <c r="AB17" i="55"/>
  <c r="AC17" i="55" s="1"/>
  <c r="Y17" i="55"/>
  <c r="X17" i="55"/>
  <c r="T17" i="55"/>
  <c r="S17" i="55"/>
  <c r="AF16" i="55"/>
  <c r="AE16" i="55"/>
  <c r="AD16" i="55"/>
  <c r="AB16" i="55"/>
  <c r="AC16" i="55" s="1"/>
  <c r="Y16" i="55"/>
  <c r="X16" i="55"/>
  <c r="Z16" i="55" s="1"/>
  <c r="T16" i="55"/>
  <c r="S16" i="55"/>
  <c r="AF15" i="55"/>
  <c r="AE15" i="55"/>
  <c r="AD15" i="55"/>
  <c r="AB15" i="55"/>
  <c r="AC15" i="55" s="1"/>
  <c r="Y15" i="55"/>
  <c r="X15" i="55"/>
  <c r="T15" i="55"/>
  <c r="S15" i="55"/>
  <c r="AF14" i="55"/>
  <c r="AE14" i="55"/>
  <c r="AD14" i="55"/>
  <c r="AB14" i="55"/>
  <c r="AC14" i="55" s="1"/>
  <c r="Y14" i="55"/>
  <c r="X14" i="55"/>
  <c r="T14" i="55"/>
  <c r="S14" i="55"/>
  <c r="AF13" i="55"/>
  <c r="AE13" i="55"/>
  <c r="AD13" i="55"/>
  <c r="AB13" i="55"/>
  <c r="AC13" i="55" s="1"/>
  <c r="Y13" i="55"/>
  <c r="X13" i="55"/>
  <c r="T13" i="55"/>
  <c r="S13" i="55"/>
  <c r="V13" i="55" s="1"/>
  <c r="AF12" i="55"/>
  <c r="AE12" i="55"/>
  <c r="AD12" i="55"/>
  <c r="AB12" i="55"/>
  <c r="AC12" i="55" s="1"/>
  <c r="Y12" i="55"/>
  <c r="X12" i="55"/>
  <c r="T12" i="55"/>
  <c r="S12" i="55"/>
  <c r="V12" i="55" s="1"/>
  <c r="AF11" i="55"/>
  <c r="AE11" i="55"/>
  <c r="AD11" i="55"/>
  <c r="AB11" i="55"/>
  <c r="AC11" i="55" s="1"/>
  <c r="Y11" i="55"/>
  <c r="X11" i="55"/>
  <c r="Z11" i="55" s="1"/>
  <c r="T11" i="55"/>
  <c r="S11" i="55"/>
  <c r="AF10" i="55"/>
  <c r="AE10" i="55"/>
  <c r="AD10" i="55"/>
  <c r="AB10" i="55"/>
  <c r="AC10" i="55" s="1"/>
  <c r="Z10" i="55"/>
  <c r="Y10" i="55"/>
  <c r="X10" i="55"/>
  <c r="T10" i="55"/>
  <c r="S10" i="55"/>
  <c r="AF9" i="55"/>
  <c r="AE9" i="55"/>
  <c r="AD9" i="55"/>
  <c r="AB9" i="55"/>
  <c r="AC9" i="55" s="1"/>
  <c r="Y9" i="55"/>
  <c r="X9" i="55"/>
  <c r="T9" i="55"/>
  <c r="S9" i="55"/>
  <c r="AF8" i="55"/>
  <c r="AE8" i="55"/>
  <c r="AD8" i="55"/>
  <c r="AB8" i="55"/>
  <c r="AC8" i="55" s="1"/>
  <c r="Y8" i="55"/>
  <c r="Z8" i="55" s="1"/>
  <c r="X8" i="55"/>
  <c r="T8" i="55"/>
  <c r="S8" i="55"/>
  <c r="AF7" i="55"/>
  <c r="AE7" i="55"/>
  <c r="AD7" i="55"/>
  <c r="AB7" i="55"/>
  <c r="AC7" i="55" s="1"/>
  <c r="Y7" i="55"/>
  <c r="Z7" i="55" s="1"/>
  <c r="X7" i="55"/>
  <c r="T7" i="55"/>
  <c r="S7" i="55"/>
  <c r="V7" i="55" s="1"/>
  <c r="AF6" i="55"/>
  <c r="AE6" i="55"/>
  <c r="AD6" i="55"/>
  <c r="AB6" i="55"/>
  <c r="AC6" i="55" s="1"/>
  <c r="Y6" i="55"/>
  <c r="X6" i="55"/>
  <c r="T6" i="55"/>
  <c r="S6" i="55"/>
  <c r="AF5" i="55"/>
  <c r="AE5" i="55"/>
  <c r="AD5" i="55"/>
  <c r="AB5" i="55"/>
  <c r="AC5" i="55" s="1"/>
  <c r="Y5" i="55"/>
  <c r="X5" i="55"/>
  <c r="T5" i="55"/>
  <c r="S5" i="55"/>
  <c r="V5" i="55" s="1"/>
  <c r="Q4" i="55"/>
  <c r="P4" i="55"/>
  <c r="O4" i="55"/>
  <c r="N4" i="55"/>
  <c r="M4" i="55"/>
  <c r="L4" i="55"/>
  <c r="J4" i="55"/>
  <c r="I4" i="55"/>
  <c r="H4" i="55"/>
  <c r="G4" i="55"/>
  <c r="F4" i="55"/>
  <c r="E4" i="55"/>
  <c r="L1" i="55"/>
  <c r="E1" i="55"/>
  <c r="P41" i="39"/>
  <c r="O41" i="39"/>
  <c r="AF575" i="54"/>
  <c r="AE575" i="54"/>
  <c r="AD575" i="54"/>
  <c r="AB575" i="54"/>
  <c r="AC575" i="54" s="1"/>
  <c r="Z575" i="54"/>
  <c r="Y575" i="54"/>
  <c r="X575" i="54"/>
  <c r="T575" i="54"/>
  <c r="S575" i="54"/>
  <c r="V575" i="54" s="1"/>
  <c r="AF574" i="54"/>
  <c r="AE574" i="54"/>
  <c r="AD574" i="54"/>
  <c r="AC574" i="54"/>
  <c r="AB574" i="54"/>
  <c r="Y574" i="54"/>
  <c r="Z574" i="54" s="1"/>
  <c r="X574" i="54"/>
  <c r="V574" i="54"/>
  <c r="T574" i="54"/>
  <c r="S574" i="54"/>
  <c r="AF573" i="54"/>
  <c r="AE573" i="54"/>
  <c r="AD573" i="54"/>
  <c r="AC573" i="54"/>
  <c r="AB573" i="54"/>
  <c r="Y573" i="54"/>
  <c r="X573" i="54"/>
  <c r="T573" i="54"/>
  <c r="V573" i="54" s="1"/>
  <c r="S573" i="54"/>
  <c r="AF572" i="54"/>
  <c r="AE572" i="54"/>
  <c r="AD572" i="54"/>
  <c r="AB572" i="54"/>
  <c r="AC572" i="54" s="1"/>
  <c r="Y572" i="54"/>
  <c r="X572" i="54"/>
  <c r="Z572" i="54" s="1"/>
  <c r="V572" i="54"/>
  <c r="T572" i="54"/>
  <c r="S572" i="54"/>
  <c r="AF571" i="54"/>
  <c r="AE571" i="54"/>
  <c r="AD571" i="54"/>
  <c r="AC571" i="54"/>
  <c r="AB571" i="54"/>
  <c r="Z571" i="54"/>
  <c r="Y571" i="54"/>
  <c r="X571" i="54"/>
  <c r="T571" i="54"/>
  <c r="V571" i="54" s="1"/>
  <c r="S571" i="54"/>
  <c r="AF570" i="54"/>
  <c r="AE570" i="54"/>
  <c r="AD570" i="54"/>
  <c r="AB570" i="54"/>
  <c r="AC570" i="54" s="1"/>
  <c r="Y570" i="54"/>
  <c r="Z570" i="54" s="1"/>
  <c r="X570" i="54"/>
  <c r="T570" i="54"/>
  <c r="S570" i="54"/>
  <c r="V570" i="54" s="1"/>
  <c r="AF569" i="54"/>
  <c r="AE569" i="54"/>
  <c r="AD569" i="54"/>
  <c r="AB569" i="54"/>
  <c r="AC569" i="54" s="1"/>
  <c r="Z569" i="54"/>
  <c r="Y569" i="54"/>
  <c r="X569" i="54"/>
  <c r="T569" i="54"/>
  <c r="S569" i="54"/>
  <c r="V569" i="54" s="1"/>
  <c r="AF568" i="54"/>
  <c r="AE568" i="54"/>
  <c r="AD568" i="54"/>
  <c r="AC568" i="54"/>
  <c r="AB568" i="54"/>
  <c r="Y568" i="54"/>
  <c r="Z568" i="54" s="1"/>
  <c r="X568" i="54"/>
  <c r="V568" i="54"/>
  <c r="T568" i="54"/>
  <c r="S568" i="54"/>
  <c r="AF567" i="54"/>
  <c r="AE567" i="54"/>
  <c r="AD567" i="54"/>
  <c r="AC567" i="54"/>
  <c r="AB567" i="54"/>
  <c r="Y567" i="54"/>
  <c r="X567" i="54"/>
  <c r="T567" i="54"/>
  <c r="V567" i="54" s="1"/>
  <c r="S567" i="54"/>
  <c r="AF566" i="54"/>
  <c r="AE566" i="54"/>
  <c r="AD566" i="54"/>
  <c r="AB566" i="54"/>
  <c r="AC566" i="54" s="1"/>
  <c r="Y566" i="54"/>
  <c r="X566" i="54"/>
  <c r="Z566" i="54" s="1"/>
  <c r="V566" i="54"/>
  <c r="T566" i="54"/>
  <c r="S566" i="54"/>
  <c r="AF565" i="54"/>
  <c r="AE565" i="54"/>
  <c r="AD565" i="54"/>
  <c r="AC565" i="54"/>
  <c r="AB565" i="54"/>
  <c r="Z565" i="54"/>
  <c r="Y565" i="54"/>
  <c r="X565" i="54"/>
  <c r="T565" i="54"/>
  <c r="V565" i="54" s="1"/>
  <c r="S565" i="54"/>
  <c r="AF564" i="54"/>
  <c r="AE564" i="54"/>
  <c r="AD564" i="54"/>
  <c r="AB564" i="54"/>
  <c r="AC564" i="54" s="1"/>
  <c r="Y564" i="54"/>
  <c r="Z564" i="54" s="1"/>
  <c r="X564" i="54"/>
  <c r="T564" i="54"/>
  <c r="S564" i="54"/>
  <c r="V564" i="54" s="1"/>
  <c r="AF563" i="54"/>
  <c r="AE563" i="54"/>
  <c r="AD563" i="54"/>
  <c r="AB563" i="54"/>
  <c r="AC563" i="54" s="1"/>
  <c r="Z563" i="54"/>
  <c r="Y563" i="54"/>
  <c r="X563" i="54"/>
  <c r="T563" i="54"/>
  <c r="S563" i="54"/>
  <c r="V563" i="54" s="1"/>
  <c r="AF562" i="54"/>
  <c r="AE562" i="54"/>
  <c r="AD562" i="54"/>
  <c r="AC562" i="54"/>
  <c r="AB562" i="54"/>
  <c r="Z562" i="54"/>
  <c r="Y562" i="54"/>
  <c r="X562" i="54"/>
  <c r="V562" i="54"/>
  <c r="T562" i="54"/>
  <c r="S562" i="54"/>
  <c r="AF561" i="54"/>
  <c r="AE561" i="54"/>
  <c r="AD561" i="54"/>
  <c r="AB561" i="54"/>
  <c r="AC561" i="54" s="1"/>
  <c r="Y561" i="54"/>
  <c r="X561" i="54"/>
  <c r="Z561" i="54" s="1"/>
  <c r="T561" i="54"/>
  <c r="V561" i="54" s="1"/>
  <c r="S561" i="54"/>
  <c r="AF560" i="54"/>
  <c r="AE560" i="54"/>
  <c r="AD560" i="54"/>
  <c r="AB560" i="54"/>
  <c r="AC560" i="54" s="1"/>
  <c r="Y560" i="54"/>
  <c r="X560" i="54"/>
  <c r="Z560" i="54" s="1"/>
  <c r="V560" i="54"/>
  <c r="T560" i="54"/>
  <c r="S560" i="54"/>
  <c r="AF559" i="54"/>
  <c r="AE559" i="54"/>
  <c r="AD559" i="54"/>
  <c r="AB559" i="54"/>
  <c r="AC559" i="54" s="1"/>
  <c r="Z559" i="54"/>
  <c r="Y559" i="54"/>
  <c r="X559" i="54"/>
  <c r="T559" i="54"/>
  <c r="V559" i="54" s="1"/>
  <c r="S559" i="54"/>
  <c r="AF558" i="54"/>
  <c r="AE558" i="54"/>
  <c r="AD558" i="54"/>
  <c r="AB558" i="54"/>
  <c r="AC558" i="54" s="1"/>
  <c r="Y558" i="54"/>
  <c r="Z558" i="54" s="1"/>
  <c r="X558" i="54"/>
  <c r="T558" i="54"/>
  <c r="S558" i="54"/>
  <c r="AF557" i="54"/>
  <c r="AE557" i="54"/>
  <c r="AD557" i="54"/>
  <c r="AB557" i="54"/>
  <c r="AC557" i="54" s="1"/>
  <c r="Z557" i="54"/>
  <c r="Y557" i="54"/>
  <c r="X557" i="54"/>
  <c r="T557" i="54"/>
  <c r="S557" i="54"/>
  <c r="V557" i="54" s="1"/>
  <c r="AF556" i="54"/>
  <c r="AE556" i="54"/>
  <c r="AD556" i="54"/>
  <c r="AC556" i="54"/>
  <c r="AB556" i="54"/>
  <c r="Y556" i="54"/>
  <c r="Z556" i="54" s="1"/>
  <c r="X556" i="54"/>
  <c r="V556" i="54"/>
  <c r="T556" i="54"/>
  <c r="S556" i="54"/>
  <c r="AF555" i="54"/>
  <c r="AE555" i="54"/>
  <c r="AD555" i="54"/>
  <c r="AB555" i="54"/>
  <c r="AC555" i="54" s="1"/>
  <c r="Y555" i="54"/>
  <c r="X555" i="54"/>
  <c r="T555" i="54"/>
  <c r="V555" i="54" s="1"/>
  <c r="S555" i="54"/>
  <c r="AF554" i="54"/>
  <c r="AE554" i="54"/>
  <c r="AD554" i="54"/>
  <c r="AB554" i="54"/>
  <c r="AC554" i="54" s="1"/>
  <c r="Y554" i="54"/>
  <c r="X554" i="54"/>
  <c r="Z554" i="54" s="1"/>
  <c r="V554" i="54"/>
  <c r="T554" i="54"/>
  <c r="S554" i="54"/>
  <c r="AF553" i="54"/>
  <c r="AE553" i="54"/>
  <c r="AD553" i="54"/>
  <c r="AB553" i="54"/>
  <c r="AC553" i="54" s="1"/>
  <c r="Z553" i="54"/>
  <c r="Y553" i="54"/>
  <c r="X553" i="54"/>
  <c r="T553" i="54"/>
  <c r="V553" i="54" s="1"/>
  <c r="S553" i="54"/>
  <c r="AF552" i="54"/>
  <c r="AE552" i="54"/>
  <c r="AD552" i="54"/>
  <c r="AB552" i="54"/>
  <c r="AC552" i="54" s="1"/>
  <c r="Y552" i="54"/>
  <c r="Z552" i="54" s="1"/>
  <c r="X552" i="54"/>
  <c r="T552" i="54"/>
  <c r="S552" i="54"/>
  <c r="V552" i="54" s="1"/>
  <c r="AF551" i="54"/>
  <c r="AE551" i="54"/>
  <c r="AD551" i="54"/>
  <c r="AB551" i="54"/>
  <c r="AC551" i="54" s="1"/>
  <c r="Z551" i="54"/>
  <c r="Y551" i="54"/>
  <c r="X551" i="54"/>
  <c r="T551" i="54"/>
  <c r="S551" i="54"/>
  <c r="V551" i="54" s="1"/>
  <c r="AF550" i="54"/>
  <c r="AE550" i="54"/>
  <c r="AD550" i="54"/>
  <c r="AB550" i="54"/>
  <c r="AC550" i="54" s="1"/>
  <c r="Z550" i="54"/>
  <c r="Y550" i="54"/>
  <c r="X550" i="54"/>
  <c r="V550" i="54"/>
  <c r="T550" i="54"/>
  <c r="S550" i="54"/>
  <c r="AF549" i="54"/>
  <c r="AE549" i="54"/>
  <c r="AD549" i="54"/>
  <c r="AB549" i="54"/>
  <c r="AC549" i="54" s="1"/>
  <c r="Y549" i="54"/>
  <c r="X549" i="54"/>
  <c r="Z549" i="54" s="1"/>
  <c r="T549" i="54"/>
  <c r="V549" i="54" s="1"/>
  <c r="S549" i="54"/>
  <c r="AF548" i="54"/>
  <c r="AE548" i="54"/>
  <c r="AD548" i="54"/>
  <c r="AB548" i="54"/>
  <c r="AC548" i="54" s="1"/>
  <c r="Y548" i="54"/>
  <c r="X548" i="54"/>
  <c r="Z548" i="54" s="1"/>
  <c r="V548" i="54"/>
  <c r="T548" i="54"/>
  <c r="S548" i="54"/>
  <c r="AF547" i="54"/>
  <c r="AE547" i="54"/>
  <c r="AD547" i="54"/>
  <c r="AB547" i="54"/>
  <c r="AC547" i="54" s="1"/>
  <c r="Z547" i="54"/>
  <c r="Y547" i="54"/>
  <c r="X547" i="54"/>
  <c r="V547" i="54"/>
  <c r="T547" i="54"/>
  <c r="S547" i="54"/>
  <c r="AF546" i="54"/>
  <c r="AE546" i="54"/>
  <c r="AD546" i="54"/>
  <c r="AC546" i="54"/>
  <c r="AB546" i="54"/>
  <c r="Y546" i="54"/>
  <c r="Z546" i="54" s="1"/>
  <c r="X546" i="54"/>
  <c r="T546" i="54"/>
  <c r="S546" i="54"/>
  <c r="AF545" i="54"/>
  <c r="AE545" i="54"/>
  <c r="AD545" i="54"/>
  <c r="AB545" i="54"/>
  <c r="AC545" i="54" s="1"/>
  <c r="Z545" i="54"/>
  <c r="Y545" i="54"/>
  <c r="X545" i="54"/>
  <c r="T545" i="54"/>
  <c r="S545" i="54"/>
  <c r="V545" i="54" s="1"/>
  <c r="AF544" i="54"/>
  <c r="AE544" i="54"/>
  <c r="AD544" i="54"/>
  <c r="AB544" i="54"/>
  <c r="AC544" i="54" s="1"/>
  <c r="Y544" i="54"/>
  <c r="Z544" i="54" s="1"/>
  <c r="X544" i="54"/>
  <c r="V544" i="54"/>
  <c r="T544" i="54"/>
  <c r="S544" i="54"/>
  <c r="AF543" i="54"/>
  <c r="AE543" i="54"/>
  <c r="AD543" i="54"/>
  <c r="AC543" i="54"/>
  <c r="AB543" i="54"/>
  <c r="Y543" i="54"/>
  <c r="X543" i="54"/>
  <c r="T543" i="54"/>
  <c r="V543" i="54" s="1"/>
  <c r="S543" i="54"/>
  <c r="AF542" i="54"/>
  <c r="AE542" i="54"/>
  <c r="AD542" i="54"/>
  <c r="AB542" i="54"/>
  <c r="AC542" i="54" s="1"/>
  <c r="Y542" i="54"/>
  <c r="X542" i="54"/>
  <c r="Z542" i="54" s="1"/>
  <c r="V542" i="54"/>
  <c r="T542" i="54"/>
  <c r="S542" i="54"/>
  <c r="AF541" i="54"/>
  <c r="AE541" i="54"/>
  <c r="AD541" i="54"/>
  <c r="AC541" i="54"/>
  <c r="AB541" i="54"/>
  <c r="Z541" i="54"/>
  <c r="Y541" i="54"/>
  <c r="X541" i="54"/>
  <c r="V541" i="54"/>
  <c r="T541" i="54"/>
  <c r="S541" i="54"/>
  <c r="AF540" i="54"/>
  <c r="AE540" i="54"/>
  <c r="AD540" i="54"/>
  <c r="AB540" i="54"/>
  <c r="AC540" i="54" s="1"/>
  <c r="Y540" i="54"/>
  <c r="Z540" i="54" s="1"/>
  <c r="X540" i="54"/>
  <c r="T540" i="54"/>
  <c r="S540" i="54"/>
  <c r="V540" i="54" s="1"/>
  <c r="AF539" i="54"/>
  <c r="AE539" i="54"/>
  <c r="AD539" i="54"/>
  <c r="AB539" i="54"/>
  <c r="AC539" i="54" s="1"/>
  <c r="Z539" i="54"/>
  <c r="Y539" i="54"/>
  <c r="X539" i="54"/>
  <c r="T539" i="54"/>
  <c r="S539" i="54"/>
  <c r="V539" i="54" s="1"/>
  <c r="AF538" i="54"/>
  <c r="AE538" i="54"/>
  <c r="AD538" i="54"/>
  <c r="AB538" i="54"/>
  <c r="AC538" i="54" s="1"/>
  <c r="Z538" i="54"/>
  <c r="Y538" i="54"/>
  <c r="X538" i="54"/>
  <c r="V538" i="54"/>
  <c r="T538" i="54"/>
  <c r="S538" i="54"/>
  <c r="AF537" i="54"/>
  <c r="AE537" i="54"/>
  <c r="AD537" i="54"/>
  <c r="AC537" i="54"/>
  <c r="AB537" i="54"/>
  <c r="Y537" i="54"/>
  <c r="X537" i="54"/>
  <c r="T537" i="54"/>
  <c r="V537" i="54" s="1"/>
  <c r="S537" i="54"/>
  <c r="AF536" i="54"/>
  <c r="AE536" i="54"/>
  <c r="AD536" i="54"/>
  <c r="AB536" i="54"/>
  <c r="AC536" i="54" s="1"/>
  <c r="Y536" i="54"/>
  <c r="X536" i="54"/>
  <c r="Z536" i="54" s="1"/>
  <c r="V536" i="54"/>
  <c r="T536" i="54"/>
  <c r="S536" i="54"/>
  <c r="AF535" i="54"/>
  <c r="AE535" i="54"/>
  <c r="AD535" i="54"/>
  <c r="AC535" i="54"/>
  <c r="AB535" i="54"/>
  <c r="Z535" i="54"/>
  <c r="Y535" i="54"/>
  <c r="X535" i="54"/>
  <c r="V535" i="54"/>
  <c r="T535" i="54"/>
  <c r="S535" i="54"/>
  <c r="AF534" i="54"/>
  <c r="AE534" i="54"/>
  <c r="AD534" i="54"/>
  <c r="AB534" i="54"/>
  <c r="AC534" i="54" s="1"/>
  <c r="Y534" i="54"/>
  <c r="Z534" i="54" s="1"/>
  <c r="X534" i="54"/>
  <c r="T534" i="54"/>
  <c r="S534" i="54"/>
  <c r="V534" i="54" s="1"/>
  <c r="AF533" i="54"/>
  <c r="AE533" i="54"/>
  <c r="AD533" i="54"/>
  <c r="AB533" i="54"/>
  <c r="AC533" i="54" s="1"/>
  <c r="Z533" i="54"/>
  <c r="Y533" i="54"/>
  <c r="X533" i="54"/>
  <c r="T533" i="54"/>
  <c r="S533" i="54"/>
  <c r="V533" i="54" s="1"/>
  <c r="AF532" i="54"/>
  <c r="AE532" i="54"/>
  <c r="AD532" i="54"/>
  <c r="AB532" i="54"/>
  <c r="AC532" i="54" s="1"/>
  <c r="Y532" i="54"/>
  <c r="Z532" i="54" s="1"/>
  <c r="X532" i="54"/>
  <c r="V532" i="54"/>
  <c r="T532" i="54"/>
  <c r="S532" i="54"/>
  <c r="AF531" i="54"/>
  <c r="AE531" i="54"/>
  <c r="AD531" i="54"/>
  <c r="AC531" i="54"/>
  <c r="AB531" i="54"/>
  <c r="Y531" i="54"/>
  <c r="X531" i="54"/>
  <c r="T531" i="54"/>
  <c r="V531" i="54" s="1"/>
  <c r="S531" i="54"/>
  <c r="AF530" i="54"/>
  <c r="AE530" i="54"/>
  <c r="AD530" i="54"/>
  <c r="AB530" i="54"/>
  <c r="AC530" i="54" s="1"/>
  <c r="Y530" i="54"/>
  <c r="X530" i="54"/>
  <c r="Z530" i="54" s="1"/>
  <c r="V530" i="54"/>
  <c r="T530" i="54"/>
  <c r="S530" i="54"/>
  <c r="AF529" i="54"/>
  <c r="AE529" i="54"/>
  <c r="AD529" i="54"/>
  <c r="AC529" i="54"/>
  <c r="AB529" i="54"/>
  <c r="Z529" i="54"/>
  <c r="Y529" i="54"/>
  <c r="X529" i="54"/>
  <c r="T529" i="54"/>
  <c r="V529" i="54" s="1"/>
  <c r="S529" i="54"/>
  <c r="AF528" i="54"/>
  <c r="AE528" i="54"/>
  <c r="AD528" i="54"/>
  <c r="AB528" i="54"/>
  <c r="AC528" i="54" s="1"/>
  <c r="Y528" i="54"/>
  <c r="Z528" i="54" s="1"/>
  <c r="X528" i="54"/>
  <c r="T528" i="54"/>
  <c r="S528" i="54"/>
  <c r="V528" i="54" s="1"/>
  <c r="AF527" i="54"/>
  <c r="AE527" i="54"/>
  <c r="AD527" i="54"/>
  <c r="AB527" i="54"/>
  <c r="AC527" i="54" s="1"/>
  <c r="Z527" i="54"/>
  <c r="Y527" i="54"/>
  <c r="X527" i="54"/>
  <c r="T527" i="54"/>
  <c r="S527" i="54"/>
  <c r="V527" i="54" s="1"/>
  <c r="AF526" i="54"/>
  <c r="AE526" i="54"/>
  <c r="AD526" i="54"/>
  <c r="AB526" i="54"/>
  <c r="AC526" i="54" s="1"/>
  <c r="Z526" i="54"/>
  <c r="Y526" i="54"/>
  <c r="X526" i="54"/>
  <c r="V526" i="54"/>
  <c r="T526" i="54"/>
  <c r="S526" i="54"/>
  <c r="AF525" i="54"/>
  <c r="AE525" i="54"/>
  <c r="AD525" i="54"/>
  <c r="AC525" i="54"/>
  <c r="AB525" i="54"/>
  <c r="Y525" i="54"/>
  <c r="X525" i="54"/>
  <c r="Z525" i="54" s="1"/>
  <c r="T525" i="54"/>
  <c r="V525" i="54" s="1"/>
  <c r="S525" i="54"/>
  <c r="AF524" i="54"/>
  <c r="AE524" i="54"/>
  <c r="AD524" i="54"/>
  <c r="AB524" i="54"/>
  <c r="AC524" i="54" s="1"/>
  <c r="Y524" i="54"/>
  <c r="X524" i="54"/>
  <c r="Z524" i="54" s="1"/>
  <c r="V524" i="54"/>
  <c r="T524" i="54"/>
  <c r="S524" i="54"/>
  <c r="AF523" i="54"/>
  <c r="AE523" i="54"/>
  <c r="AD523" i="54"/>
  <c r="AC523" i="54"/>
  <c r="AB523" i="54"/>
  <c r="Z523" i="54"/>
  <c r="Y523" i="54"/>
  <c r="X523" i="54"/>
  <c r="V523" i="54"/>
  <c r="T523" i="54"/>
  <c r="S523" i="54"/>
  <c r="AF522" i="54"/>
  <c r="AE522" i="54"/>
  <c r="AD522" i="54"/>
  <c r="AC522" i="54"/>
  <c r="AB522" i="54"/>
  <c r="Y522" i="54"/>
  <c r="Z522" i="54" s="1"/>
  <c r="X522" i="54"/>
  <c r="T522" i="54"/>
  <c r="S522" i="54"/>
  <c r="AF521" i="54"/>
  <c r="AE521" i="54"/>
  <c r="AD521" i="54"/>
  <c r="AB521" i="54"/>
  <c r="AC521" i="54" s="1"/>
  <c r="Z521" i="54"/>
  <c r="Y521" i="54"/>
  <c r="X521" i="54"/>
  <c r="T521" i="54"/>
  <c r="S521" i="54"/>
  <c r="V521" i="54" s="1"/>
  <c r="AF520" i="54"/>
  <c r="AE520" i="54"/>
  <c r="AD520" i="54"/>
  <c r="AB520" i="54"/>
  <c r="AC520" i="54" s="1"/>
  <c r="Y520" i="54"/>
  <c r="Z520" i="54" s="1"/>
  <c r="X520" i="54"/>
  <c r="V520" i="54"/>
  <c r="T520" i="54"/>
  <c r="S520" i="54"/>
  <c r="AF519" i="54"/>
  <c r="AE519" i="54"/>
  <c r="AD519" i="54"/>
  <c r="AC519" i="54"/>
  <c r="AB519" i="54"/>
  <c r="Y519" i="54"/>
  <c r="X519" i="54"/>
  <c r="T519" i="54"/>
  <c r="V519" i="54" s="1"/>
  <c r="S519" i="54"/>
  <c r="AF518" i="54"/>
  <c r="AE518" i="54"/>
  <c r="AD518" i="54"/>
  <c r="AB518" i="54"/>
  <c r="AC518" i="54" s="1"/>
  <c r="Y518" i="54"/>
  <c r="X518" i="54"/>
  <c r="Z518" i="54" s="1"/>
  <c r="V518" i="54"/>
  <c r="T518" i="54"/>
  <c r="S518" i="54"/>
  <c r="AF517" i="54"/>
  <c r="AE517" i="54"/>
  <c r="AD517" i="54"/>
  <c r="AC517" i="54"/>
  <c r="AB517" i="54"/>
  <c r="Z517" i="54"/>
  <c r="Y517" i="54"/>
  <c r="X517" i="54"/>
  <c r="V517" i="54"/>
  <c r="T517" i="54"/>
  <c r="S517" i="54"/>
  <c r="AF516" i="54"/>
  <c r="AE516" i="54"/>
  <c r="AD516" i="54"/>
  <c r="AB516" i="54"/>
  <c r="AC516" i="54" s="1"/>
  <c r="Y516" i="54"/>
  <c r="Z516" i="54" s="1"/>
  <c r="X516" i="54"/>
  <c r="T516" i="54"/>
  <c r="S516" i="54"/>
  <c r="V516" i="54" s="1"/>
  <c r="AF515" i="54"/>
  <c r="AE515" i="54"/>
  <c r="AD515" i="54"/>
  <c r="AB515" i="54"/>
  <c r="AC515" i="54" s="1"/>
  <c r="Z515" i="54"/>
  <c r="Y515" i="54"/>
  <c r="X515" i="54"/>
  <c r="T515" i="54"/>
  <c r="S515" i="54"/>
  <c r="V515" i="54" s="1"/>
  <c r="AF514" i="54"/>
  <c r="AE514" i="54"/>
  <c r="AD514" i="54"/>
  <c r="AB514" i="54"/>
  <c r="AC514" i="54" s="1"/>
  <c r="Y514" i="54"/>
  <c r="Z514" i="54" s="1"/>
  <c r="X514" i="54"/>
  <c r="V514" i="54"/>
  <c r="T514" i="54"/>
  <c r="S514" i="54"/>
  <c r="AF513" i="54"/>
  <c r="AE513" i="54"/>
  <c r="AD513" i="54"/>
  <c r="AB513" i="54"/>
  <c r="AC513" i="54" s="1"/>
  <c r="Y513" i="54"/>
  <c r="X513" i="54"/>
  <c r="T513" i="54"/>
  <c r="V513" i="54" s="1"/>
  <c r="S513" i="54"/>
  <c r="AF512" i="54"/>
  <c r="AE512" i="54"/>
  <c r="AD512" i="54"/>
  <c r="AB512" i="54"/>
  <c r="AC512" i="54" s="1"/>
  <c r="Y512" i="54"/>
  <c r="X512" i="54"/>
  <c r="Z512" i="54" s="1"/>
  <c r="V512" i="54"/>
  <c r="T512" i="54"/>
  <c r="S512" i="54"/>
  <c r="AF511" i="54"/>
  <c r="AE511" i="54"/>
  <c r="AD511" i="54"/>
  <c r="AB511" i="54"/>
  <c r="AC511" i="54" s="1"/>
  <c r="Z511" i="54"/>
  <c r="Y511" i="54"/>
  <c r="X511" i="54"/>
  <c r="V511" i="54"/>
  <c r="T511" i="54"/>
  <c r="S511" i="54"/>
  <c r="AF510" i="54"/>
  <c r="AE510" i="54"/>
  <c r="AD510" i="54"/>
  <c r="AB510" i="54"/>
  <c r="AC510" i="54" s="1"/>
  <c r="Y510" i="54"/>
  <c r="Z510" i="54" s="1"/>
  <c r="X510" i="54"/>
  <c r="T510" i="54"/>
  <c r="S510" i="54"/>
  <c r="V510" i="54" s="1"/>
  <c r="AF509" i="54"/>
  <c r="AE509" i="54"/>
  <c r="AD509" i="54"/>
  <c r="AB509" i="54"/>
  <c r="AC509" i="54" s="1"/>
  <c r="Z509" i="54"/>
  <c r="Y509" i="54"/>
  <c r="X509" i="54"/>
  <c r="T509" i="54"/>
  <c r="S509" i="54"/>
  <c r="V509" i="54" s="1"/>
  <c r="AF508" i="54"/>
  <c r="AE508" i="54"/>
  <c r="AD508" i="54"/>
  <c r="AB508" i="54"/>
  <c r="AC508" i="54" s="1"/>
  <c r="Y508" i="54"/>
  <c r="Z508" i="54" s="1"/>
  <c r="X508" i="54"/>
  <c r="V508" i="54"/>
  <c r="T508" i="54"/>
  <c r="S508" i="54"/>
  <c r="AF507" i="54"/>
  <c r="AE507" i="54"/>
  <c r="AD507" i="54"/>
  <c r="AC507" i="54"/>
  <c r="AB507" i="54"/>
  <c r="Y507" i="54"/>
  <c r="X507" i="54"/>
  <c r="T507" i="54"/>
  <c r="V507" i="54" s="1"/>
  <c r="S507" i="54"/>
  <c r="AF506" i="54"/>
  <c r="AE506" i="54"/>
  <c r="AD506" i="54"/>
  <c r="AB506" i="54"/>
  <c r="AC506" i="54" s="1"/>
  <c r="Y506" i="54"/>
  <c r="X506" i="54"/>
  <c r="Z506" i="54" s="1"/>
  <c r="V506" i="54"/>
  <c r="T506" i="54"/>
  <c r="S506" i="54"/>
  <c r="AF505" i="54"/>
  <c r="AE505" i="54"/>
  <c r="AD505" i="54"/>
  <c r="AC505" i="54"/>
  <c r="AB505" i="54"/>
  <c r="Z505" i="54"/>
  <c r="Y505" i="54"/>
  <c r="X505" i="54"/>
  <c r="V505" i="54"/>
  <c r="T505" i="54"/>
  <c r="S505" i="54"/>
  <c r="AF504" i="54"/>
  <c r="AE504" i="54"/>
  <c r="AD504" i="54"/>
  <c r="AB504" i="54"/>
  <c r="AC504" i="54" s="1"/>
  <c r="Y504" i="54"/>
  <c r="Z504" i="54" s="1"/>
  <c r="X504" i="54"/>
  <c r="T504" i="54"/>
  <c r="S504" i="54"/>
  <c r="V504" i="54" s="1"/>
  <c r="AF503" i="54"/>
  <c r="AE503" i="54"/>
  <c r="AD503" i="54"/>
  <c r="AB503" i="54"/>
  <c r="AC503" i="54" s="1"/>
  <c r="Z503" i="54"/>
  <c r="Y503" i="54"/>
  <c r="X503" i="54"/>
  <c r="T503" i="54"/>
  <c r="S503" i="54"/>
  <c r="V503" i="54" s="1"/>
  <c r="AF502" i="54"/>
  <c r="AE502" i="54"/>
  <c r="AD502" i="54"/>
  <c r="AB502" i="54"/>
  <c r="AC502" i="54" s="1"/>
  <c r="Z502" i="54"/>
  <c r="Y502" i="54"/>
  <c r="X502" i="54"/>
  <c r="V502" i="54"/>
  <c r="T502" i="54"/>
  <c r="S502" i="54"/>
  <c r="AF501" i="54"/>
  <c r="AE501" i="54"/>
  <c r="AD501" i="54"/>
  <c r="AB501" i="54"/>
  <c r="AC501" i="54" s="1"/>
  <c r="Y501" i="54"/>
  <c r="X501" i="54"/>
  <c r="T501" i="54"/>
  <c r="V501" i="54" s="1"/>
  <c r="S501" i="54"/>
  <c r="AF500" i="54"/>
  <c r="AE500" i="54"/>
  <c r="AD500" i="54"/>
  <c r="AB500" i="54"/>
  <c r="AC500" i="54" s="1"/>
  <c r="Y500" i="54"/>
  <c r="X500" i="54"/>
  <c r="Z500" i="54" s="1"/>
  <c r="V500" i="54"/>
  <c r="T500" i="54"/>
  <c r="S500" i="54"/>
  <c r="AF499" i="54"/>
  <c r="AE499" i="54"/>
  <c r="AD499" i="54"/>
  <c r="AC499" i="54"/>
  <c r="AB499" i="54"/>
  <c r="Z499" i="54"/>
  <c r="Y499" i="54"/>
  <c r="X499" i="54"/>
  <c r="V499" i="54"/>
  <c r="T499" i="54"/>
  <c r="S499" i="54"/>
  <c r="AF498" i="54"/>
  <c r="AE498" i="54"/>
  <c r="AD498" i="54"/>
  <c r="AC498" i="54"/>
  <c r="AB498" i="54"/>
  <c r="Y498" i="54"/>
  <c r="Z498" i="54" s="1"/>
  <c r="X498" i="54"/>
  <c r="T498" i="54"/>
  <c r="S498" i="54"/>
  <c r="AF497" i="54"/>
  <c r="AE497" i="54"/>
  <c r="AD497" i="54"/>
  <c r="AB497" i="54"/>
  <c r="AC497" i="54" s="1"/>
  <c r="Z497" i="54"/>
  <c r="Y497" i="54"/>
  <c r="X497" i="54"/>
  <c r="T497" i="54"/>
  <c r="S497" i="54"/>
  <c r="V497" i="54" s="1"/>
  <c r="AF496" i="54"/>
  <c r="AE496" i="54"/>
  <c r="AD496" i="54"/>
  <c r="AB496" i="54"/>
  <c r="AC496" i="54" s="1"/>
  <c r="Y496" i="54"/>
  <c r="Z496" i="54" s="1"/>
  <c r="X496" i="54"/>
  <c r="V496" i="54"/>
  <c r="T496" i="54"/>
  <c r="S496" i="54"/>
  <c r="AF495" i="54"/>
  <c r="AE495" i="54"/>
  <c r="AD495" i="54"/>
  <c r="AB495" i="54"/>
  <c r="AC495" i="54" s="1"/>
  <c r="Y495" i="54"/>
  <c r="X495" i="54"/>
  <c r="T495" i="54"/>
  <c r="V495" i="54" s="1"/>
  <c r="S495" i="54"/>
  <c r="AF494" i="54"/>
  <c r="AE494" i="54"/>
  <c r="AD494" i="54"/>
  <c r="AB494" i="54"/>
  <c r="AC494" i="54" s="1"/>
  <c r="Y494" i="54"/>
  <c r="X494" i="54"/>
  <c r="Z494" i="54" s="1"/>
  <c r="V494" i="54"/>
  <c r="T494" i="54"/>
  <c r="S494" i="54"/>
  <c r="AF493" i="54"/>
  <c r="AE493" i="54"/>
  <c r="AD493" i="54"/>
  <c r="AB493" i="54"/>
  <c r="AC493" i="54" s="1"/>
  <c r="Z493" i="54"/>
  <c r="Y493" i="54"/>
  <c r="X493" i="54"/>
  <c r="T493" i="54"/>
  <c r="V493" i="54" s="1"/>
  <c r="S493" i="54"/>
  <c r="AF492" i="54"/>
  <c r="AE492" i="54"/>
  <c r="AD492" i="54"/>
  <c r="AB492" i="54"/>
  <c r="AC492" i="54" s="1"/>
  <c r="Y492" i="54"/>
  <c r="Z492" i="54" s="1"/>
  <c r="X492" i="54"/>
  <c r="T492" i="54"/>
  <c r="S492" i="54"/>
  <c r="V492" i="54" s="1"/>
  <c r="AF491" i="54"/>
  <c r="AE491" i="54"/>
  <c r="AD491" i="54"/>
  <c r="AB491" i="54"/>
  <c r="AC491" i="54" s="1"/>
  <c r="Z491" i="54"/>
  <c r="Y491" i="54"/>
  <c r="X491" i="54"/>
  <c r="T491" i="54"/>
  <c r="S491" i="54"/>
  <c r="V491" i="54" s="1"/>
  <c r="AF490" i="54"/>
  <c r="AE490" i="54"/>
  <c r="AD490" i="54"/>
  <c r="AB490" i="54"/>
  <c r="AC490" i="54" s="1"/>
  <c r="Z490" i="54"/>
  <c r="Y490" i="54"/>
  <c r="X490" i="54"/>
  <c r="V490" i="54"/>
  <c r="T490" i="54"/>
  <c r="S490" i="54"/>
  <c r="AF489" i="54"/>
  <c r="AE489" i="54"/>
  <c r="AD489" i="54"/>
  <c r="AC489" i="54"/>
  <c r="AB489" i="54"/>
  <c r="Y489" i="54"/>
  <c r="X489" i="54"/>
  <c r="Z489" i="54" s="1"/>
  <c r="T489" i="54"/>
  <c r="V489" i="54" s="1"/>
  <c r="S489" i="54"/>
  <c r="AF488" i="54"/>
  <c r="AE488" i="54"/>
  <c r="AD488" i="54"/>
  <c r="AB488" i="54"/>
  <c r="AC488" i="54" s="1"/>
  <c r="Y488" i="54"/>
  <c r="X488" i="54"/>
  <c r="Z488" i="54" s="1"/>
  <c r="V488" i="54"/>
  <c r="T488" i="54"/>
  <c r="S488" i="54"/>
  <c r="AF487" i="54"/>
  <c r="AE487" i="54"/>
  <c r="AD487" i="54"/>
  <c r="AC487" i="54"/>
  <c r="AB487" i="54"/>
  <c r="Z487" i="54"/>
  <c r="Y487" i="54"/>
  <c r="X487" i="54"/>
  <c r="V487" i="54"/>
  <c r="T487" i="54"/>
  <c r="S487" i="54"/>
  <c r="AF486" i="54"/>
  <c r="AE486" i="54"/>
  <c r="AD486" i="54"/>
  <c r="AB486" i="54"/>
  <c r="AC486" i="54" s="1"/>
  <c r="Y486" i="54"/>
  <c r="Z486" i="54" s="1"/>
  <c r="X486" i="54"/>
  <c r="T486" i="54"/>
  <c r="S486" i="54"/>
  <c r="AF485" i="54"/>
  <c r="AE485" i="54"/>
  <c r="AD485" i="54"/>
  <c r="AB485" i="54"/>
  <c r="AC485" i="54" s="1"/>
  <c r="Z485" i="54"/>
  <c r="Y485" i="54"/>
  <c r="X485" i="54"/>
  <c r="T485" i="54"/>
  <c r="S485" i="54"/>
  <c r="V485" i="54" s="1"/>
  <c r="AF484" i="54"/>
  <c r="AE484" i="54"/>
  <c r="AD484" i="54"/>
  <c r="AB484" i="54"/>
  <c r="AC484" i="54" s="1"/>
  <c r="Y484" i="54"/>
  <c r="Z484" i="54" s="1"/>
  <c r="X484" i="54"/>
  <c r="V484" i="54"/>
  <c r="T484" i="54"/>
  <c r="S484" i="54"/>
  <c r="AF483" i="54"/>
  <c r="AE483" i="54"/>
  <c r="AD483" i="54"/>
  <c r="AC483" i="54"/>
  <c r="AB483" i="54"/>
  <c r="Y483" i="54"/>
  <c r="X483" i="54"/>
  <c r="T483" i="54"/>
  <c r="V483" i="54" s="1"/>
  <c r="S483" i="54"/>
  <c r="AF482" i="54"/>
  <c r="AE482" i="54"/>
  <c r="AD482" i="54"/>
  <c r="AB482" i="54"/>
  <c r="AC482" i="54" s="1"/>
  <c r="Y482" i="54"/>
  <c r="X482" i="54"/>
  <c r="Z482" i="54" s="1"/>
  <c r="V482" i="54"/>
  <c r="T482" i="54"/>
  <c r="S482" i="54"/>
  <c r="AF481" i="54"/>
  <c r="AE481" i="54"/>
  <c r="AD481" i="54"/>
  <c r="AC481" i="54"/>
  <c r="AB481" i="54"/>
  <c r="Z481" i="54"/>
  <c r="Y481" i="54"/>
  <c r="X481" i="54"/>
  <c r="T481" i="54"/>
  <c r="V481" i="54" s="1"/>
  <c r="S481" i="54"/>
  <c r="AF480" i="54"/>
  <c r="AE480" i="54"/>
  <c r="AD480" i="54"/>
  <c r="AB480" i="54"/>
  <c r="AC480" i="54" s="1"/>
  <c r="Y480" i="54"/>
  <c r="Z480" i="54" s="1"/>
  <c r="X480" i="54"/>
  <c r="T480" i="54"/>
  <c r="S480" i="54"/>
  <c r="V480" i="54" s="1"/>
  <c r="AF479" i="54"/>
  <c r="AE479" i="54"/>
  <c r="AD479" i="54"/>
  <c r="AB479" i="54"/>
  <c r="AC479" i="54" s="1"/>
  <c r="Z479" i="54"/>
  <c r="Y479" i="54"/>
  <c r="X479" i="54"/>
  <c r="T479" i="54"/>
  <c r="S479" i="54"/>
  <c r="V479" i="54" s="1"/>
  <c r="AF478" i="54"/>
  <c r="AE478" i="54"/>
  <c r="AD478" i="54"/>
  <c r="AB478" i="54"/>
  <c r="AC478" i="54" s="1"/>
  <c r="Y478" i="54"/>
  <c r="Z478" i="54" s="1"/>
  <c r="X478" i="54"/>
  <c r="V478" i="54"/>
  <c r="T478" i="54"/>
  <c r="S478" i="54"/>
  <c r="AF477" i="54"/>
  <c r="AE477" i="54"/>
  <c r="AD477" i="54"/>
  <c r="AC477" i="54"/>
  <c r="AB477" i="54"/>
  <c r="Y477" i="54"/>
  <c r="X477" i="54"/>
  <c r="Z477" i="54" s="1"/>
  <c r="T477" i="54"/>
  <c r="V477" i="54" s="1"/>
  <c r="S477" i="54"/>
  <c r="AF476" i="54"/>
  <c r="AE476" i="54"/>
  <c r="AD476" i="54"/>
  <c r="AB476" i="54"/>
  <c r="AC476" i="54" s="1"/>
  <c r="Y476" i="54"/>
  <c r="X476" i="54"/>
  <c r="Z476" i="54" s="1"/>
  <c r="V476" i="54"/>
  <c r="T476" i="54"/>
  <c r="S476" i="54"/>
  <c r="AF475" i="54"/>
  <c r="AE475" i="54"/>
  <c r="AD475" i="54"/>
  <c r="AC475" i="54"/>
  <c r="AB475" i="54"/>
  <c r="Z475" i="54"/>
  <c r="Y475" i="54"/>
  <c r="X475" i="54"/>
  <c r="V475" i="54"/>
  <c r="T475" i="54"/>
  <c r="S475" i="54"/>
  <c r="AF474" i="54"/>
  <c r="AE474" i="54"/>
  <c r="AD474" i="54"/>
  <c r="AB474" i="54"/>
  <c r="AC474" i="54" s="1"/>
  <c r="Y474" i="54"/>
  <c r="Z474" i="54" s="1"/>
  <c r="X474" i="54"/>
  <c r="T474" i="54"/>
  <c r="S474" i="54"/>
  <c r="V474" i="54" s="1"/>
  <c r="AF473" i="54"/>
  <c r="AE473" i="54"/>
  <c r="AD473" i="54"/>
  <c r="AB473" i="54"/>
  <c r="AC473" i="54" s="1"/>
  <c r="Z473" i="54"/>
  <c r="Y473" i="54"/>
  <c r="X473" i="54"/>
  <c r="T473" i="54"/>
  <c r="S473" i="54"/>
  <c r="V473" i="54" s="1"/>
  <c r="AF472" i="54"/>
  <c r="AE472" i="54"/>
  <c r="AD472" i="54"/>
  <c r="AB472" i="54"/>
  <c r="AC472" i="54" s="1"/>
  <c r="Y472" i="54"/>
  <c r="Z472" i="54" s="1"/>
  <c r="X472" i="54"/>
  <c r="V472" i="54"/>
  <c r="T472" i="54"/>
  <c r="S472" i="54"/>
  <c r="AF471" i="54"/>
  <c r="AE471" i="54"/>
  <c r="AD471" i="54"/>
  <c r="AB471" i="54"/>
  <c r="AC471" i="54" s="1"/>
  <c r="Y471" i="54"/>
  <c r="X471" i="54"/>
  <c r="T471" i="54"/>
  <c r="V471" i="54" s="1"/>
  <c r="S471" i="54"/>
  <c r="AF470" i="54"/>
  <c r="AE470" i="54"/>
  <c r="AD470" i="54"/>
  <c r="AB470" i="54"/>
  <c r="AC470" i="54" s="1"/>
  <c r="Y470" i="54"/>
  <c r="X470" i="54"/>
  <c r="Z470" i="54" s="1"/>
  <c r="V470" i="54"/>
  <c r="T470" i="54"/>
  <c r="S470" i="54"/>
  <c r="AF469" i="54"/>
  <c r="AE469" i="54"/>
  <c r="AD469" i="54"/>
  <c r="AB469" i="54"/>
  <c r="AC469" i="54" s="1"/>
  <c r="Z469" i="54"/>
  <c r="Y469" i="54"/>
  <c r="X469" i="54"/>
  <c r="V469" i="54"/>
  <c r="T469" i="54"/>
  <c r="S469" i="54"/>
  <c r="AF468" i="54"/>
  <c r="AE468" i="54"/>
  <c r="AD468" i="54"/>
  <c r="AB468" i="54"/>
  <c r="AC468" i="54" s="1"/>
  <c r="Y468" i="54"/>
  <c r="Z468" i="54" s="1"/>
  <c r="X468" i="54"/>
  <c r="T468" i="54"/>
  <c r="S468" i="54"/>
  <c r="V468" i="54" s="1"/>
  <c r="AF467" i="54"/>
  <c r="AE467" i="54"/>
  <c r="AD467" i="54"/>
  <c r="AB467" i="54"/>
  <c r="AC467" i="54" s="1"/>
  <c r="Z467" i="54"/>
  <c r="Y467" i="54"/>
  <c r="X467" i="54"/>
  <c r="T467" i="54"/>
  <c r="S467" i="54"/>
  <c r="V467" i="54" s="1"/>
  <c r="AF466" i="54"/>
  <c r="AE466" i="54"/>
  <c r="AD466" i="54"/>
  <c r="AB466" i="54"/>
  <c r="AC466" i="54" s="1"/>
  <c r="Y466" i="54"/>
  <c r="Z466" i="54" s="1"/>
  <c r="X466" i="54"/>
  <c r="V466" i="54"/>
  <c r="T466" i="54"/>
  <c r="S466" i="54"/>
  <c r="AF465" i="54"/>
  <c r="AE465" i="54"/>
  <c r="AD465" i="54"/>
  <c r="AC465" i="54"/>
  <c r="AB465" i="54"/>
  <c r="Y465" i="54"/>
  <c r="X465" i="54"/>
  <c r="T465" i="54"/>
  <c r="V465" i="54" s="1"/>
  <c r="S465" i="54"/>
  <c r="AF464" i="54"/>
  <c r="AE464" i="54"/>
  <c r="AD464" i="54"/>
  <c r="AB464" i="54"/>
  <c r="AC464" i="54" s="1"/>
  <c r="Y464" i="54"/>
  <c r="X464" i="54"/>
  <c r="Z464" i="54" s="1"/>
  <c r="V464" i="54"/>
  <c r="T464" i="54"/>
  <c r="S464" i="54"/>
  <c r="AF463" i="54"/>
  <c r="AE463" i="54"/>
  <c r="AD463" i="54"/>
  <c r="AC463" i="54"/>
  <c r="AB463" i="54"/>
  <c r="Z463" i="54"/>
  <c r="Y463" i="54"/>
  <c r="X463" i="54"/>
  <c r="V463" i="54"/>
  <c r="T463" i="54"/>
  <c r="S463" i="54"/>
  <c r="AF462" i="54"/>
  <c r="AE462" i="54"/>
  <c r="AD462" i="54"/>
  <c r="AC462" i="54"/>
  <c r="AB462" i="54"/>
  <c r="Y462" i="54"/>
  <c r="X462" i="54"/>
  <c r="Z462" i="54" s="1"/>
  <c r="T462" i="54"/>
  <c r="S462" i="54"/>
  <c r="V462" i="54" s="1"/>
  <c r="AF461" i="54"/>
  <c r="AE461" i="54"/>
  <c r="AD461" i="54"/>
  <c r="AB461" i="54"/>
  <c r="AC461" i="54" s="1"/>
  <c r="Z461" i="54"/>
  <c r="Y461" i="54"/>
  <c r="X461" i="54"/>
  <c r="T461" i="54"/>
  <c r="S461" i="54"/>
  <c r="V461" i="54" s="1"/>
  <c r="AF460" i="54"/>
  <c r="AE460" i="54"/>
  <c r="AD460" i="54"/>
  <c r="AB460" i="54"/>
  <c r="AC460" i="54" s="1"/>
  <c r="Y460" i="54"/>
  <c r="Z460" i="54" s="1"/>
  <c r="X460" i="54"/>
  <c r="V460" i="54"/>
  <c r="T460" i="54"/>
  <c r="S460" i="54"/>
  <c r="AF459" i="54"/>
  <c r="AE459" i="54"/>
  <c r="AD459" i="54"/>
  <c r="AC459" i="54"/>
  <c r="AB459" i="54"/>
  <c r="Y459" i="54"/>
  <c r="X459" i="54"/>
  <c r="T459" i="54"/>
  <c r="V459" i="54" s="1"/>
  <c r="S459" i="54"/>
  <c r="AF458" i="54"/>
  <c r="AE458" i="54"/>
  <c r="AD458" i="54"/>
  <c r="AB458" i="54"/>
  <c r="AC458" i="54" s="1"/>
  <c r="Y458" i="54"/>
  <c r="X458" i="54"/>
  <c r="Z458" i="54" s="1"/>
  <c r="V458" i="54"/>
  <c r="T458" i="54"/>
  <c r="S458" i="54"/>
  <c r="AF457" i="54"/>
  <c r="AE457" i="54"/>
  <c r="AD457" i="54"/>
  <c r="AC457" i="54"/>
  <c r="AB457" i="54"/>
  <c r="Z457" i="54"/>
  <c r="Y457" i="54"/>
  <c r="X457" i="54"/>
  <c r="T457" i="54"/>
  <c r="V457" i="54" s="1"/>
  <c r="S457" i="54"/>
  <c r="AF456" i="54"/>
  <c r="AE456" i="54"/>
  <c r="AD456" i="54"/>
  <c r="AB456" i="54"/>
  <c r="AC456" i="54" s="1"/>
  <c r="Y456" i="54"/>
  <c r="X456" i="54"/>
  <c r="Z456" i="54" s="1"/>
  <c r="T456" i="54"/>
  <c r="S456" i="54"/>
  <c r="V456" i="54" s="1"/>
  <c r="AF455" i="54"/>
  <c r="AE455" i="54"/>
  <c r="AD455" i="54"/>
  <c r="AB455" i="54"/>
  <c r="AC455" i="54" s="1"/>
  <c r="Z455" i="54"/>
  <c r="Y455" i="54"/>
  <c r="X455" i="54"/>
  <c r="T455" i="54"/>
  <c r="S455" i="54"/>
  <c r="V455" i="54" s="1"/>
  <c r="AF454" i="54"/>
  <c r="AE454" i="54"/>
  <c r="AD454" i="54"/>
  <c r="AB454" i="54"/>
  <c r="AC454" i="54" s="1"/>
  <c r="Z454" i="54"/>
  <c r="Y454" i="54"/>
  <c r="X454" i="54"/>
  <c r="V454" i="54"/>
  <c r="T454" i="54"/>
  <c r="S454" i="54"/>
  <c r="AF453" i="54"/>
  <c r="AE453" i="54"/>
  <c r="AD453" i="54"/>
  <c r="AB453" i="54"/>
  <c r="AC453" i="54" s="1"/>
  <c r="Y453" i="54"/>
  <c r="X453" i="54"/>
  <c r="Z453" i="54" s="1"/>
  <c r="T453" i="54"/>
  <c r="V453" i="54" s="1"/>
  <c r="S453" i="54"/>
  <c r="AF452" i="54"/>
  <c r="AE452" i="54"/>
  <c r="AD452" i="54"/>
  <c r="AB452" i="54"/>
  <c r="AC452" i="54" s="1"/>
  <c r="Y452" i="54"/>
  <c r="X452" i="54"/>
  <c r="Z452" i="54" s="1"/>
  <c r="V452" i="54"/>
  <c r="T452" i="54"/>
  <c r="S452" i="54"/>
  <c r="AF451" i="54"/>
  <c r="AE451" i="54"/>
  <c r="AD451" i="54"/>
  <c r="AC451" i="54"/>
  <c r="AB451" i="54"/>
  <c r="Z451" i="54"/>
  <c r="Y451" i="54"/>
  <c r="X451" i="54"/>
  <c r="V451" i="54"/>
  <c r="T451" i="54"/>
  <c r="S451" i="54"/>
  <c r="AF450" i="54"/>
  <c r="AE450" i="54"/>
  <c r="AD450" i="54"/>
  <c r="AC450" i="54"/>
  <c r="AB450" i="54"/>
  <c r="Y450" i="54"/>
  <c r="X450" i="54"/>
  <c r="Z450" i="54" s="1"/>
  <c r="T450" i="54"/>
  <c r="S450" i="54"/>
  <c r="AF449" i="54"/>
  <c r="AE449" i="54"/>
  <c r="AD449" i="54"/>
  <c r="AB449" i="54"/>
  <c r="AC449" i="54" s="1"/>
  <c r="Z449" i="54"/>
  <c r="Y449" i="54"/>
  <c r="X449" i="54"/>
  <c r="T449" i="54"/>
  <c r="S449" i="54"/>
  <c r="V449" i="54" s="1"/>
  <c r="AF448" i="54"/>
  <c r="AE448" i="54"/>
  <c r="AD448" i="54"/>
  <c r="AB448" i="54"/>
  <c r="AC448" i="54" s="1"/>
  <c r="Y448" i="54"/>
  <c r="Z448" i="54" s="1"/>
  <c r="X448" i="54"/>
  <c r="V448" i="54"/>
  <c r="T448" i="54"/>
  <c r="S448" i="54"/>
  <c r="AF447" i="54"/>
  <c r="AE447" i="54"/>
  <c r="AD447" i="54"/>
  <c r="AB447" i="54"/>
  <c r="AC447" i="54" s="1"/>
  <c r="Y447" i="54"/>
  <c r="X447" i="54"/>
  <c r="T447" i="54"/>
  <c r="V447" i="54" s="1"/>
  <c r="S447" i="54"/>
  <c r="AF446" i="54"/>
  <c r="AE446" i="54"/>
  <c r="AD446" i="54"/>
  <c r="AB446" i="54"/>
  <c r="AC446" i="54" s="1"/>
  <c r="Y446" i="54"/>
  <c r="X446" i="54"/>
  <c r="Z446" i="54" s="1"/>
  <c r="V446" i="54"/>
  <c r="T446" i="54"/>
  <c r="S446" i="54"/>
  <c r="AF445" i="54"/>
  <c r="AE445" i="54"/>
  <c r="AD445" i="54"/>
  <c r="AB445" i="54"/>
  <c r="AC445" i="54" s="1"/>
  <c r="Z445" i="54"/>
  <c r="Y445" i="54"/>
  <c r="X445" i="54"/>
  <c r="V445" i="54"/>
  <c r="T445" i="54"/>
  <c r="S445" i="54"/>
  <c r="AF444" i="54"/>
  <c r="AE444" i="54"/>
  <c r="AD444" i="54"/>
  <c r="AB444" i="54"/>
  <c r="AC444" i="54" s="1"/>
  <c r="Y444" i="54"/>
  <c r="Z444" i="54" s="1"/>
  <c r="X444" i="54"/>
  <c r="T444" i="54"/>
  <c r="S444" i="54"/>
  <c r="V444" i="54" s="1"/>
  <c r="AF443" i="54"/>
  <c r="AE443" i="54"/>
  <c r="AD443" i="54"/>
  <c r="AB443" i="54"/>
  <c r="AC443" i="54" s="1"/>
  <c r="Z443" i="54"/>
  <c r="Y443" i="54"/>
  <c r="X443" i="54"/>
  <c r="T443" i="54"/>
  <c r="S443" i="54"/>
  <c r="V443" i="54" s="1"/>
  <c r="AF442" i="54"/>
  <c r="AE442" i="54"/>
  <c r="AD442" i="54"/>
  <c r="AB442" i="54"/>
  <c r="AC442" i="54" s="1"/>
  <c r="Z442" i="54"/>
  <c r="Y442" i="54"/>
  <c r="X442" i="54"/>
  <c r="V442" i="54"/>
  <c r="T442" i="54"/>
  <c r="S442" i="54"/>
  <c r="AF441" i="54"/>
  <c r="AE441" i="54"/>
  <c r="AD441" i="54"/>
  <c r="AB441" i="54"/>
  <c r="AC441" i="54" s="1"/>
  <c r="Y441" i="54"/>
  <c r="X441" i="54"/>
  <c r="Z441" i="54" s="1"/>
  <c r="T441" i="54"/>
  <c r="V441" i="54" s="1"/>
  <c r="S441" i="54"/>
  <c r="AF440" i="54"/>
  <c r="AE440" i="54"/>
  <c r="AD440" i="54"/>
  <c r="AB440" i="54"/>
  <c r="AC440" i="54" s="1"/>
  <c r="Y440" i="54"/>
  <c r="X440" i="54"/>
  <c r="Z440" i="54" s="1"/>
  <c r="V440" i="54"/>
  <c r="T440" i="54"/>
  <c r="S440" i="54"/>
  <c r="AF439" i="54"/>
  <c r="AE439" i="54"/>
  <c r="AD439" i="54"/>
  <c r="AB439" i="54"/>
  <c r="AC439" i="54" s="1"/>
  <c r="Z439" i="54"/>
  <c r="Y439" i="54"/>
  <c r="X439" i="54"/>
  <c r="T439" i="54"/>
  <c r="V439" i="54" s="1"/>
  <c r="S439" i="54"/>
  <c r="AF438" i="54"/>
  <c r="AE438" i="54"/>
  <c r="AD438" i="54"/>
  <c r="AB438" i="54"/>
  <c r="AC438" i="54" s="1"/>
  <c r="Y438" i="54"/>
  <c r="Z438" i="54" s="1"/>
  <c r="X438" i="54"/>
  <c r="T438" i="54"/>
  <c r="S438" i="54"/>
  <c r="AF437" i="54"/>
  <c r="AE437" i="54"/>
  <c r="AD437" i="54"/>
  <c r="AB437" i="54"/>
  <c r="AC437" i="54" s="1"/>
  <c r="Z437" i="54"/>
  <c r="Y437" i="54"/>
  <c r="X437" i="54"/>
  <c r="T437" i="54"/>
  <c r="S437" i="54"/>
  <c r="V437" i="54" s="1"/>
  <c r="AF436" i="54"/>
  <c r="AE436" i="54"/>
  <c r="AD436" i="54"/>
  <c r="AB436" i="54"/>
  <c r="AC436" i="54" s="1"/>
  <c r="Y436" i="54"/>
  <c r="Z436" i="54" s="1"/>
  <c r="X436" i="54"/>
  <c r="V436" i="54"/>
  <c r="T436" i="54"/>
  <c r="S436" i="54"/>
  <c r="AF435" i="54"/>
  <c r="AE435" i="54"/>
  <c r="AD435" i="54"/>
  <c r="AC435" i="54"/>
  <c r="AB435" i="54"/>
  <c r="Y435" i="54"/>
  <c r="X435" i="54"/>
  <c r="Z435" i="54" s="1"/>
  <c r="T435" i="54"/>
  <c r="V435" i="54" s="1"/>
  <c r="S435" i="54"/>
  <c r="AF434" i="54"/>
  <c r="AE434" i="54"/>
  <c r="AD434" i="54"/>
  <c r="AB434" i="54"/>
  <c r="AC434" i="54" s="1"/>
  <c r="Y434" i="54"/>
  <c r="X434" i="54"/>
  <c r="Z434" i="54" s="1"/>
  <c r="V434" i="54"/>
  <c r="T434" i="54"/>
  <c r="S434" i="54"/>
  <c r="AF433" i="54"/>
  <c r="AE433" i="54"/>
  <c r="AD433" i="54"/>
  <c r="AC433" i="54"/>
  <c r="AB433" i="54"/>
  <c r="Z433" i="54"/>
  <c r="Y433" i="54"/>
  <c r="X433" i="54"/>
  <c r="T433" i="54"/>
  <c r="V433" i="54" s="1"/>
  <c r="S433" i="54"/>
  <c r="AF432" i="54"/>
  <c r="AE432" i="54"/>
  <c r="AD432" i="54"/>
  <c r="AB432" i="54"/>
  <c r="AC432" i="54" s="1"/>
  <c r="Y432" i="54"/>
  <c r="Z432" i="54" s="1"/>
  <c r="X432" i="54"/>
  <c r="T432" i="54"/>
  <c r="S432" i="54"/>
  <c r="V432" i="54" s="1"/>
  <c r="AF431" i="54"/>
  <c r="AE431" i="54"/>
  <c r="AD431" i="54"/>
  <c r="AB431" i="54"/>
  <c r="AC431" i="54" s="1"/>
  <c r="Y431" i="54"/>
  <c r="X431" i="54"/>
  <c r="Z431" i="54" s="1"/>
  <c r="T431" i="54"/>
  <c r="S431" i="54"/>
  <c r="V431" i="54" s="1"/>
  <c r="AF430" i="54"/>
  <c r="AE430" i="54"/>
  <c r="AD430" i="54"/>
  <c r="AB430" i="54"/>
  <c r="AC430" i="54" s="1"/>
  <c r="Z430" i="54"/>
  <c r="Y430" i="54"/>
  <c r="X430" i="54"/>
  <c r="V430" i="54"/>
  <c r="T430" i="54"/>
  <c r="S430" i="54"/>
  <c r="AF429" i="54"/>
  <c r="AE429" i="54"/>
  <c r="AD429" i="54"/>
  <c r="AB429" i="54"/>
  <c r="AC429" i="54" s="1"/>
  <c r="Y429" i="54"/>
  <c r="X429" i="54"/>
  <c r="Z429" i="54" s="1"/>
  <c r="T429" i="54"/>
  <c r="V429" i="54" s="1"/>
  <c r="S429" i="54"/>
  <c r="AF428" i="54"/>
  <c r="AE428" i="54"/>
  <c r="AD428" i="54"/>
  <c r="AB428" i="54"/>
  <c r="AC428" i="54" s="1"/>
  <c r="Y428" i="54"/>
  <c r="X428" i="54"/>
  <c r="Z428" i="54" s="1"/>
  <c r="T428" i="54"/>
  <c r="S428" i="54"/>
  <c r="V428" i="54" s="1"/>
  <c r="AF427" i="54"/>
  <c r="AE427" i="54"/>
  <c r="AD427" i="54"/>
  <c r="AC427" i="54"/>
  <c r="AB427" i="54"/>
  <c r="Z427" i="54"/>
  <c r="Y427" i="54"/>
  <c r="X427" i="54"/>
  <c r="T427" i="54"/>
  <c r="V427" i="54" s="1"/>
  <c r="S427" i="54"/>
  <c r="AF426" i="54"/>
  <c r="AE426" i="54"/>
  <c r="AD426" i="54"/>
  <c r="AB426" i="54"/>
  <c r="AC426" i="54" s="1"/>
  <c r="Y426" i="54"/>
  <c r="Z426" i="54" s="1"/>
  <c r="X426" i="54"/>
  <c r="T426" i="54"/>
  <c r="S426" i="54"/>
  <c r="AF425" i="54"/>
  <c r="AE425" i="54"/>
  <c r="AD425" i="54"/>
  <c r="AB425" i="54"/>
  <c r="AC425" i="54" s="1"/>
  <c r="Z425" i="54"/>
  <c r="Y425" i="54"/>
  <c r="X425" i="54"/>
  <c r="T425" i="54"/>
  <c r="S425" i="54"/>
  <c r="V425" i="54" s="1"/>
  <c r="AF424" i="54"/>
  <c r="AE424" i="54"/>
  <c r="AD424" i="54"/>
  <c r="AB424" i="54"/>
  <c r="AC424" i="54" s="1"/>
  <c r="Y424" i="54"/>
  <c r="Z424" i="54" s="1"/>
  <c r="X424" i="54"/>
  <c r="V424" i="54"/>
  <c r="T424" i="54"/>
  <c r="S424" i="54"/>
  <c r="AF423" i="54"/>
  <c r="AE423" i="54"/>
  <c r="AD423" i="54"/>
  <c r="AC423" i="54"/>
  <c r="AB423" i="54"/>
  <c r="Y423" i="54"/>
  <c r="X423" i="54"/>
  <c r="Z423" i="54" s="1"/>
  <c r="T423" i="54"/>
  <c r="V423" i="54" s="1"/>
  <c r="S423" i="54"/>
  <c r="AF422" i="54"/>
  <c r="AE422" i="54"/>
  <c r="AD422" i="54"/>
  <c r="AB422" i="54"/>
  <c r="AC422" i="54" s="1"/>
  <c r="Y422" i="54"/>
  <c r="X422" i="54"/>
  <c r="Z422" i="54" s="1"/>
  <c r="V422" i="54"/>
  <c r="T422" i="54"/>
  <c r="S422" i="54"/>
  <c r="AF421" i="54"/>
  <c r="AE421" i="54"/>
  <c r="AD421" i="54"/>
  <c r="AC421" i="54"/>
  <c r="AB421" i="54"/>
  <c r="Z421" i="54"/>
  <c r="Y421" i="54"/>
  <c r="X421" i="54"/>
  <c r="V421" i="54"/>
  <c r="T421" i="54"/>
  <c r="S421" i="54"/>
  <c r="AF420" i="54"/>
  <c r="AE420" i="54"/>
  <c r="AD420" i="54"/>
  <c r="AB420" i="54"/>
  <c r="AC420" i="54" s="1"/>
  <c r="Y420" i="54"/>
  <c r="Z420" i="54" s="1"/>
  <c r="X420" i="54"/>
  <c r="T420" i="54"/>
  <c r="S420" i="54"/>
  <c r="V420" i="54" s="1"/>
  <c r="AF419" i="54"/>
  <c r="AE419" i="54"/>
  <c r="AD419" i="54"/>
  <c r="AB419" i="54"/>
  <c r="AC419" i="54" s="1"/>
  <c r="Y419" i="54"/>
  <c r="X419" i="54"/>
  <c r="Z419" i="54" s="1"/>
  <c r="T419" i="54"/>
  <c r="S419" i="54"/>
  <c r="V419" i="54" s="1"/>
  <c r="AF418" i="54"/>
  <c r="AE418" i="54"/>
  <c r="AD418" i="54"/>
  <c r="AB418" i="54"/>
  <c r="AC418" i="54" s="1"/>
  <c r="Z418" i="54"/>
  <c r="Y418" i="54"/>
  <c r="X418" i="54"/>
  <c r="T418" i="54"/>
  <c r="V418" i="54" s="1"/>
  <c r="S418" i="54"/>
  <c r="AF417" i="54"/>
  <c r="AE417" i="54"/>
  <c r="AD417" i="54"/>
  <c r="AB417" i="54"/>
  <c r="AC417" i="54" s="1"/>
  <c r="Y417" i="54"/>
  <c r="X417" i="54"/>
  <c r="T417" i="54"/>
  <c r="S417" i="54"/>
  <c r="AF416" i="54"/>
  <c r="AE416" i="54"/>
  <c r="AD416" i="54"/>
  <c r="AB416" i="54"/>
  <c r="AC416" i="54" s="1"/>
  <c r="Z416" i="54"/>
  <c r="Y416" i="54"/>
  <c r="X416" i="54"/>
  <c r="T416" i="54"/>
  <c r="S416" i="54"/>
  <c r="V416" i="54" s="1"/>
  <c r="AF415" i="54"/>
  <c r="AE415" i="54"/>
  <c r="AD415" i="54"/>
  <c r="AC415" i="54"/>
  <c r="AB415" i="54"/>
  <c r="Z415" i="54"/>
  <c r="Y415" i="54"/>
  <c r="X415" i="54"/>
  <c r="T415" i="54"/>
  <c r="V415" i="54" s="1"/>
  <c r="S415" i="54"/>
  <c r="AF414" i="54"/>
  <c r="AE414" i="54"/>
  <c r="AD414" i="54"/>
  <c r="AB414" i="54"/>
  <c r="AC414" i="54" s="1"/>
  <c r="Y414" i="54"/>
  <c r="X414" i="54"/>
  <c r="T414" i="54"/>
  <c r="S414" i="54"/>
  <c r="AF413" i="54"/>
  <c r="AE413" i="54"/>
  <c r="AD413" i="54"/>
  <c r="AB413" i="54"/>
  <c r="AC413" i="54" s="1"/>
  <c r="Z413" i="54"/>
  <c r="Y413" i="54"/>
  <c r="X413" i="54"/>
  <c r="V413" i="54"/>
  <c r="T413" i="54"/>
  <c r="S413" i="54"/>
  <c r="AF412" i="54"/>
  <c r="AE412" i="54"/>
  <c r="AD412" i="54"/>
  <c r="AC412" i="54"/>
  <c r="AB412" i="54"/>
  <c r="Z412" i="54"/>
  <c r="Y412" i="54"/>
  <c r="X412" i="54"/>
  <c r="T412" i="54"/>
  <c r="V412" i="54" s="1"/>
  <c r="S412" i="54"/>
  <c r="AF411" i="54"/>
  <c r="AE411" i="54"/>
  <c r="AD411" i="54"/>
  <c r="AB411" i="54"/>
  <c r="AC411" i="54" s="1"/>
  <c r="Y411" i="54"/>
  <c r="X411" i="54"/>
  <c r="Z411" i="54" s="1"/>
  <c r="T411" i="54"/>
  <c r="S411" i="54"/>
  <c r="AF410" i="54"/>
  <c r="AE410" i="54"/>
  <c r="AD410" i="54"/>
  <c r="AC410" i="54"/>
  <c r="AB410" i="54"/>
  <c r="Y410" i="54"/>
  <c r="X410" i="54"/>
  <c r="Z410" i="54" s="1"/>
  <c r="T410" i="54"/>
  <c r="V410" i="54" s="1"/>
  <c r="S410" i="54"/>
  <c r="AF409" i="54"/>
  <c r="AE409" i="54"/>
  <c r="AD409" i="54"/>
  <c r="AB409" i="54"/>
  <c r="AC409" i="54" s="1"/>
  <c r="Z409" i="54"/>
  <c r="Y409" i="54"/>
  <c r="X409" i="54"/>
  <c r="V409" i="54"/>
  <c r="T409" i="54"/>
  <c r="S409" i="54"/>
  <c r="AF408" i="54"/>
  <c r="AE408" i="54"/>
  <c r="AD408" i="54"/>
  <c r="AB408" i="54"/>
  <c r="AC408" i="54" s="1"/>
  <c r="Z408" i="54"/>
  <c r="Y408" i="54"/>
  <c r="X408" i="54"/>
  <c r="T408" i="54"/>
  <c r="S408" i="54"/>
  <c r="V408" i="54" s="1"/>
  <c r="AF407" i="54"/>
  <c r="AE407" i="54"/>
  <c r="AD407" i="54"/>
  <c r="AB407" i="54"/>
  <c r="AC407" i="54" s="1"/>
  <c r="Y407" i="54"/>
  <c r="X407" i="54"/>
  <c r="Z407" i="54" s="1"/>
  <c r="V407" i="54"/>
  <c r="T407" i="54"/>
  <c r="S407" i="54"/>
  <c r="AF406" i="54"/>
  <c r="AE406" i="54"/>
  <c r="AD406" i="54"/>
  <c r="AC406" i="54"/>
  <c r="AB406" i="54"/>
  <c r="Y406" i="54"/>
  <c r="X406" i="54"/>
  <c r="Z406" i="54" s="1"/>
  <c r="T406" i="54"/>
  <c r="V406" i="54" s="1"/>
  <c r="S406" i="54"/>
  <c r="AF405" i="54"/>
  <c r="AE405" i="54"/>
  <c r="AD405" i="54"/>
  <c r="AB405" i="54"/>
  <c r="AC405" i="54" s="1"/>
  <c r="Z405" i="54"/>
  <c r="Y405" i="54"/>
  <c r="X405" i="54"/>
  <c r="T405" i="54"/>
  <c r="S405" i="54"/>
  <c r="V405" i="54" s="1"/>
  <c r="AF404" i="54"/>
  <c r="AE404" i="54"/>
  <c r="AD404" i="54"/>
  <c r="AC404" i="54"/>
  <c r="AB404" i="54"/>
  <c r="Z404" i="54"/>
  <c r="Y404" i="54"/>
  <c r="X404" i="54"/>
  <c r="T404" i="54"/>
  <c r="S404" i="54"/>
  <c r="AF403" i="54"/>
  <c r="AE403" i="54"/>
  <c r="AD403" i="54"/>
  <c r="AB403" i="54"/>
  <c r="AC403" i="54" s="1"/>
  <c r="Z403" i="54"/>
  <c r="Y403" i="54"/>
  <c r="X403" i="54"/>
  <c r="T403" i="54"/>
  <c r="S403" i="54"/>
  <c r="V403" i="54" s="1"/>
  <c r="AF402" i="54"/>
  <c r="AE402" i="54"/>
  <c r="AD402" i="54"/>
  <c r="AB402" i="54"/>
  <c r="AC402" i="54" s="1"/>
  <c r="Z402" i="54"/>
  <c r="Y402" i="54"/>
  <c r="X402" i="54"/>
  <c r="V402" i="54"/>
  <c r="T402" i="54"/>
  <c r="S402" i="54"/>
  <c r="AF401" i="54"/>
  <c r="AE401" i="54"/>
  <c r="AD401" i="54"/>
  <c r="AB401" i="54"/>
  <c r="AC401" i="54" s="1"/>
  <c r="Y401" i="54"/>
  <c r="X401" i="54"/>
  <c r="Z401" i="54" s="1"/>
  <c r="V401" i="54"/>
  <c r="T401" i="54"/>
  <c r="S401" i="54"/>
  <c r="AF400" i="54"/>
  <c r="AE400" i="54"/>
  <c r="AD400" i="54"/>
  <c r="AC400" i="54"/>
  <c r="AB400" i="54"/>
  <c r="Y400" i="54"/>
  <c r="X400" i="54"/>
  <c r="Z400" i="54" s="1"/>
  <c r="T400" i="54"/>
  <c r="V400" i="54" s="1"/>
  <c r="S400" i="54"/>
  <c r="AF399" i="54"/>
  <c r="AE399" i="54"/>
  <c r="AD399" i="54"/>
  <c r="AB399" i="54"/>
  <c r="AC399" i="54" s="1"/>
  <c r="Z399" i="54"/>
  <c r="Y399" i="54"/>
  <c r="X399" i="54"/>
  <c r="T399" i="54"/>
  <c r="S399" i="54"/>
  <c r="V399" i="54" s="1"/>
  <c r="AF398" i="54"/>
  <c r="AE398" i="54"/>
  <c r="AD398" i="54"/>
  <c r="AC398" i="54"/>
  <c r="AB398" i="54"/>
  <c r="Z398" i="54"/>
  <c r="Y398" i="54"/>
  <c r="X398" i="54"/>
  <c r="T398" i="54"/>
  <c r="S398" i="54"/>
  <c r="AF397" i="54"/>
  <c r="AE397" i="54"/>
  <c r="AD397" i="54"/>
  <c r="AB397" i="54"/>
  <c r="AC397" i="54" s="1"/>
  <c r="Z397" i="54"/>
  <c r="Y397" i="54"/>
  <c r="X397" i="54"/>
  <c r="T397" i="54"/>
  <c r="S397" i="54"/>
  <c r="V397" i="54" s="1"/>
  <c r="AF396" i="54"/>
  <c r="AE396" i="54"/>
  <c r="AD396" i="54"/>
  <c r="AB396" i="54"/>
  <c r="AC396" i="54" s="1"/>
  <c r="Z396" i="54"/>
  <c r="Y396" i="54"/>
  <c r="X396" i="54"/>
  <c r="V396" i="54"/>
  <c r="T396" i="54"/>
  <c r="S396" i="54"/>
  <c r="AF395" i="54"/>
  <c r="AE395" i="54"/>
  <c r="AD395" i="54"/>
  <c r="AB395" i="54"/>
  <c r="AC395" i="54" s="1"/>
  <c r="Y395" i="54"/>
  <c r="X395" i="54"/>
  <c r="Z395" i="54" s="1"/>
  <c r="V395" i="54"/>
  <c r="T395" i="54"/>
  <c r="S395" i="54"/>
  <c r="AF394" i="54"/>
  <c r="AE394" i="54"/>
  <c r="AD394" i="54"/>
  <c r="AC394" i="54"/>
  <c r="AB394" i="54"/>
  <c r="Y394" i="54"/>
  <c r="X394" i="54"/>
  <c r="Z394" i="54" s="1"/>
  <c r="T394" i="54"/>
  <c r="S394" i="54"/>
  <c r="V394" i="54" s="1"/>
  <c r="AF393" i="54"/>
  <c r="AE393" i="54"/>
  <c r="AD393" i="54"/>
  <c r="AB393" i="54"/>
  <c r="AC393" i="54" s="1"/>
  <c r="Z393" i="54"/>
  <c r="Y393" i="54"/>
  <c r="X393" i="54"/>
  <c r="T393" i="54"/>
  <c r="S393" i="54"/>
  <c r="V393" i="54" s="1"/>
  <c r="AF392" i="54"/>
  <c r="AE392" i="54"/>
  <c r="AD392" i="54"/>
  <c r="AC392" i="54"/>
  <c r="AB392" i="54"/>
  <c r="Z392" i="54"/>
  <c r="Y392" i="54"/>
  <c r="X392" i="54"/>
  <c r="T392" i="54"/>
  <c r="S392" i="54"/>
  <c r="AF391" i="54"/>
  <c r="AE391" i="54"/>
  <c r="AD391" i="54"/>
  <c r="AB391" i="54"/>
  <c r="AC391" i="54" s="1"/>
  <c r="Z391" i="54"/>
  <c r="Y391" i="54"/>
  <c r="X391" i="54"/>
  <c r="T391" i="54"/>
  <c r="S391" i="54"/>
  <c r="V391" i="54" s="1"/>
  <c r="AF390" i="54"/>
  <c r="AE390" i="54"/>
  <c r="AD390" i="54"/>
  <c r="AB390" i="54"/>
  <c r="AC390" i="54" s="1"/>
  <c r="Z390" i="54"/>
  <c r="Y390" i="54"/>
  <c r="X390" i="54"/>
  <c r="V390" i="54"/>
  <c r="T390" i="54"/>
  <c r="S390" i="54"/>
  <c r="AF389" i="54"/>
  <c r="AE389" i="54"/>
  <c r="AD389" i="54"/>
  <c r="AB389" i="54"/>
  <c r="AC389" i="54" s="1"/>
  <c r="Y389" i="54"/>
  <c r="X389" i="54"/>
  <c r="Z389" i="54" s="1"/>
  <c r="T389" i="54"/>
  <c r="V389" i="54" s="1"/>
  <c r="S389" i="54"/>
  <c r="AF388" i="54"/>
  <c r="AE388" i="54"/>
  <c r="AD388" i="54"/>
  <c r="AB388" i="54"/>
  <c r="AC388" i="54" s="1"/>
  <c r="Y388" i="54"/>
  <c r="X388" i="54"/>
  <c r="Z388" i="54" s="1"/>
  <c r="T388" i="54"/>
  <c r="S388" i="54"/>
  <c r="AF387" i="54"/>
  <c r="AE387" i="54"/>
  <c r="AD387" i="54"/>
  <c r="AB387" i="54"/>
  <c r="AC387" i="54" s="1"/>
  <c r="Z387" i="54"/>
  <c r="Y387" i="54"/>
  <c r="X387" i="54"/>
  <c r="T387" i="54"/>
  <c r="S387" i="54"/>
  <c r="V387" i="54" s="1"/>
  <c r="AF386" i="54"/>
  <c r="AE386" i="54"/>
  <c r="AD386" i="54"/>
  <c r="AC386" i="54"/>
  <c r="AB386" i="54"/>
  <c r="Z386" i="54"/>
  <c r="Y386" i="54"/>
  <c r="X386" i="54"/>
  <c r="T386" i="54"/>
  <c r="S386" i="54"/>
  <c r="AF385" i="54"/>
  <c r="AE385" i="54"/>
  <c r="AD385" i="54"/>
  <c r="AB385" i="54"/>
  <c r="AC385" i="54" s="1"/>
  <c r="Z385" i="54"/>
  <c r="Y385" i="54"/>
  <c r="X385" i="54"/>
  <c r="T385" i="54"/>
  <c r="S385" i="54"/>
  <c r="V385" i="54" s="1"/>
  <c r="AF384" i="54"/>
  <c r="AE384" i="54"/>
  <c r="AD384" i="54"/>
  <c r="AB384" i="54"/>
  <c r="AC384" i="54" s="1"/>
  <c r="Y384" i="54"/>
  <c r="X384" i="54"/>
  <c r="Z384" i="54" s="1"/>
  <c r="V384" i="54"/>
  <c r="T384" i="54"/>
  <c r="S384" i="54"/>
  <c r="AF383" i="54"/>
  <c r="AE383" i="54"/>
  <c r="AD383" i="54"/>
  <c r="AB383" i="54"/>
  <c r="AC383" i="54" s="1"/>
  <c r="Y383" i="54"/>
  <c r="X383" i="54"/>
  <c r="Z383" i="54" s="1"/>
  <c r="T383" i="54"/>
  <c r="V383" i="54" s="1"/>
  <c r="S383" i="54"/>
  <c r="AF382" i="54"/>
  <c r="AE382" i="54"/>
  <c r="AD382" i="54"/>
  <c r="AB382" i="54"/>
  <c r="AC382" i="54" s="1"/>
  <c r="Y382" i="54"/>
  <c r="X382" i="54"/>
  <c r="Z382" i="54" s="1"/>
  <c r="T382" i="54"/>
  <c r="S382" i="54"/>
  <c r="AF381" i="54"/>
  <c r="AE381" i="54"/>
  <c r="AD381" i="54"/>
  <c r="AB381" i="54"/>
  <c r="AC381" i="54" s="1"/>
  <c r="Z381" i="54"/>
  <c r="Y381" i="54"/>
  <c r="X381" i="54"/>
  <c r="T381" i="54"/>
  <c r="S381" i="54"/>
  <c r="V381" i="54" s="1"/>
  <c r="AF380" i="54"/>
  <c r="AE380" i="54"/>
  <c r="AD380" i="54"/>
  <c r="AC380" i="54"/>
  <c r="AB380" i="54"/>
  <c r="Z380" i="54"/>
  <c r="Y380" i="54"/>
  <c r="X380" i="54"/>
  <c r="T380" i="54"/>
  <c r="S380" i="54"/>
  <c r="AF379" i="54"/>
  <c r="AE379" i="54"/>
  <c r="AD379" i="54"/>
  <c r="AB379" i="54"/>
  <c r="AC379" i="54" s="1"/>
  <c r="Z379" i="54"/>
  <c r="Y379" i="54"/>
  <c r="X379" i="54"/>
  <c r="T379" i="54"/>
  <c r="S379" i="54"/>
  <c r="V379" i="54" s="1"/>
  <c r="AF378" i="54"/>
  <c r="AE378" i="54"/>
  <c r="AD378" i="54"/>
  <c r="AB378" i="54"/>
  <c r="AC378" i="54" s="1"/>
  <c r="Z378" i="54"/>
  <c r="Y378" i="54"/>
  <c r="X378" i="54"/>
  <c r="V378" i="54"/>
  <c r="T378" i="54"/>
  <c r="S378" i="54"/>
  <c r="AF377" i="54"/>
  <c r="AE377" i="54"/>
  <c r="AD377" i="54"/>
  <c r="AC377" i="54"/>
  <c r="AB377" i="54"/>
  <c r="Y377" i="54"/>
  <c r="X377" i="54"/>
  <c r="Z377" i="54" s="1"/>
  <c r="T377" i="54"/>
  <c r="V377" i="54" s="1"/>
  <c r="S377" i="54"/>
  <c r="AF376" i="54"/>
  <c r="AE376" i="54"/>
  <c r="AD376" i="54"/>
  <c r="AB376" i="54"/>
  <c r="AC376" i="54" s="1"/>
  <c r="Y376" i="54"/>
  <c r="X376" i="54"/>
  <c r="Z376" i="54" s="1"/>
  <c r="T376" i="54"/>
  <c r="S376" i="54"/>
  <c r="V376" i="54" s="1"/>
  <c r="AF375" i="54"/>
  <c r="AE375" i="54"/>
  <c r="AD375" i="54"/>
  <c r="AB375" i="54"/>
  <c r="AC375" i="54" s="1"/>
  <c r="Z375" i="54"/>
  <c r="Y375" i="54"/>
  <c r="X375" i="54"/>
  <c r="T375" i="54"/>
  <c r="S375" i="54"/>
  <c r="V375" i="54" s="1"/>
  <c r="AF374" i="54"/>
  <c r="AE374" i="54"/>
  <c r="AD374" i="54"/>
  <c r="AB374" i="54"/>
  <c r="AC374" i="54" s="1"/>
  <c r="Z374" i="54"/>
  <c r="Y374" i="54"/>
  <c r="X374" i="54"/>
  <c r="T374" i="54"/>
  <c r="S374" i="54"/>
  <c r="AF373" i="54"/>
  <c r="AE373" i="54"/>
  <c r="AD373" i="54"/>
  <c r="AB373" i="54"/>
  <c r="AC373" i="54" s="1"/>
  <c r="Z373" i="54"/>
  <c r="Y373" i="54"/>
  <c r="X373" i="54"/>
  <c r="T373" i="54"/>
  <c r="S373" i="54"/>
  <c r="V373" i="54" s="1"/>
  <c r="AF372" i="54"/>
  <c r="AE372" i="54"/>
  <c r="AD372" i="54"/>
  <c r="AB372" i="54"/>
  <c r="AC372" i="54" s="1"/>
  <c r="Z372" i="54"/>
  <c r="Y372" i="54"/>
  <c r="X372" i="54"/>
  <c r="V372" i="54"/>
  <c r="T372" i="54"/>
  <c r="S372" i="54"/>
  <c r="AF371" i="54"/>
  <c r="AE371" i="54"/>
  <c r="AD371" i="54"/>
  <c r="AB371" i="54"/>
  <c r="AC371" i="54" s="1"/>
  <c r="Y371" i="54"/>
  <c r="X371" i="54"/>
  <c r="Z371" i="54" s="1"/>
  <c r="T371" i="54"/>
  <c r="V371" i="54" s="1"/>
  <c r="S371" i="54"/>
  <c r="AF370" i="54"/>
  <c r="AE370" i="54"/>
  <c r="AD370" i="54"/>
  <c r="AB370" i="54"/>
  <c r="AC370" i="54" s="1"/>
  <c r="Y370" i="54"/>
  <c r="X370" i="54"/>
  <c r="Z370" i="54" s="1"/>
  <c r="T370" i="54"/>
  <c r="S370" i="54"/>
  <c r="AF369" i="54"/>
  <c r="AE369" i="54"/>
  <c r="AD369" i="54"/>
  <c r="AB369" i="54"/>
  <c r="AC369" i="54" s="1"/>
  <c r="Z369" i="54"/>
  <c r="Y369" i="54"/>
  <c r="X369" i="54"/>
  <c r="T369" i="54"/>
  <c r="S369" i="54"/>
  <c r="V369" i="54" s="1"/>
  <c r="AF368" i="54"/>
  <c r="AE368" i="54"/>
  <c r="AD368" i="54"/>
  <c r="AB368" i="54"/>
  <c r="AC368" i="54" s="1"/>
  <c r="Z368" i="54"/>
  <c r="Y368" i="54"/>
  <c r="X368" i="54"/>
  <c r="T368" i="54"/>
  <c r="S368" i="54"/>
  <c r="AF367" i="54"/>
  <c r="AE367" i="54"/>
  <c r="AD367" i="54"/>
  <c r="AB367" i="54"/>
  <c r="AC367" i="54" s="1"/>
  <c r="Z367" i="54"/>
  <c r="Y367" i="54"/>
  <c r="X367" i="54"/>
  <c r="T367" i="54"/>
  <c r="S367" i="54"/>
  <c r="V367" i="54" s="1"/>
  <c r="AF366" i="54"/>
  <c r="AE366" i="54"/>
  <c r="AD366" i="54"/>
  <c r="AB366" i="54"/>
  <c r="AC366" i="54" s="1"/>
  <c r="Y366" i="54"/>
  <c r="X366" i="54"/>
  <c r="Z366" i="54" s="1"/>
  <c r="V366" i="54"/>
  <c r="T366" i="54"/>
  <c r="S366" i="54"/>
  <c r="AF365" i="54"/>
  <c r="AE365" i="54"/>
  <c r="AD365" i="54"/>
  <c r="AC365" i="54"/>
  <c r="AB365" i="54"/>
  <c r="Y365" i="54"/>
  <c r="X365" i="54"/>
  <c r="Z365" i="54" s="1"/>
  <c r="T365" i="54"/>
  <c r="V365" i="54" s="1"/>
  <c r="S365" i="54"/>
  <c r="AF364" i="54"/>
  <c r="AE364" i="54"/>
  <c r="AD364" i="54"/>
  <c r="AB364" i="54"/>
  <c r="AC364" i="54" s="1"/>
  <c r="Y364" i="54"/>
  <c r="X364" i="54"/>
  <c r="Z364" i="54" s="1"/>
  <c r="T364" i="54"/>
  <c r="S364" i="54"/>
  <c r="V364" i="54" s="1"/>
  <c r="AF363" i="54"/>
  <c r="AE363" i="54"/>
  <c r="AD363" i="54"/>
  <c r="AB363" i="54"/>
  <c r="AC363" i="54" s="1"/>
  <c r="Z363" i="54"/>
  <c r="Y363" i="54"/>
  <c r="X363" i="54"/>
  <c r="T363" i="54"/>
  <c r="S363" i="54"/>
  <c r="V363" i="54" s="1"/>
  <c r="AF362" i="54"/>
  <c r="AE362" i="54"/>
  <c r="AD362" i="54"/>
  <c r="AB362" i="54"/>
  <c r="AC362" i="54" s="1"/>
  <c r="Z362" i="54"/>
  <c r="Y362" i="54"/>
  <c r="X362" i="54"/>
  <c r="T362" i="54"/>
  <c r="S362" i="54"/>
  <c r="AF361" i="54"/>
  <c r="AE361" i="54"/>
  <c r="AD361" i="54"/>
  <c r="AB361" i="54"/>
  <c r="AC361" i="54" s="1"/>
  <c r="Z361" i="54"/>
  <c r="Y361" i="54"/>
  <c r="X361" i="54"/>
  <c r="T361" i="54"/>
  <c r="S361" i="54"/>
  <c r="V361" i="54" s="1"/>
  <c r="AF360" i="54"/>
  <c r="AE360" i="54"/>
  <c r="AD360" i="54"/>
  <c r="AB360" i="54"/>
  <c r="AC360" i="54" s="1"/>
  <c r="Z360" i="54"/>
  <c r="Y360" i="54"/>
  <c r="X360" i="54"/>
  <c r="V360" i="54"/>
  <c r="T360" i="54"/>
  <c r="S360" i="54"/>
  <c r="AF359" i="54"/>
  <c r="AE359" i="54"/>
  <c r="AD359" i="54"/>
  <c r="AB359" i="54"/>
  <c r="AC359" i="54" s="1"/>
  <c r="Y359" i="54"/>
  <c r="X359" i="54"/>
  <c r="Z359" i="54" s="1"/>
  <c r="T359" i="54"/>
  <c r="V359" i="54" s="1"/>
  <c r="S359" i="54"/>
  <c r="AF358" i="54"/>
  <c r="AE358" i="54"/>
  <c r="AD358" i="54"/>
  <c r="AB358" i="54"/>
  <c r="AC358" i="54" s="1"/>
  <c r="Y358" i="54"/>
  <c r="X358" i="54"/>
  <c r="Z358" i="54" s="1"/>
  <c r="T358" i="54"/>
  <c r="S358" i="54"/>
  <c r="AF357" i="54"/>
  <c r="AE357" i="54"/>
  <c r="AD357" i="54"/>
  <c r="AB357" i="54"/>
  <c r="AC357" i="54" s="1"/>
  <c r="Z357" i="54"/>
  <c r="Y357" i="54"/>
  <c r="X357" i="54"/>
  <c r="T357" i="54"/>
  <c r="S357" i="54"/>
  <c r="V357" i="54" s="1"/>
  <c r="AF356" i="54"/>
  <c r="AE356" i="54"/>
  <c r="AD356" i="54"/>
  <c r="AC356" i="54"/>
  <c r="AB356" i="54"/>
  <c r="Z356" i="54"/>
  <c r="Y356" i="54"/>
  <c r="X356" i="54"/>
  <c r="T356" i="54"/>
  <c r="S356" i="54"/>
  <c r="AF355" i="54"/>
  <c r="AE355" i="54"/>
  <c r="AD355" i="54"/>
  <c r="AB355" i="54"/>
  <c r="AC355" i="54" s="1"/>
  <c r="Z355" i="54"/>
  <c r="Y355" i="54"/>
  <c r="X355" i="54"/>
  <c r="T355" i="54"/>
  <c r="S355" i="54"/>
  <c r="V355" i="54" s="1"/>
  <c r="AF354" i="54"/>
  <c r="AE354" i="54"/>
  <c r="AD354" i="54"/>
  <c r="AB354" i="54"/>
  <c r="AC354" i="54" s="1"/>
  <c r="Y354" i="54"/>
  <c r="X354" i="54"/>
  <c r="Z354" i="54" s="1"/>
  <c r="V354" i="54"/>
  <c r="T354" i="54"/>
  <c r="S354" i="54"/>
  <c r="AF353" i="54"/>
  <c r="AE353" i="54"/>
  <c r="AD353" i="54"/>
  <c r="AB353" i="54"/>
  <c r="AC353" i="54" s="1"/>
  <c r="Y353" i="54"/>
  <c r="X353" i="54"/>
  <c r="Z353" i="54" s="1"/>
  <c r="T353" i="54"/>
  <c r="V353" i="54" s="1"/>
  <c r="S353" i="54"/>
  <c r="AF352" i="54"/>
  <c r="AE352" i="54"/>
  <c r="AD352" i="54"/>
  <c r="AB352" i="54"/>
  <c r="AC352" i="54" s="1"/>
  <c r="Y352" i="54"/>
  <c r="X352" i="54"/>
  <c r="Z352" i="54" s="1"/>
  <c r="T352" i="54"/>
  <c r="S352" i="54"/>
  <c r="AF351" i="54"/>
  <c r="AE351" i="54"/>
  <c r="AD351" i="54"/>
  <c r="AB351" i="54"/>
  <c r="AC351" i="54" s="1"/>
  <c r="Z351" i="54"/>
  <c r="Y351" i="54"/>
  <c r="X351" i="54"/>
  <c r="T351" i="54"/>
  <c r="S351" i="54"/>
  <c r="V351" i="54" s="1"/>
  <c r="AF350" i="54"/>
  <c r="AE350" i="54"/>
  <c r="AD350" i="54"/>
  <c r="AC350" i="54"/>
  <c r="AB350" i="54"/>
  <c r="Z350" i="54"/>
  <c r="Y350" i="54"/>
  <c r="X350" i="54"/>
  <c r="T350" i="54"/>
  <c r="S350" i="54"/>
  <c r="AF349" i="54"/>
  <c r="AE349" i="54"/>
  <c r="AD349" i="54"/>
  <c r="AB349" i="54"/>
  <c r="AC349" i="54" s="1"/>
  <c r="Z349" i="54"/>
  <c r="Y349" i="54"/>
  <c r="X349" i="54"/>
  <c r="T349" i="54"/>
  <c r="S349" i="54"/>
  <c r="V349" i="54" s="1"/>
  <c r="AF348" i="54"/>
  <c r="AE348" i="54"/>
  <c r="AD348" i="54"/>
  <c r="AB348" i="54"/>
  <c r="AC348" i="54" s="1"/>
  <c r="Y348" i="54"/>
  <c r="X348" i="54"/>
  <c r="Z348" i="54" s="1"/>
  <c r="V348" i="54"/>
  <c r="T348" i="54"/>
  <c r="S348" i="54"/>
  <c r="AF347" i="54"/>
  <c r="AE347" i="54"/>
  <c r="AD347" i="54"/>
  <c r="AB347" i="54"/>
  <c r="AC347" i="54" s="1"/>
  <c r="Y347" i="54"/>
  <c r="X347" i="54"/>
  <c r="Z347" i="54" s="1"/>
  <c r="T347" i="54"/>
  <c r="V347" i="54" s="1"/>
  <c r="S347" i="54"/>
  <c r="AF346" i="54"/>
  <c r="AE346" i="54"/>
  <c r="AD346" i="54"/>
  <c r="AB346" i="54"/>
  <c r="AC346" i="54" s="1"/>
  <c r="Y346" i="54"/>
  <c r="X346" i="54"/>
  <c r="Z346" i="54" s="1"/>
  <c r="T346" i="54"/>
  <c r="S346" i="54"/>
  <c r="AF345" i="54"/>
  <c r="AE345" i="54"/>
  <c r="AD345" i="54"/>
  <c r="AB345" i="54"/>
  <c r="AC345" i="54" s="1"/>
  <c r="Z345" i="54"/>
  <c r="Y345" i="54"/>
  <c r="X345" i="54"/>
  <c r="T345" i="54"/>
  <c r="S345" i="54"/>
  <c r="V345" i="54" s="1"/>
  <c r="AF344" i="54"/>
  <c r="AE344" i="54"/>
  <c r="AD344" i="54"/>
  <c r="AC344" i="54"/>
  <c r="AB344" i="54"/>
  <c r="Z344" i="54"/>
  <c r="Y344" i="54"/>
  <c r="X344" i="54"/>
  <c r="T344" i="54"/>
  <c r="S344" i="54"/>
  <c r="AF343" i="54"/>
  <c r="AE343" i="54"/>
  <c r="AD343" i="54"/>
  <c r="AB343" i="54"/>
  <c r="AC343" i="54" s="1"/>
  <c r="Z343" i="54"/>
  <c r="Y343" i="54"/>
  <c r="X343" i="54"/>
  <c r="T343" i="54"/>
  <c r="S343" i="54"/>
  <c r="V343" i="54" s="1"/>
  <c r="AF342" i="54"/>
  <c r="AE342" i="54"/>
  <c r="AD342" i="54"/>
  <c r="AB342" i="54"/>
  <c r="AC342" i="54" s="1"/>
  <c r="Z342" i="54"/>
  <c r="Y342" i="54"/>
  <c r="X342" i="54"/>
  <c r="V342" i="54"/>
  <c r="T342" i="54"/>
  <c r="S342" i="54"/>
  <c r="AF341" i="54"/>
  <c r="AE341" i="54"/>
  <c r="AD341" i="54"/>
  <c r="AB341" i="54"/>
  <c r="AC341" i="54" s="1"/>
  <c r="Y341" i="54"/>
  <c r="X341" i="54"/>
  <c r="Z341" i="54" s="1"/>
  <c r="T341" i="54"/>
  <c r="V341" i="54" s="1"/>
  <c r="S341" i="54"/>
  <c r="AF340" i="54"/>
  <c r="AE340" i="54"/>
  <c r="AD340" i="54"/>
  <c r="AB340" i="54"/>
  <c r="AC340" i="54" s="1"/>
  <c r="Y340" i="54"/>
  <c r="X340" i="54"/>
  <c r="Z340" i="54" s="1"/>
  <c r="T340" i="54"/>
  <c r="S340" i="54"/>
  <c r="V340" i="54" s="1"/>
  <c r="AF339" i="54"/>
  <c r="AE339" i="54"/>
  <c r="AD339" i="54"/>
  <c r="AB339" i="54"/>
  <c r="AC339" i="54" s="1"/>
  <c r="Z339" i="54"/>
  <c r="Y339" i="54"/>
  <c r="X339" i="54"/>
  <c r="T339" i="54"/>
  <c r="S339" i="54"/>
  <c r="V339" i="54" s="1"/>
  <c r="AF338" i="54"/>
  <c r="AE338" i="54"/>
  <c r="AD338" i="54"/>
  <c r="AC338" i="54"/>
  <c r="AB338" i="54"/>
  <c r="Z338" i="54"/>
  <c r="Y338" i="54"/>
  <c r="X338" i="54"/>
  <c r="T338" i="54"/>
  <c r="S338" i="54"/>
  <c r="AF337" i="54"/>
  <c r="AE337" i="54"/>
  <c r="AD337" i="54"/>
  <c r="AB337" i="54"/>
  <c r="AC337" i="54" s="1"/>
  <c r="Z337" i="54"/>
  <c r="Y337" i="54"/>
  <c r="X337" i="54"/>
  <c r="T337" i="54"/>
  <c r="S337" i="54"/>
  <c r="V337" i="54" s="1"/>
  <c r="AF336" i="54"/>
  <c r="AE336" i="54"/>
  <c r="AD336" i="54"/>
  <c r="AB336" i="54"/>
  <c r="AC336" i="54" s="1"/>
  <c r="Z336" i="54"/>
  <c r="Y336" i="54"/>
  <c r="X336" i="54"/>
  <c r="V336" i="54"/>
  <c r="T336" i="54"/>
  <c r="S336" i="54"/>
  <c r="AF335" i="54"/>
  <c r="AE335" i="54"/>
  <c r="AD335" i="54"/>
  <c r="AC335" i="54"/>
  <c r="AB335" i="54"/>
  <c r="Y335" i="54"/>
  <c r="X335" i="54"/>
  <c r="Z335" i="54" s="1"/>
  <c r="T335" i="54"/>
  <c r="V335" i="54" s="1"/>
  <c r="S335" i="54"/>
  <c r="AF334" i="54"/>
  <c r="AE334" i="54"/>
  <c r="AD334" i="54"/>
  <c r="AB334" i="54"/>
  <c r="AC334" i="54" s="1"/>
  <c r="Y334" i="54"/>
  <c r="X334" i="54"/>
  <c r="Z334" i="54" s="1"/>
  <c r="T334" i="54"/>
  <c r="S334" i="54"/>
  <c r="AF333" i="54"/>
  <c r="AE333" i="54"/>
  <c r="AD333" i="54"/>
  <c r="AB333" i="54"/>
  <c r="AC333" i="54" s="1"/>
  <c r="Z333" i="54"/>
  <c r="Y333" i="54"/>
  <c r="X333" i="54"/>
  <c r="T333" i="54"/>
  <c r="S333" i="54"/>
  <c r="V333" i="54" s="1"/>
  <c r="AF332" i="54"/>
  <c r="AE332" i="54"/>
  <c r="AD332" i="54"/>
  <c r="AC332" i="54"/>
  <c r="AB332" i="54"/>
  <c r="Z332" i="54"/>
  <c r="Y332" i="54"/>
  <c r="X332" i="54"/>
  <c r="T332" i="54"/>
  <c r="S332" i="54"/>
  <c r="AF331" i="54"/>
  <c r="AE331" i="54"/>
  <c r="AD331" i="54"/>
  <c r="AB331" i="54"/>
  <c r="AC331" i="54" s="1"/>
  <c r="Z331" i="54"/>
  <c r="Y331" i="54"/>
  <c r="X331" i="54"/>
  <c r="T331" i="54"/>
  <c r="S331" i="54"/>
  <c r="V331" i="54" s="1"/>
  <c r="AF330" i="54"/>
  <c r="AE330" i="54"/>
  <c r="AD330" i="54"/>
  <c r="AB330" i="54"/>
  <c r="AC330" i="54" s="1"/>
  <c r="Y330" i="54"/>
  <c r="X330" i="54"/>
  <c r="Z330" i="54" s="1"/>
  <c r="V330" i="54"/>
  <c r="T330" i="54"/>
  <c r="S330" i="54"/>
  <c r="AF329" i="54"/>
  <c r="AE329" i="54"/>
  <c r="AD329" i="54"/>
  <c r="AC329" i="54"/>
  <c r="AB329" i="54"/>
  <c r="Y329" i="54"/>
  <c r="X329" i="54"/>
  <c r="Z329" i="54" s="1"/>
  <c r="T329" i="54"/>
  <c r="V329" i="54" s="1"/>
  <c r="S329" i="54"/>
  <c r="AF328" i="54"/>
  <c r="AE328" i="54"/>
  <c r="AD328" i="54"/>
  <c r="AB328" i="54"/>
  <c r="AC328" i="54" s="1"/>
  <c r="Y328" i="54"/>
  <c r="X328" i="54"/>
  <c r="Z328" i="54" s="1"/>
  <c r="T328" i="54"/>
  <c r="S328" i="54"/>
  <c r="V328" i="54" s="1"/>
  <c r="AF327" i="54"/>
  <c r="AE327" i="54"/>
  <c r="AD327" i="54"/>
  <c r="AB327" i="54"/>
  <c r="AC327" i="54" s="1"/>
  <c r="Z327" i="54"/>
  <c r="Y327" i="54"/>
  <c r="X327" i="54"/>
  <c r="T327" i="54"/>
  <c r="S327" i="54"/>
  <c r="V327" i="54" s="1"/>
  <c r="AF326" i="54"/>
  <c r="AE326" i="54"/>
  <c r="AD326" i="54"/>
  <c r="AB326" i="54"/>
  <c r="AC326" i="54" s="1"/>
  <c r="Z326" i="54"/>
  <c r="Y326" i="54"/>
  <c r="X326" i="54"/>
  <c r="T326" i="54"/>
  <c r="S326" i="54"/>
  <c r="AF325" i="54"/>
  <c r="AE325" i="54"/>
  <c r="AD325" i="54"/>
  <c r="AB325" i="54"/>
  <c r="AC325" i="54" s="1"/>
  <c r="Z325" i="54"/>
  <c r="Y325" i="54"/>
  <c r="X325" i="54"/>
  <c r="T325" i="54"/>
  <c r="S325" i="54"/>
  <c r="V325" i="54" s="1"/>
  <c r="AF324" i="54"/>
  <c r="AE324" i="54"/>
  <c r="AD324" i="54"/>
  <c r="AB324" i="54"/>
  <c r="AC324" i="54" s="1"/>
  <c r="Z324" i="54"/>
  <c r="Y324" i="54"/>
  <c r="X324" i="54"/>
  <c r="V324" i="54"/>
  <c r="T324" i="54"/>
  <c r="S324" i="54"/>
  <c r="AF323" i="54"/>
  <c r="AE323" i="54"/>
  <c r="AD323" i="54"/>
  <c r="AB323" i="54"/>
  <c r="AC323" i="54" s="1"/>
  <c r="Y323" i="54"/>
  <c r="X323" i="54"/>
  <c r="Z323" i="54" s="1"/>
  <c r="T323" i="54"/>
  <c r="V323" i="54" s="1"/>
  <c r="S323" i="54"/>
  <c r="AF322" i="54"/>
  <c r="AE322" i="54"/>
  <c r="AD322" i="54"/>
  <c r="AB322" i="54"/>
  <c r="AC322" i="54" s="1"/>
  <c r="Y322" i="54"/>
  <c r="X322" i="54"/>
  <c r="Z322" i="54" s="1"/>
  <c r="T322" i="54"/>
  <c r="S322" i="54"/>
  <c r="V322" i="54" s="1"/>
  <c r="AF321" i="54"/>
  <c r="AE321" i="54"/>
  <c r="AD321" i="54"/>
  <c r="AB321" i="54"/>
  <c r="AC321" i="54" s="1"/>
  <c r="Z321" i="54"/>
  <c r="Y321" i="54"/>
  <c r="X321" i="54"/>
  <c r="T321" i="54"/>
  <c r="S321" i="54"/>
  <c r="V321" i="54" s="1"/>
  <c r="AF320" i="54"/>
  <c r="AE320" i="54"/>
  <c r="AD320" i="54"/>
  <c r="AC320" i="54"/>
  <c r="AB320" i="54"/>
  <c r="Z320" i="54"/>
  <c r="Y320" i="54"/>
  <c r="X320" i="54"/>
  <c r="T320" i="54"/>
  <c r="S320" i="54"/>
  <c r="AF319" i="54"/>
  <c r="AE319" i="54"/>
  <c r="AD319" i="54"/>
  <c r="AB319" i="54"/>
  <c r="AC319" i="54" s="1"/>
  <c r="Z319" i="54"/>
  <c r="Y319" i="54"/>
  <c r="X319" i="54"/>
  <c r="T319" i="54"/>
  <c r="S319" i="54"/>
  <c r="V319" i="54" s="1"/>
  <c r="AF318" i="54"/>
  <c r="AE318" i="54"/>
  <c r="AD318" i="54"/>
  <c r="AB318" i="54"/>
  <c r="AC318" i="54" s="1"/>
  <c r="Z318" i="54"/>
  <c r="Y318" i="54"/>
  <c r="X318" i="54"/>
  <c r="V318" i="54"/>
  <c r="T318" i="54"/>
  <c r="S318" i="54"/>
  <c r="AF317" i="54"/>
  <c r="AE317" i="54"/>
  <c r="AD317" i="54"/>
  <c r="AB317" i="54"/>
  <c r="AC317" i="54" s="1"/>
  <c r="Y317" i="54"/>
  <c r="X317" i="54"/>
  <c r="Z317" i="54" s="1"/>
  <c r="T317" i="54"/>
  <c r="V317" i="54" s="1"/>
  <c r="S317" i="54"/>
  <c r="AF316" i="54"/>
  <c r="AE316" i="54"/>
  <c r="AD316" i="54"/>
  <c r="AB316" i="54"/>
  <c r="AC316" i="54" s="1"/>
  <c r="Y316" i="54"/>
  <c r="X316" i="54"/>
  <c r="Z316" i="54" s="1"/>
  <c r="T316" i="54"/>
  <c r="S316" i="54"/>
  <c r="AF315" i="54"/>
  <c r="AE315" i="54"/>
  <c r="AD315" i="54"/>
  <c r="AB315" i="54"/>
  <c r="AC315" i="54" s="1"/>
  <c r="Z315" i="54"/>
  <c r="Y315" i="54"/>
  <c r="X315" i="54"/>
  <c r="T315" i="54"/>
  <c r="S315" i="54"/>
  <c r="V315" i="54" s="1"/>
  <c r="AF314" i="54"/>
  <c r="AE314" i="54"/>
  <c r="AD314" i="54"/>
  <c r="AB314" i="54"/>
  <c r="AC314" i="54" s="1"/>
  <c r="Z314" i="54"/>
  <c r="Y314" i="54"/>
  <c r="X314" i="54"/>
  <c r="T314" i="54"/>
  <c r="S314" i="54"/>
  <c r="AF313" i="54"/>
  <c r="AE313" i="54"/>
  <c r="AD313" i="54"/>
  <c r="AB313" i="54"/>
  <c r="AC313" i="54" s="1"/>
  <c r="Z313" i="54"/>
  <c r="Y313" i="54"/>
  <c r="X313" i="54"/>
  <c r="T313" i="54"/>
  <c r="S313" i="54"/>
  <c r="V313" i="54" s="1"/>
  <c r="AF312" i="54"/>
  <c r="AE312" i="54"/>
  <c r="AD312" i="54"/>
  <c r="AB312" i="54"/>
  <c r="AC312" i="54" s="1"/>
  <c r="Y312" i="54"/>
  <c r="X312" i="54"/>
  <c r="Z312" i="54" s="1"/>
  <c r="V312" i="54"/>
  <c r="T312" i="54"/>
  <c r="S312" i="54"/>
  <c r="AF311" i="54"/>
  <c r="AE311" i="54"/>
  <c r="AD311" i="54"/>
  <c r="AC311" i="54"/>
  <c r="AB311" i="54"/>
  <c r="Y311" i="54"/>
  <c r="X311" i="54"/>
  <c r="Z311" i="54" s="1"/>
  <c r="T311" i="54"/>
  <c r="V311" i="54" s="1"/>
  <c r="S311" i="54"/>
  <c r="AF310" i="54"/>
  <c r="AE310" i="54"/>
  <c r="AD310" i="54"/>
  <c r="AB310" i="54"/>
  <c r="AC310" i="54" s="1"/>
  <c r="Y310" i="54"/>
  <c r="X310" i="54"/>
  <c r="Z310" i="54" s="1"/>
  <c r="T310" i="54"/>
  <c r="S310" i="54"/>
  <c r="AF309" i="54"/>
  <c r="AE309" i="54"/>
  <c r="AD309" i="54"/>
  <c r="AB309" i="54"/>
  <c r="AC309" i="54" s="1"/>
  <c r="Z309" i="54"/>
  <c r="Y309" i="54"/>
  <c r="X309" i="54"/>
  <c r="T309" i="54"/>
  <c r="S309" i="54"/>
  <c r="V309" i="54" s="1"/>
  <c r="AF308" i="54"/>
  <c r="AE308" i="54"/>
  <c r="AD308" i="54"/>
  <c r="AB308" i="54"/>
  <c r="AC308" i="54" s="1"/>
  <c r="Z308" i="54"/>
  <c r="Y308" i="54"/>
  <c r="X308" i="54"/>
  <c r="T308" i="54"/>
  <c r="S308" i="54"/>
  <c r="AF307" i="54"/>
  <c r="AE307" i="54"/>
  <c r="AD307" i="54"/>
  <c r="AB307" i="54"/>
  <c r="AC307" i="54" s="1"/>
  <c r="Z307" i="54"/>
  <c r="Y307" i="54"/>
  <c r="X307" i="54"/>
  <c r="T307" i="54"/>
  <c r="S307" i="54"/>
  <c r="V307" i="54" s="1"/>
  <c r="AF306" i="54"/>
  <c r="AE306" i="54"/>
  <c r="AD306" i="54"/>
  <c r="AB306" i="54"/>
  <c r="AC306" i="54" s="1"/>
  <c r="Z306" i="54"/>
  <c r="Y306" i="54"/>
  <c r="X306" i="54"/>
  <c r="V306" i="54"/>
  <c r="T306" i="54"/>
  <c r="S306" i="54"/>
  <c r="AF305" i="54"/>
  <c r="AE305" i="54"/>
  <c r="AD305" i="54"/>
  <c r="AC305" i="54"/>
  <c r="AB305" i="54"/>
  <c r="Y305" i="54"/>
  <c r="X305" i="54"/>
  <c r="Z305" i="54" s="1"/>
  <c r="T305" i="54"/>
  <c r="V305" i="54" s="1"/>
  <c r="S305" i="54"/>
  <c r="AF304" i="54"/>
  <c r="AE304" i="54"/>
  <c r="AD304" i="54"/>
  <c r="AB304" i="54"/>
  <c r="AC304" i="54" s="1"/>
  <c r="Y304" i="54"/>
  <c r="X304" i="54"/>
  <c r="Z304" i="54" s="1"/>
  <c r="T304" i="54"/>
  <c r="S304" i="54"/>
  <c r="V304" i="54" s="1"/>
  <c r="AF303" i="54"/>
  <c r="AE303" i="54"/>
  <c r="AD303" i="54"/>
  <c r="AB303" i="54"/>
  <c r="AC303" i="54" s="1"/>
  <c r="Z303" i="54"/>
  <c r="Y303" i="54"/>
  <c r="X303" i="54"/>
  <c r="T303" i="54"/>
  <c r="S303" i="54"/>
  <c r="V303" i="54" s="1"/>
  <c r="AF302" i="54"/>
  <c r="AE302" i="54"/>
  <c r="AD302" i="54"/>
  <c r="AC302" i="54"/>
  <c r="AB302" i="54"/>
  <c r="Z302" i="54"/>
  <c r="Y302" i="54"/>
  <c r="X302" i="54"/>
  <c r="T302" i="54"/>
  <c r="S302" i="54"/>
  <c r="AF301" i="54"/>
  <c r="AE301" i="54"/>
  <c r="AD301" i="54"/>
  <c r="AB301" i="54"/>
  <c r="AC301" i="54" s="1"/>
  <c r="Z301" i="54"/>
  <c r="Y301" i="54"/>
  <c r="X301" i="54"/>
  <c r="T301" i="54"/>
  <c r="S301" i="54"/>
  <c r="V301" i="54" s="1"/>
  <c r="AF300" i="54"/>
  <c r="AE300" i="54"/>
  <c r="AD300" i="54"/>
  <c r="AC300" i="54"/>
  <c r="AB300" i="54"/>
  <c r="Y300" i="54"/>
  <c r="X300" i="54"/>
  <c r="T300" i="54"/>
  <c r="S300" i="54"/>
  <c r="V300" i="54" s="1"/>
  <c r="AF299" i="54"/>
  <c r="AE299" i="54"/>
  <c r="AD299" i="54"/>
  <c r="AC299" i="54"/>
  <c r="AB299" i="54"/>
  <c r="Z299" i="54"/>
  <c r="Y299" i="54"/>
  <c r="X299" i="54"/>
  <c r="T299" i="54"/>
  <c r="V299" i="54" s="1"/>
  <c r="S299" i="54"/>
  <c r="AF298" i="54"/>
  <c r="AE298" i="54"/>
  <c r="AD298" i="54"/>
  <c r="AB298" i="54"/>
  <c r="AC298" i="54" s="1"/>
  <c r="Y298" i="54"/>
  <c r="X298" i="54"/>
  <c r="Z298" i="54" s="1"/>
  <c r="V298" i="54"/>
  <c r="T298" i="54"/>
  <c r="S298" i="54"/>
  <c r="AF297" i="54"/>
  <c r="AE297" i="54"/>
  <c r="AD297" i="54"/>
  <c r="AB297" i="54"/>
  <c r="AC297" i="54" s="1"/>
  <c r="Z297" i="54"/>
  <c r="Y297" i="54"/>
  <c r="X297" i="54"/>
  <c r="T297" i="54"/>
  <c r="S297" i="54"/>
  <c r="V297" i="54" s="1"/>
  <c r="AF296" i="54"/>
  <c r="AE296" i="54"/>
  <c r="AD296" i="54"/>
  <c r="AB296" i="54"/>
  <c r="AC296" i="54" s="1"/>
  <c r="Y296" i="54"/>
  <c r="Z296" i="54" s="1"/>
  <c r="X296" i="54"/>
  <c r="V296" i="54"/>
  <c r="T296" i="54"/>
  <c r="S296" i="54"/>
  <c r="AF295" i="54"/>
  <c r="AE295" i="54"/>
  <c r="AD295" i="54"/>
  <c r="AB295" i="54"/>
  <c r="AC295" i="54" s="1"/>
  <c r="Y295" i="54"/>
  <c r="X295" i="54"/>
  <c r="T295" i="54"/>
  <c r="S295" i="54"/>
  <c r="AF294" i="54"/>
  <c r="AE294" i="54"/>
  <c r="AD294" i="54"/>
  <c r="AB294" i="54"/>
  <c r="AC294" i="54" s="1"/>
  <c r="Y294" i="54"/>
  <c r="X294" i="54"/>
  <c r="T294" i="54"/>
  <c r="S294" i="54"/>
  <c r="V294" i="54" s="1"/>
  <c r="AF293" i="54"/>
  <c r="AE293" i="54"/>
  <c r="AD293" i="54"/>
  <c r="AB293" i="54"/>
  <c r="AC293" i="54" s="1"/>
  <c r="Z293" i="54"/>
  <c r="Y293" i="54"/>
  <c r="X293" i="54"/>
  <c r="T293" i="54"/>
  <c r="V293" i="54" s="1"/>
  <c r="S293" i="54"/>
  <c r="AF292" i="54"/>
  <c r="AE292" i="54"/>
  <c r="AD292" i="54"/>
  <c r="AB292" i="54"/>
  <c r="AC292" i="54" s="1"/>
  <c r="Y292" i="54"/>
  <c r="X292" i="54"/>
  <c r="Z292" i="54" s="1"/>
  <c r="V292" i="54"/>
  <c r="T292" i="54"/>
  <c r="S292" i="54"/>
  <c r="AF291" i="54"/>
  <c r="AE291" i="54"/>
  <c r="AD291" i="54"/>
  <c r="AC291" i="54"/>
  <c r="AB291" i="54"/>
  <c r="Z291" i="54"/>
  <c r="Y291" i="54"/>
  <c r="X291" i="54"/>
  <c r="T291" i="54"/>
  <c r="S291" i="54"/>
  <c r="V291" i="54" s="1"/>
  <c r="AF290" i="54"/>
  <c r="AE290" i="54"/>
  <c r="AD290" i="54"/>
  <c r="AB290" i="54"/>
  <c r="AC290" i="54" s="1"/>
  <c r="Y290" i="54"/>
  <c r="Z290" i="54" s="1"/>
  <c r="X290" i="54"/>
  <c r="V290" i="54"/>
  <c r="T290" i="54"/>
  <c r="S290" i="54"/>
  <c r="AF289" i="54"/>
  <c r="AE289" i="54"/>
  <c r="AD289" i="54"/>
  <c r="AC289" i="54"/>
  <c r="AB289" i="54"/>
  <c r="Y289" i="54"/>
  <c r="X289" i="54"/>
  <c r="T289" i="54"/>
  <c r="S289" i="54"/>
  <c r="AF288" i="54"/>
  <c r="AE288" i="54"/>
  <c r="AD288" i="54"/>
  <c r="AB288" i="54"/>
  <c r="AC288" i="54" s="1"/>
  <c r="Y288" i="54"/>
  <c r="X288" i="54"/>
  <c r="T288" i="54"/>
  <c r="S288" i="54"/>
  <c r="V288" i="54" s="1"/>
  <c r="AF287" i="54"/>
  <c r="AE287" i="54"/>
  <c r="AD287" i="54"/>
  <c r="AC287" i="54"/>
  <c r="AB287" i="54"/>
  <c r="Z287" i="54"/>
  <c r="Y287" i="54"/>
  <c r="X287" i="54"/>
  <c r="T287" i="54"/>
  <c r="V287" i="54" s="1"/>
  <c r="S287" i="54"/>
  <c r="AF286" i="54"/>
  <c r="AE286" i="54"/>
  <c r="AD286" i="54"/>
  <c r="AB286" i="54"/>
  <c r="AC286" i="54" s="1"/>
  <c r="Y286" i="54"/>
  <c r="X286" i="54"/>
  <c r="Z286" i="54" s="1"/>
  <c r="V286" i="54"/>
  <c r="T286" i="54"/>
  <c r="S286" i="54"/>
  <c r="AF285" i="54"/>
  <c r="AE285" i="54"/>
  <c r="AD285" i="54"/>
  <c r="AC285" i="54"/>
  <c r="AB285" i="54"/>
  <c r="Z285" i="54"/>
  <c r="Y285" i="54"/>
  <c r="X285" i="54"/>
  <c r="T285" i="54"/>
  <c r="S285" i="54"/>
  <c r="V285" i="54" s="1"/>
  <c r="AF284" i="54"/>
  <c r="AE284" i="54"/>
  <c r="AD284" i="54"/>
  <c r="AB284" i="54"/>
  <c r="AC284" i="54" s="1"/>
  <c r="Y284" i="54"/>
  <c r="Z284" i="54" s="1"/>
  <c r="X284" i="54"/>
  <c r="V284" i="54"/>
  <c r="T284" i="54"/>
  <c r="S284" i="54"/>
  <c r="AF283" i="54"/>
  <c r="AE283" i="54"/>
  <c r="AD283" i="54"/>
  <c r="AB283" i="54"/>
  <c r="AC283" i="54" s="1"/>
  <c r="Y283" i="54"/>
  <c r="X283" i="54"/>
  <c r="T283" i="54"/>
  <c r="S283" i="54"/>
  <c r="AF282" i="54"/>
  <c r="AE282" i="54"/>
  <c r="AD282" i="54"/>
  <c r="AB282" i="54"/>
  <c r="AC282" i="54" s="1"/>
  <c r="Y282" i="54"/>
  <c r="X282" i="54"/>
  <c r="T282" i="54"/>
  <c r="S282" i="54"/>
  <c r="V282" i="54" s="1"/>
  <c r="AF281" i="54"/>
  <c r="AE281" i="54"/>
  <c r="AD281" i="54"/>
  <c r="AC281" i="54"/>
  <c r="AB281" i="54"/>
  <c r="Z281" i="54"/>
  <c r="Y281" i="54"/>
  <c r="X281" i="54"/>
  <c r="T281" i="54"/>
  <c r="V281" i="54" s="1"/>
  <c r="S281" i="54"/>
  <c r="AF280" i="54"/>
  <c r="AE280" i="54"/>
  <c r="AD280" i="54"/>
  <c r="AB280" i="54"/>
  <c r="AC280" i="54" s="1"/>
  <c r="Y280" i="54"/>
  <c r="X280" i="54"/>
  <c r="Z280" i="54" s="1"/>
  <c r="V280" i="54"/>
  <c r="T280" i="54"/>
  <c r="S280" i="54"/>
  <c r="AF279" i="54"/>
  <c r="AE279" i="54"/>
  <c r="AD279" i="54"/>
  <c r="AB279" i="54"/>
  <c r="AC279" i="54" s="1"/>
  <c r="Z279" i="54"/>
  <c r="Y279" i="54"/>
  <c r="X279" i="54"/>
  <c r="T279" i="54"/>
  <c r="S279" i="54"/>
  <c r="V279" i="54" s="1"/>
  <c r="AF278" i="54"/>
  <c r="AE278" i="54"/>
  <c r="AD278" i="54"/>
  <c r="AB278" i="54"/>
  <c r="AC278" i="54" s="1"/>
  <c r="Y278" i="54"/>
  <c r="Z278" i="54" s="1"/>
  <c r="X278" i="54"/>
  <c r="V278" i="54"/>
  <c r="T278" i="54"/>
  <c r="S278" i="54"/>
  <c r="AF277" i="54"/>
  <c r="AE277" i="54"/>
  <c r="AD277" i="54"/>
  <c r="AC277" i="54"/>
  <c r="AB277" i="54"/>
  <c r="Y277" i="54"/>
  <c r="X277" i="54"/>
  <c r="T277" i="54"/>
  <c r="S277" i="54"/>
  <c r="AF276" i="54"/>
  <c r="AE276" i="54"/>
  <c r="AD276" i="54"/>
  <c r="AB276" i="54"/>
  <c r="AC276" i="54" s="1"/>
  <c r="Y276" i="54"/>
  <c r="X276" i="54"/>
  <c r="T276" i="54"/>
  <c r="S276" i="54"/>
  <c r="V276" i="54" s="1"/>
  <c r="AF275" i="54"/>
  <c r="AE275" i="54"/>
  <c r="AD275" i="54"/>
  <c r="AB275" i="54"/>
  <c r="AC275" i="54" s="1"/>
  <c r="Z275" i="54"/>
  <c r="Y275" i="54"/>
  <c r="X275" i="54"/>
  <c r="T275" i="54"/>
  <c r="V275" i="54" s="1"/>
  <c r="S275" i="54"/>
  <c r="AF274" i="54"/>
  <c r="AE274" i="54"/>
  <c r="AD274" i="54"/>
  <c r="AB274" i="54"/>
  <c r="AC274" i="54" s="1"/>
  <c r="Y274" i="54"/>
  <c r="X274" i="54"/>
  <c r="Z274" i="54" s="1"/>
  <c r="V274" i="54"/>
  <c r="T274" i="54"/>
  <c r="S274" i="54"/>
  <c r="AF273" i="54"/>
  <c r="AE273" i="54"/>
  <c r="AD273" i="54"/>
  <c r="AC273" i="54"/>
  <c r="AB273" i="54"/>
  <c r="Z273" i="54"/>
  <c r="Y273" i="54"/>
  <c r="X273" i="54"/>
  <c r="T273" i="54"/>
  <c r="S273" i="54"/>
  <c r="V273" i="54" s="1"/>
  <c r="AF272" i="54"/>
  <c r="AE272" i="54"/>
  <c r="AD272" i="54"/>
  <c r="AB272" i="54"/>
  <c r="AC272" i="54" s="1"/>
  <c r="Y272" i="54"/>
  <c r="Z272" i="54" s="1"/>
  <c r="X272" i="54"/>
  <c r="V272" i="54"/>
  <c r="T272" i="54"/>
  <c r="S272" i="54"/>
  <c r="AF271" i="54"/>
  <c r="AE271" i="54"/>
  <c r="AD271" i="54"/>
  <c r="AB271" i="54"/>
  <c r="AC271" i="54" s="1"/>
  <c r="Y271" i="54"/>
  <c r="X271" i="54"/>
  <c r="T271" i="54"/>
  <c r="S271" i="54"/>
  <c r="AF270" i="54"/>
  <c r="AE270" i="54"/>
  <c r="AD270" i="54"/>
  <c r="AB270" i="54"/>
  <c r="AC270" i="54" s="1"/>
  <c r="Y270" i="54"/>
  <c r="X270" i="54"/>
  <c r="T270" i="54"/>
  <c r="S270" i="54"/>
  <c r="V270" i="54" s="1"/>
  <c r="AF269" i="54"/>
  <c r="AE269" i="54"/>
  <c r="AD269" i="54"/>
  <c r="AC269" i="54"/>
  <c r="AB269" i="54"/>
  <c r="Z269" i="54"/>
  <c r="Y269" i="54"/>
  <c r="X269" i="54"/>
  <c r="T269" i="54"/>
  <c r="V269" i="54" s="1"/>
  <c r="S269" i="54"/>
  <c r="AF268" i="54"/>
  <c r="AE268" i="54"/>
  <c r="AD268" i="54"/>
  <c r="AB268" i="54"/>
  <c r="AC268" i="54" s="1"/>
  <c r="Y268" i="54"/>
  <c r="X268" i="54"/>
  <c r="Z268" i="54" s="1"/>
  <c r="V268" i="54"/>
  <c r="T268" i="54"/>
  <c r="S268" i="54"/>
  <c r="AF267" i="54"/>
  <c r="AE267" i="54"/>
  <c r="AD267" i="54"/>
  <c r="AC267" i="54"/>
  <c r="AB267" i="54"/>
  <c r="Z267" i="54"/>
  <c r="Y267" i="54"/>
  <c r="X267" i="54"/>
  <c r="T267" i="54"/>
  <c r="S267" i="54"/>
  <c r="V267" i="54" s="1"/>
  <c r="AF266" i="54"/>
  <c r="AE266" i="54"/>
  <c r="AD266" i="54"/>
  <c r="AB266" i="54"/>
  <c r="AC266" i="54" s="1"/>
  <c r="Y266" i="54"/>
  <c r="Z266" i="54" s="1"/>
  <c r="X266" i="54"/>
  <c r="V266" i="54"/>
  <c r="T266" i="54"/>
  <c r="S266" i="54"/>
  <c r="AF265" i="54"/>
  <c r="AE265" i="54"/>
  <c r="AD265" i="54"/>
  <c r="AB265" i="54"/>
  <c r="AC265" i="54" s="1"/>
  <c r="Y265" i="54"/>
  <c r="X265" i="54"/>
  <c r="T265" i="54"/>
  <c r="S265" i="54"/>
  <c r="AF264" i="54"/>
  <c r="AE264" i="54"/>
  <c r="AD264" i="54"/>
  <c r="AB264" i="54"/>
  <c r="AC264" i="54" s="1"/>
  <c r="Y264" i="54"/>
  <c r="X264" i="54"/>
  <c r="T264" i="54"/>
  <c r="S264" i="54"/>
  <c r="V264" i="54" s="1"/>
  <c r="AF263" i="54"/>
  <c r="AE263" i="54"/>
  <c r="AD263" i="54"/>
  <c r="AB263" i="54"/>
  <c r="AC263" i="54" s="1"/>
  <c r="Z263" i="54"/>
  <c r="Y263" i="54"/>
  <c r="X263" i="54"/>
  <c r="T263" i="54"/>
  <c r="V263" i="54" s="1"/>
  <c r="S263" i="54"/>
  <c r="AF262" i="54"/>
  <c r="AE262" i="54"/>
  <c r="AD262" i="54"/>
  <c r="AB262" i="54"/>
  <c r="AC262" i="54" s="1"/>
  <c r="Y262" i="54"/>
  <c r="X262" i="54"/>
  <c r="Z262" i="54" s="1"/>
  <c r="V262" i="54"/>
  <c r="T262" i="54"/>
  <c r="S262" i="54"/>
  <c r="AF261" i="54"/>
  <c r="AE261" i="54"/>
  <c r="AD261" i="54"/>
  <c r="AB261" i="54"/>
  <c r="AC261" i="54" s="1"/>
  <c r="Z261" i="54"/>
  <c r="Y261" i="54"/>
  <c r="X261" i="54"/>
  <c r="T261" i="54"/>
  <c r="S261" i="54"/>
  <c r="V261" i="54" s="1"/>
  <c r="AF260" i="54"/>
  <c r="AE260" i="54"/>
  <c r="AD260" i="54"/>
  <c r="AB260" i="54"/>
  <c r="AC260" i="54" s="1"/>
  <c r="Y260" i="54"/>
  <c r="Z260" i="54" s="1"/>
  <c r="X260" i="54"/>
  <c r="V260" i="54"/>
  <c r="T260" i="54"/>
  <c r="S260" i="54"/>
  <c r="AF259" i="54"/>
  <c r="AE259" i="54"/>
  <c r="AD259" i="54"/>
  <c r="AB259" i="54"/>
  <c r="AC259" i="54" s="1"/>
  <c r="Y259" i="54"/>
  <c r="X259" i="54"/>
  <c r="T259" i="54"/>
  <c r="S259" i="54"/>
  <c r="AF258" i="54"/>
  <c r="AE258" i="54"/>
  <c r="AD258" i="54"/>
  <c r="AB258" i="54"/>
  <c r="AC258" i="54" s="1"/>
  <c r="Y258" i="54"/>
  <c r="X258" i="54"/>
  <c r="T258" i="54"/>
  <c r="S258" i="54"/>
  <c r="V258" i="54" s="1"/>
  <c r="AF257" i="54"/>
  <c r="AE257" i="54"/>
  <c r="AD257" i="54"/>
  <c r="AB257" i="54"/>
  <c r="AC257" i="54" s="1"/>
  <c r="Z257" i="54"/>
  <c r="Y257" i="54"/>
  <c r="X257" i="54"/>
  <c r="T257" i="54"/>
  <c r="V257" i="54" s="1"/>
  <c r="S257" i="54"/>
  <c r="AF256" i="54"/>
  <c r="AE256" i="54"/>
  <c r="AD256" i="54"/>
  <c r="AB256" i="54"/>
  <c r="AC256" i="54" s="1"/>
  <c r="Y256" i="54"/>
  <c r="X256" i="54"/>
  <c r="Z256" i="54" s="1"/>
  <c r="V256" i="54"/>
  <c r="T256" i="54"/>
  <c r="S256" i="54"/>
  <c r="AF255" i="54"/>
  <c r="AE255" i="54"/>
  <c r="AD255" i="54"/>
  <c r="AB255" i="54"/>
  <c r="AC255" i="54" s="1"/>
  <c r="Z255" i="54"/>
  <c r="Y255" i="54"/>
  <c r="X255" i="54"/>
  <c r="T255" i="54"/>
  <c r="S255" i="54"/>
  <c r="V255" i="54" s="1"/>
  <c r="AF254" i="54"/>
  <c r="AE254" i="54"/>
  <c r="AD254" i="54"/>
  <c r="AB254" i="54"/>
  <c r="AC254" i="54" s="1"/>
  <c r="Y254" i="54"/>
  <c r="Z254" i="54" s="1"/>
  <c r="X254" i="54"/>
  <c r="V254" i="54"/>
  <c r="T254" i="54"/>
  <c r="S254" i="54"/>
  <c r="AF253" i="54"/>
  <c r="AE253" i="54"/>
  <c r="AD253" i="54"/>
  <c r="AC253" i="54"/>
  <c r="AB253" i="54"/>
  <c r="Y253" i="54"/>
  <c r="X253" i="54"/>
  <c r="T253" i="54"/>
  <c r="S253" i="54"/>
  <c r="AF252" i="54"/>
  <c r="AE252" i="54"/>
  <c r="AD252" i="54"/>
  <c r="AB252" i="54"/>
  <c r="AC252" i="54" s="1"/>
  <c r="Y252" i="54"/>
  <c r="X252" i="54"/>
  <c r="T252" i="54"/>
  <c r="S252" i="54"/>
  <c r="V252" i="54" s="1"/>
  <c r="AF251" i="54"/>
  <c r="AE251" i="54"/>
  <c r="AD251" i="54"/>
  <c r="AB251" i="54"/>
  <c r="AC251" i="54" s="1"/>
  <c r="Z251" i="54"/>
  <c r="Y251" i="54"/>
  <c r="X251" i="54"/>
  <c r="T251" i="54"/>
  <c r="V251" i="54" s="1"/>
  <c r="S251" i="54"/>
  <c r="AF250" i="54"/>
  <c r="AE250" i="54"/>
  <c r="AD250" i="54"/>
  <c r="AB250" i="54"/>
  <c r="AC250" i="54" s="1"/>
  <c r="Y250" i="54"/>
  <c r="X250" i="54"/>
  <c r="Z250" i="54" s="1"/>
  <c r="V250" i="54"/>
  <c r="T250" i="54"/>
  <c r="S250" i="54"/>
  <c r="AF249" i="54"/>
  <c r="AE249" i="54"/>
  <c r="AD249" i="54"/>
  <c r="AC249" i="54"/>
  <c r="AB249" i="54"/>
  <c r="Z249" i="54"/>
  <c r="Y249" i="54"/>
  <c r="X249" i="54"/>
  <c r="T249" i="54"/>
  <c r="S249" i="54"/>
  <c r="V249" i="54" s="1"/>
  <c r="AF248" i="54"/>
  <c r="AE248" i="54"/>
  <c r="AD248" i="54"/>
  <c r="AB248" i="54"/>
  <c r="AC248" i="54" s="1"/>
  <c r="Y248" i="54"/>
  <c r="Z248" i="54" s="1"/>
  <c r="X248" i="54"/>
  <c r="V248" i="54"/>
  <c r="T248" i="54"/>
  <c r="S248" i="54"/>
  <c r="AF247" i="54"/>
  <c r="AE247" i="54"/>
  <c r="AD247" i="54"/>
  <c r="AB247" i="54"/>
  <c r="AC247" i="54" s="1"/>
  <c r="Y247" i="54"/>
  <c r="X247" i="54"/>
  <c r="Z247" i="54" s="1"/>
  <c r="T247" i="54"/>
  <c r="S247" i="54"/>
  <c r="AF246" i="54"/>
  <c r="AE246" i="54"/>
  <c r="AD246" i="54"/>
  <c r="AB246" i="54"/>
  <c r="AC246" i="54" s="1"/>
  <c r="Y246" i="54"/>
  <c r="X246" i="54"/>
  <c r="Z246" i="54" s="1"/>
  <c r="T246" i="54"/>
  <c r="S246" i="54"/>
  <c r="V246" i="54" s="1"/>
  <c r="AF245" i="54"/>
  <c r="AE245" i="54"/>
  <c r="AD245" i="54"/>
  <c r="AB245" i="54"/>
  <c r="AC245" i="54" s="1"/>
  <c r="Z245" i="54"/>
  <c r="Y245" i="54"/>
  <c r="X245" i="54"/>
  <c r="V245" i="54"/>
  <c r="T245" i="54"/>
  <c r="S245" i="54"/>
  <c r="AF244" i="54"/>
  <c r="AE244" i="54"/>
  <c r="AD244" i="54"/>
  <c r="AB244" i="54"/>
  <c r="AC244" i="54" s="1"/>
  <c r="Y244" i="54"/>
  <c r="X244" i="54"/>
  <c r="T244" i="54"/>
  <c r="S244" i="54"/>
  <c r="V244" i="54" s="1"/>
  <c r="AF243" i="54"/>
  <c r="AE243" i="54"/>
  <c r="AD243" i="54"/>
  <c r="AB243" i="54"/>
  <c r="AC243" i="54" s="1"/>
  <c r="Z243" i="54"/>
  <c r="Y243" i="54"/>
  <c r="X243" i="54"/>
  <c r="V243" i="54"/>
  <c r="T243" i="54"/>
  <c r="S243" i="54"/>
  <c r="AF242" i="54"/>
  <c r="AE242" i="54"/>
  <c r="AD242" i="54"/>
  <c r="AC242" i="54"/>
  <c r="AB242" i="54"/>
  <c r="Y242" i="54"/>
  <c r="Z242" i="54" s="1"/>
  <c r="X242" i="54"/>
  <c r="T242" i="54"/>
  <c r="V242" i="54" s="1"/>
  <c r="S242" i="54"/>
  <c r="AF241" i="54"/>
  <c r="AE241" i="54"/>
  <c r="AD241" i="54"/>
  <c r="AB241" i="54"/>
  <c r="AC241" i="54" s="1"/>
  <c r="Y241" i="54"/>
  <c r="X241" i="54"/>
  <c r="Z241" i="54" s="1"/>
  <c r="T241" i="54"/>
  <c r="S241" i="54"/>
  <c r="V241" i="54" s="1"/>
  <c r="AF240" i="54"/>
  <c r="AE240" i="54"/>
  <c r="AD240" i="54"/>
  <c r="AB240" i="54"/>
  <c r="AC240" i="54" s="1"/>
  <c r="Y240" i="54"/>
  <c r="X240" i="54"/>
  <c r="Z240" i="54" s="1"/>
  <c r="T240" i="54"/>
  <c r="S240" i="54"/>
  <c r="V240" i="54" s="1"/>
  <c r="AF239" i="54"/>
  <c r="AE239" i="54"/>
  <c r="AD239" i="54"/>
  <c r="AB239" i="54"/>
  <c r="AC239" i="54" s="1"/>
  <c r="Z239" i="54"/>
  <c r="Y239" i="54"/>
  <c r="X239" i="54"/>
  <c r="V239" i="54"/>
  <c r="T239" i="54"/>
  <c r="S239" i="54"/>
  <c r="AF238" i="54"/>
  <c r="AE238" i="54"/>
  <c r="AD238" i="54"/>
  <c r="AC238" i="54"/>
  <c r="AB238" i="54"/>
  <c r="Y238" i="54"/>
  <c r="X238" i="54"/>
  <c r="Z238" i="54" s="1"/>
  <c r="T238" i="54"/>
  <c r="S238" i="54"/>
  <c r="AF237" i="54"/>
  <c r="AE237" i="54"/>
  <c r="AD237" i="54"/>
  <c r="AB237" i="54"/>
  <c r="AC237" i="54" s="1"/>
  <c r="Z237" i="54"/>
  <c r="Y237" i="54"/>
  <c r="X237" i="54"/>
  <c r="V237" i="54"/>
  <c r="T237" i="54"/>
  <c r="S237" i="54"/>
  <c r="AF236" i="54"/>
  <c r="AE236" i="54"/>
  <c r="AD236" i="54"/>
  <c r="AB236" i="54"/>
  <c r="AC236" i="54" s="1"/>
  <c r="Y236" i="54"/>
  <c r="Z236" i="54" s="1"/>
  <c r="X236" i="54"/>
  <c r="T236" i="54"/>
  <c r="V236" i="54" s="1"/>
  <c r="S236" i="54"/>
  <c r="AF235" i="54"/>
  <c r="AE235" i="54"/>
  <c r="AD235" i="54"/>
  <c r="AB235" i="54"/>
  <c r="AC235" i="54" s="1"/>
  <c r="Y235" i="54"/>
  <c r="X235" i="54"/>
  <c r="Z235" i="54" s="1"/>
  <c r="T235" i="54"/>
  <c r="S235" i="54"/>
  <c r="AF234" i="54"/>
  <c r="AE234" i="54"/>
  <c r="AD234" i="54"/>
  <c r="AB234" i="54"/>
  <c r="AC234" i="54" s="1"/>
  <c r="Y234" i="54"/>
  <c r="X234" i="54"/>
  <c r="Z234" i="54" s="1"/>
  <c r="T234" i="54"/>
  <c r="S234" i="54"/>
  <c r="V234" i="54" s="1"/>
  <c r="AF233" i="54"/>
  <c r="AE233" i="54"/>
  <c r="AD233" i="54"/>
  <c r="AC233" i="54"/>
  <c r="AB233" i="54"/>
  <c r="Z233" i="54"/>
  <c r="Y233" i="54"/>
  <c r="X233" i="54"/>
  <c r="V233" i="54"/>
  <c r="T233" i="54"/>
  <c r="S233" i="54"/>
  <c r="AF232" i="54"/>
  <c r="AE232" i="54"/>
  <c r="AD232" i="54"/>
  <c r="AB232" i="54"/>
  <c r="AC232" i="54" s="1"/>
  <c r="Y232" i="54"/>
  <c r="X232" i="54"/>
  <c r="T232" i="54"/>
  <c r="S232" i="54"/>
  <c r="V232" i="54" s="1"/>
  <c r="AF231" i="54"/>
  <c r="AE231" i="54"/>
  <c r="AD231" i="54"/>
  <c r="AB231" i="54"/>
  <c r="AC231" i="54" s="1"/>
  <c r="Z231" i="54"/>
  <c r="Y231" i="54"/>
  <c r="X231" i="54"/>
  <c r="V231" i="54"/>
  <c r="T231" i="54"/>
  <c r="S231" i="54"/>
  <c r="AF230" i="54"/>
  <c r="AE230" i="54"/>
  <c r="AD230" i="54"/>
  <c r="AC230" i="54"/>
  <c r="AB230" i="54"/>
  <c r="Y230" i="54"/>
  <c r="Z230" i="54" s="1"/>
  <c r="X230" i="54"/>
  <c r="T230" i="54"/>
  <c r="V230" i="54" s="1"/>
  <c r="S230" i="54"/>
  <c r="AF229" i="54"/>
  <c r="AE229" i="54"/>
  <c r="AD229" i="54"/>
  <c r="AB229" i="54"/>
  <c r="AC229" i="54" s="1"/>
  <c r="Y229" i="54"/>
  <c r="X229" i="54"/>
  <c r="T229" i="54"/>
  <c r="S229" i="54"/>
  <c r="V229" i="54" s="1"/>
  <c r="AF228" i="54"/>
  <c r="AE228" i="54"/>
  <c r="AD228" i="54"/>
  <c r="AB228" i="54"/>
  <c r="AC228" i="54" s="1"/>
  <c r="Y228" i="54"/>
  <c r="X228" i="54"/>
  <c r="T228" i="54"/>
  <c r="S228" i="54"/>
  <c r="V228" i="54" s="1"/>
  <c r="AF227" i="54"/>
  <c r="AE227" i="54"/>
  <c r="AD227" i="54"/>
  <c r="AB227" i="54"/>
  <c r="AC227" i="54" s="1"/>
  <c r="Y227" i="54"/>
  <c r="X227" i="54"/>
  <c r="Z227" i="54" s="1"/>
  <c r="T227" i="54"/>
  <c r="V227" i="54" s="1"/>
  <c r="S227" i="54"/>
  <c r="AF226" i="54"/>
  <c r="AE226" i="54"/>
  <c r="AD226" i="54"/>
  <c r="AB226" i="54"/>
  <c r="AC226" i="54" s="1"/>
  <c r="Y226" i="54"/>
  <c r="X226" i="54"/>
  <c r="T226" i="54"/>
  <c r="S226" i="54"/>
  <c r="AF225" i="54"/>
  <c r="AE225" i="54"/>
  <c r="AD225" i="54"/>
  <c r="AB225" i="54"/>
  <c r="AC225" i="54" s="1"/>
  <c r="Y225" i="54"/>
  <c r="X225" i="54"/>
  <c r="Z225" i="54" s="1"/>
  <c r="V225" i="54"/>
  <c r="T225" i="54"/>
  <c r="S225" i="54"/>
  <c r="AF224" i="54"/>
  <c r="AE224" i="54"/>
  <c r="AD224" i="54"/>
  <c r="AC224" i="54"/>
  <c r="AB224" i="54"/>
  <c r="Y224" i="54"/>
  <c r="Z224" i="54" s="1"/>
  <c r="X224" i="54"/>
  <c r="T224" i="54"/>
  <c r="S224" i="54"/>
  <c r="AF223" i="54"/>
  <c r="AE223" i="54"/>
  <c r="AD223" i="54"/>
  <c r="AB223" i="54"/>
  <c r="AC223" i="54" s="1"/>
  <c r="Y223" i="54"/>
  <c r="X223" i="54"/>
  <c r="T223" i="54"/>
  <c r="S223" i="54"/>
  <c r="AF222" i="54"/>
  <c r="AE222" i="54"/>
  <c r="AD222" i="54"/>
  <c r="AB222" i="54"/>
  <c r="AC222" i="54" s="1"/>
  <c r="Y222" i="54"/>
  <c r="X222" i="54"/>
  <c r="T222" i="54"/>
  <c r="S222" i="54"/>
  <c r="AF221" i="54"/>
  <c r="AE221" i="54"/>
  <c r="AD221" i="54"/>
  <c r="AB221" i="54"/>
  <c r="AC221" i="54" s="1"/>
  <c r="Y221" i="54"/>
  <c r="X221" i="54"/>
  <c r="Z221" i="54" s="1"/>
  <c r="T221" i="54"/>
  <c r="S221" i="54"/>
  <c r="V221" i="54" s="1"/>
  <c r="AF220" i="54"/>
  <c r="AE220" i="54"/>
  <c r="AD220" i="54"/>
  <c r="AC220" i="54"/>
  <c r="AB220" i="54"/>
  <c r="Y220" i="54"/>
  <c r="X220" i="54"/>
  <c r="T220" i="54"/>
  <c r="S220" i="54"/>
  <c r="AF219" i="54"/>
  <c r="AE219" i="54"/>
  <c r="AD219" i="54"/>
  <c r="AC219" i="54"/>
  <c r="AB219" i="54"/>
  <c r="Y219" i="54"/>
  <c r="X219" i="54"/>
  <c r="T219" i="54"/>
  <c r="S219" i="54"/>
  <c r="V219" i="54" s="1"/>
  <c r="AF218" i="54"/>
  <c r="AE218" i="54"/>
  <c r="AD218" i="54"/>
  <c r="AB218" i="54"/>
  <c r="AC218" i="54" s="1"/>
  <c r="Y218" i="54"/>
  <c r="X218" i="54"/>
  <c r="T218" i="54"/>
  <c r="S218" i="54"/>
  <c r="AF217" i="54"/>
  <c r="AE217" i="54"/>
  <c r="AD217" i="54"/>
  <c r="AB217" i="54"/>
  <c r="AC217" i="54" s="1"/>
  <c r="Y217" i="54"/>
  <c r="X217" i="54"/>
  <c r="T217" i="54"/>
  <c r="S217" i="54"/>
  <c r="AF216" i="54"/>
  <c r="AE216" i="54"/>
  <c r="AD216" i="54"/>
  <c r="AB216" i="54"/>
  <c r="AC216" i="54" s="1"/>
  <c r="Y216" i="54"/>
  <c r="X216" i="54"/>
  <c r="Z216" i="54" s="1"/>
  <c r="T216" i="54"/>
  <c r="V216" i="54" s="1"/>
  <c r="S216" i="54"/>
  <c r="AF215" i="54"/>
  <c r="AE215" i="54"/>
  <c r="AD215" i="54"/>
  <c r="AB215" i="54"/>
  <c r="AC215" i="54" s="1"/>
  <c r="Y215" i="54"/>
  <c r="X215" i="54"/>
  <c r="T215" i="54"/>
  <c r="S215" i="54"/>
  <c r="AF214" i="54"/>
  <c r="AE214" i="54"/>
  <c r="AD214" i="54"/>
  <c r="AB214" i="54"/>
  <c r="AC214" i="54" s="1"/>
  <c r="Y214" i="54"/>
  <c r="X214" i="54"/>
  <c r="T214" i="54"/>
  <c r="S214" i="54"/>
  <c r="AF213" i="54"/>
  <c r="AE213" i="54"/>
  <c r="AD213" i="54"/>
  <c r="AB213" i="54"/>
  <c r="AC213" i="54" s="1"/>
  <c r="Y213" i="54"/>
  <c r="X213" i="54"/>
  <c r="T213" i="54"/>
  <c r="S213" i="54"/>
  <c r="V213" i="54" s="1"/>
  <c r="AF212" i="54"/>
  <c r="AE212" i="54"/>
  <c r="AD212" i="54"/>
  <c r="AC212" i="54"/>
  <c r="AB212" i="54"/>
  <c r="Y212" i="54"/>
  <c r="X212" i="54"/>
  <c r="T212" i="54"/>
  <c r="S212" i="54"/>
  <c r="AF211" i="54"/>
  <c r="AE211" i="54"/>
  <c r="AD211" i="54"/>
  <c r="AB211" i="54"/>
  <c r="AC211" i="54" s="1"/>
  <c r="Y211" i="54"/>
  <c r="X211" i="54"/>
  <c r="T211" i="54"/>
  <c r="S211" i="54"/>
  <c r="AF210" i="54"/>
  <c r="AE210" i="54"/>
  <c r="AD210" i="54"/>
  <c r="AB210" i="54"/>
  <c r="AC210" i="54" s="1"/>
  <c r="Y210" i="54"/>
  <c r="X210" i="54"/>
  <c r="Z210" i="54" s="1"/>
  <c r="T210" i="54"/>
  <c r="S210" i="54"/>
  <c r="V210" i="54" s="1"/>
  <c r="AF209" i="54"/>
  <c r="AE209" i="54"/>
  <c r="AD209" i="54"/>
  <c r="AB209" i="54"/>
  <c r="AC209" i="54" s="1"/>
  <c r="Y209" i="54"/>
  <c r="Z209" i="54" s="1"/>
  <c r="X209" i="54"/>
  <c r="T209" i="54"/>
  <c r="S209" i="54"/>
  <c r="AF208" i="54"/>
  <c r="AE208" i="54"/>
  <c r="AD208" i="54"/>
  <c r="AB208" i="54"/>
  <c r="AC208" i="54" s="1"/>
  <c r="Y208" i="54"/>
  <c r="X208" i="54"/>
  <c r="Z208" i="54" s="1"/>
  <c r="T208" i="54"/>
  <c r="S208" i="54"/>
  <c r="AF207" i="54"/>
  <c r="AE207" i="54"/>
  <c r="AD207" i="54"/>
  <c r="AB207" i="54"/>
  <c r="AC207" i="54" s="1"/>
  <c r="Y207" i="54"/>
  <c r="X207" i="54"/>
  <c r="T207" i="54"/>
  <c r="S207" i="54"/>
  <c r="AF206" i="54"/>
  <c r="AE206" i="54"/>
  <c r="AD206" i="54"/>
  <c r="AB206" i="54"/>
  <c r="AC206" i="54" s="1"/>
  <c r="Y206" i="54"/>
  <c r="Z206" i="54" s="1"/>
  <c r="X206" i="54"/>
  <c r="T206" i="54"/>
  <c r="S206" i="54"/>
  <c r="V206" i="54" s="1"/>
  <c r="AF205" i="54"/>
  <c r="AE205" i="54"/>
  <c r="AD205" i="54"/>
  <c r="AB205" i="54"/>
  <c r="AC205" i="54" s="1"/>
  <c r="Y205" i="54"/>
  <c r="X205" i="54"/>
  <c r="Z205" i="54" s="1"/>
  <c r="T205" i="54"/>
  <c r="S205" i="54"/>
  <c r="AF204" i="54"/>
  <c r="AE204" i="54"/>
  <c r="AD204" i="54"/>
  <c r="AB204" i="54"/>
  <c r="AC204" i="54" s="1"/>
  <c r="Y204" i="54"/>
  <c r="X204" i="54"/>
  <c r="T204" i="54"/>
  <c r="S204" i="54"/>
  <c r="AF203" i="54"/>
  <c r="AE203" i="54"/>
  <c r="AD203" i="54"/>
  <c r="AB203" i="54"/>
  <c r="AC203" i="54" s="1"/>
  <c r="Y203" i="54"/>
  <c r="X203" i="54"/>
  <c r="T203" i="54"/>
  <c r="S203" i="54"/>
  <c r="AF202" i="54"/>
  <c r="AE202" i="54"/>
  <c r="AD202" i="54"/>
  <c r="AB202" i="54"/>
  <c r="AC202" i="54" s="1"/>
  <c r="Y202" i="54"/>
  <c r="X202" i="54"/>
  <c r="T202" i="54"/>
  <c r="S202" i="54"/>
  <c r="AF201" i="54"/>
  <c r="AE201" i="54"/>
  <c r="AD201" i="54"/>
  <c r="AB201" i="54"/>
  <c r="AC201" i="54" s="1"/>
  <c r="Y201" i="54"/>
  <c r="X201" i="54"/>
  <c r="T201" i="54"/>
  <c r="S201" i="54"/>
  <c r="AF200" i="54"/>
  <c r="AE200" i="54"/>
  <c r="AD200" i="54"/>
  <c r="AB200" i="54"/>
  <c r="AC200" i="54" s="1"/>
  <c r="Y200" i="54"/>
  <c r="Z200" i="54" s="1"/>
  <c r="X200" i="54"/>
  <c r="T200" i="54"/>
  <c r="S200" i="54"/>
  <c r="AF199" i="54"/>
  <c r="AE199" i="54"/>
  <c r="AD199" i="54"/>
  <c r="AB199" i="54"/>
  <c r="AC199" i="54" s="1"/>
  <c r="Y199" i="54"/>
  <c r="X199" i="54"/>
  <c r="T199" i="54"/>
  <c r="S199" i="54"/>
  <c r="AF198" i="54"/>
  <c r="AE198" i="54"/>
  <c r="AD198" i="54"/>
  <c r="AB198" i="54"/>
  <c r="AC198" i="54" s="1"/>
  <c r="Y198" i="54"/>
  <c r="X198" i="54"/>
  <c r="T198" i="54"/>
  <c r="S198" i="54"/>
  <c r="AF197" i="54"/>
  <c r="AE197" i="54"/>
  <c r="AD197" i="54"/>
  <c r="AB197" i="54"/>
  <c r="AC197" i="54" s="1"/>
  <c r="Y197" i="54"/>
  <c r="X197" i="54"/>
  <c r="Z197" i="54" s="1"/>
  <c r="T197" i="54"/>
  <c r="V197" i="54" s="1"/>
  <c r="S197" i="54"/>
  <c r="AF196" i="54"/>
  <c r="AE196" i="54"/>
  <c r="AD196" i="54"/>
  <c r="AB196" i="54"/>
  <c r="AC196" i="54" s="1"/>
  <c r="Y196" i="54"/>
  <c r="X196" i="54"/>
  <c r="T196" i="54"/>
  <c r="S196" i="54"/>
  <c r="V196" i="54" s="1"/>
  <c r="AF195" i="54"/>
  <c r="AE195" i="54"/>
  <c r="AD195" i="54"/>
  <c r="AB195" i="54"/>
  <c r="AC195" i="54" s="1"/>
  <c r="Y195" i="54"/>
  <c r="X195" i="54"/>
  <c r="T195" i="54"/>
  <c r="S195" i="54"/>
  <c r="V195" i="54" s="1"/>
  <c r="AF194" i="54"/>
  <c r="AE194" i="54"/>
  <c r="AD194" i="54"/>
  <c r="AB194" i="54"/>
  <c r="AC194" i="54" s="1"/>
  <c r="Y194" i="54"/>
  <c r="X194" i="54"/>
  <c r="T194" i="54"/>
  <c r="S194" i="54"/>
  <c r="AF193" i="54"/>
  <c r="AE193" i="54"/>
  <c r="AD193" i="54"/>
  <c r="AB193" i="54"/>
  <c r="AC193" i="54" s="1"/>
  <c r="Y193" i="54"/>
  <c r="X193" i="54"/>
  <c r="T193" i="54"/>
  <c r="S193" i="54"/>
  <c r="AF192" i="54"/>
  <c r="AE192" i="54"/>
  <c r="AD192" i="54"/>
  <c r="AB192" i="54"/>
  <c r="AC192" i="54" s="1"/>
  <c r="Y192" i="54"/>
  <c r="X192" i="54"/>
  <c r="Z192" i="54" s="1"/>
  <c r="T192" i="54"/>
  <c r="V192" i="54" s="1"/>
  <c r="S192" i="54"/>
  <c r="AF191" i="54"/>
  <c r="AE191" i="54"/>
  <c r="AD191" i="54"/>
  <c r="AB191" i="54"/>
  <c r="AC191" i="54" s="1"/>
  <c r="Y191" i="54"/>
  <c r="X191" i="54"/>
  <c r="T191" i="54"/>
  <c r="V191" i="54" s="1"/>
  <c r="S191" i="54"/>
  <c r="AF190" i="54"/>
  <c r="AE190" i="54"/>
  <c r="AD190" i="54"/>
  <c r="AB190" i="54"/>
  <c r="AC190" i="54" s="1"/>
  <c r="Y190" i="54"/>
  <c r="X190" i="54"/>
  <c r="T190" i="54"/>
  <c r="S190" i="54"/>
  <c r="AF189" i="54"/>
  <c r="AE189" i="54"/>
  <c r="AD189" i="54"/>
  <c r="AB189" i="54"/>
  <c r="AC189" i="54" s="1"/>
  <c r="Y189" i="54"/>
  <c r="X189" i="54"/>
  <c r="T189" i="54"/>
  <c r="S189" i="54"/>
  <c r="V189" i="54" s="1"/>
  <c r="AF188" i="54"/>
  <c r="AE188" i="54"/>
  <c r="AD188" i="54"/>
  <c r="AB188" i="54"/>
  <c r="AC188" i="54" s="1"/>
  <c r="Y188" i="54"/>
  <c r="X188" i="54"/>
  <c r="T188" i="54"/>
  <c r="S188" i="54"/>
  <c r="AF187" i="54"/>
  <c r="AE187" i="54"/>
  <c r="AD187" i="54"/>
  <c r="AB187" i="54"/>
  <c r="AC187" i="54" s="1"/>
  <c r="Y187" i="54"/>
  <c r="X187" i="54"/>
  <c r="T187" i="54"/>
  <c r="S187" i="54"/>
  <c r="AF186" i="54"/>
  <c r="AE186" i="54"/>
  <c r="AD186" i="54"/>
  <c r="AB186" i="54"/>
  <c r="AC186" i="54" s="1"/>
  <c r="Y186" i="54"/>
  <c r="X186" i="54"/>
  <c r="Z186" i="54" s="1"/>
  <c r="T186" i="54"/>
  <c r="S186" i="54"/>
  <c r="AF185" i="54"/>
  <c r="AE185" i="54"/>
  <c r="AD185" i="54"/>
  <c r="AB185" i="54"/>
  <c r="AC185" i="54" s="1"/>
  <c r="Y185" i="54"/>
  <c r="X185" i="54"/>
  <c r="Z185" i="54" s="1"/>
  <c r="T185" i="54"/>
  <c r="V185" i="54" s="1"/>
  <c r="S185" i="54"/>
  <c r="AF184" i="54"/>
  <c r="AE184" i="54"/>
  <c r="AD184" i="54"/>
  <c r="AB184" i="54"/>
  <c r="AC184" i="54" s="1"/>
  <c r="Y184" i="54"/>
  <c r="X184" i="54"/>
  <c r="T184" i="54"/>
  <c r="S184" i="54"/>
  <c r="AF183" i="54"/>
  <c r="AE183" i="54"/>
  <c r="AD183" i="54"/>
  <c r="AB183" i="54"/>
  <c r="AC183" i="54" s="1"/>
  <c r="Y183" i="54"/>
  <c r="X183" i="54"/>
  <c r="Z183" i="54" s="1"/>
  <c r="T183" i="54"/>
  <c r="S183" i="54"/>
  <c r="V183" i="54" s="1"/>
  <c r="AF182" i="54"/>
  <c r="AE182" i="54"/>
  <c r="AD182" i="54"/>
  <c r="AC182" i="54"/>
  <c r="AB182" i="54"/>
  <c r="Y182" i="54"/>
  <c r="Z182" i="54" s="1"/>
  <c r="X182" i="54"/>
  <c r="T182" i="54"/>
  <c r="S182" i="54"/>
  <c r="AF181" i="54"/>
  <c r="AE181" i="54"/>
  <c r="AD181" i="54"/>
  <c r="AB181" i="54"/>
  <c r="AC181" i="54" s="1"/>
  <c r="Y181" i="54"/>
  <c r="X181" i="54"/>
  <c r="T181" i="54"/>
  <c r="S181" i="54"/>
  <c r="AF180" i="54"/>
  <c r="AE180" i="54"/>
  <c r="AD180" i="54"/>
  <c r="AB180" i="54"/>
  <c r="AC180" i="54" s="1"/>
  <c r="Y180" i="54"/>
  <c r="X180" i="54"/>
  <c r="T180" i="54"/>
  <c r="S180" i="54"/>
  <c r="AF179" i="54"/>
  <c r="AE179" i="54"/>
  <c r="AD179" i="54"/>
  <c r="AB179" i="54"/>
  <c r="AC179" i="54" s="1"/>
  <c r="Z179" i="54"/>
  <c r="Y179" i="54"/>
  <c r="X179" i="54"/>
  <c r="T179" i="54"/>
  <c r="S179" i="54"/>
  <c r="AF178" i="54"/>
  <c r="AE178" i="54"/>
  <c r="AD178" i="54"/>
  <c r="AB178" i="54"/>
  <c r="AC178" i="54" s="1"/>
  <c r="Y178" i="54"/>
  <c r="X178" i="54"/>
  <c r="T178" i="54"/>
  <c r="S178" i="54"/>
  <c r="AF177" i="54"/>
  <c r="AE177" i="54"/>
  <c r="AD177" i="54"/>
  <c r="AB177" i="54"/>
  <c r="AC177" i="54" s="1"/>
  <c r="Y177" i="54"/>
  <c r="X177" i="54"/>
  <c r="T177" i="54"/>
  <c r="S177" i="54"/>
  <c r="AF176" i="54"/>
  <c r="AE176" i="54"/>
  <c r="AD176" i="54"/>
  <c r="AB176" i="54"/>
  <c r="AC176" i="54" s="1"/>
  <c r="Y176" i="54"/>
  <c r="X176" i="54"/>
  <c r="T176" i="54"/>
  <c r="S176" i="54"/>
  <c r="AF175" i="54"/>
  <c r="AE175" i="54"/>
  <c r="AD175" i="54"/>
  <c r="AB175" i="54"/>
  <c r="AC175" i="54" s="1"/>
  <c r="Y175" i="54"/>
  <c r="X175" i="54"/>
  <c r="T175" i="54"/>
  <c r="S175" i="54"/>
  <c r="AF174" i="54"/>
  <c r="AE174" i="54"/>
  <c r="AD174" i="54"/>
  <c r="AB174" i="54"/>
  <c r="AC174" i="54" s="1"/>
  <c r="Y174" i="54"/>
  <c r="X174" i="54"/>
  <c r="V174" i="54"/>
  <c r="T174" i="54"/>
  <c r="S174" i="54"/>
  <c r="AF173" i="54"/>
  <c r="AE173" i="54"/>
  <c r="AD173" i="54"/>
  <c r="AC173" i="54"/>
  <c r="AB173" i="54"/>
  <c r="Y173" i="54"/>
  <c r="X173" i="54"/>
  <c r="T173" i="54"/>
  <c r="S173" i="54"/>
  <c r="AF172" i="54"/>
  <c r="AE172" i="54"/>
  <c r="AD172" i="54"/>
  <c r="AB172" i="54"/>
  <c r="AC172" i="54" s="1"/>
  <c r="Y172" i="54"/>
  <c r="X172" i="54"/>
  <c r="T172" i="54"/>
  <c r="S172" i="54"/>
  <c r="AF171" i="54"/>
  <c r="AE171" i="54"/>
  <c r="AD171" i="54"/>
  <c r="AB171" i="54"/>
  <c r="AC171" i="54" s="1"/>
  <c r="Z171" i="54"/>
  <c r="Y171" i="54"/>
  <c r="X171" i="54"/>
  <c r="T171" i="54"/>
  <c r="S171" i="54"/>
  <c r="V171" i="54" s="1"/>
  <c r="AF170" i="54"/>
  <c r="AE170" i="54"/>
  <c r="AD170" i="54"/>
  <c r="AB170" i="54"/>
  <c r="AC170" i="54" s="1"/>
  <c r="Y170" i="54"/>
  <c r="X170" i="54"/>
  <c r="T170" i="54"/>
  <c r="S170" i="54"/>
  <c r="AF169" i="54"/>
  <c r="AE169" i="54"/>
  <c r="AD169" i="54"/>
  <c r="AC169" i="54"/>
  <c r="AB169" i="54"/>
  <c r="Y169" i="54"/>
  <c r="X169" i="54"/>
  <c r="T169" i="54"/>
  <c r="S169" i="54"/>
  <c r="AF168" i="54"/>
  <c r="AE168" i="54"/>
  <c r="AD168" i="54"/>
  <c r="AB168" i="54"/>
  <c r="AC168" i="54" s="1"/>
  <c r="Y168" i="54"/>
  <c r="X168" i="54"/>
  <c r="Z168" i="54" s="1"/>
  <c r="T168" i="54"/>
  <c r="S168" i="54"/>
  <c r="AF167" i="54"/>
  <c r="AE167" i="54"/>
  <c r="AD167" i="54"/>
  <c r="AB167" i="54"/>
  <c r="AC167" i="54" s="1"/>
  <c r="Y167" i="54"/>
  <c r="X167" i="54"/>
  <c r="Z167" i="54" s="1"/>
  <c r="T167" i="54"/>
  <c r="S167" i="54"/>
  <c r="AF166" i="54"/>
  <c r="AE166" i="54"/>
  <c r="AD166" i="54"/>
  <c r="AB166" i="54"/>
  <c r="AC166" i="54" s="1"/>
  <c r="Y166" i="54"/>
  <c r="X166" i="54"/>
  <c r="T166" i="54"/>
  <c r="S166" i="54"/>
  <c r="AF165" i="54"/>
  <c r="AE165" i="54"/>
  <c r="AD165" i="54"/>
  <c r="AC165" i="54"/>
  <c r="AB165" i="54"/>
  <c r="Y165" i="54"/>
  <c r="X165" i="54"/>
  <c r="T165" i="54"/>
  <c r="S165" i="54"/>
  <c r="V165" i="54" s="1"/>
  <c r="AF164" i="54"/>
  <c r="AE164" i="54"/>
  <c r="AD164" i="54"/>
  <c r="AC164" i="54"/>
  <c r="AB164" i="54"/>
  <c r="Y164" i="54"/>
  <c r="X164" i="54"/>
  <c r="T164" i="54"/>
  <c r="S164" i="54"/>
  <c r="AF163" i="54"/>
  <c r="AE163" i="54"/>
  <c r="AD163" i="54"/>
  <c r="AB163" i="54"/>
  <c r="AC163" i="54" s="1"/>
  <c r="Y163" i="54"/>
  <c r="X163" i="54"/>
  <c r="T163" i="54"/>
  <c r="S163" i="54"/>
  <c r="AF162" i="54"/>
  <c r="AE162" i="54"/>
  <c r="AD162" i="54"/>
  <c r="AB162" i="54"/>
  <c r="AC162" i="54" s="1"/>
  <c r="Y162" i="54"/>
  <c r="X162" i="54"/>
  <c r="Z162" i="54" s="1"/>
  <c r="T162" i="54"/>
  <c r="S162" i="54"/>
  <c r="AF161" i="54"/>
  <c r="AE161" i="54"/>
  <c r="AD161" i="54"/>
  <c r="AB161" i="54"/>
  <c r="AC161" i="54" s="1"/>
  <c r="Y161" i="54"/>
  <c r="X161" i="54"/>
  <c r="Z161" i="54" s="1"/>
  <c r="T161" i="54"/>
  <c r="S161" i="54"/>
  <c r="AF160" i="54"/>
  <c r="AE160" i="54"/>
  <c r="AD160" i="54"/>
  <c r="AB160" i="54"/>
  <c r="AC160" i="54" s="1"/>
  <c r="Y160" i="54"/>
  <c r="X160" i="54"/>
  <c r="Z160" i="54" s="1"/>
  <c r="T160" i="54"/>
  <c r="S160" i="54"/>
  <c r="AF159" i="54"/>
  <c r="AE159" i="54"/>
  <c r="AD159" i="54"/>
  <c r="AC159" i="54"/>
  <c r="AB159" i="54"/>
  <c r="Y159" i="54"/>
  <c r="X159" i="54"/>
  <c r="T159" i="54"/>
  <c r="S159" i="54"/>
  <c r="AF158" i="54"/>
  <c r="AE158" i="54"/>
  <c r="AD158" i="54"/>
  <c r="AB158" i="54"/>
  <c r="AC158" i="54" s="1"/>
  <c r="Y158" i="54"/>
  <c r="X158" i="54"/>
  <c r="T158" i="54"/>
  <c r="S158" i="54"/>
  <c r="AF157" i="54"/>
  <c r="AE157" i="54"/>
  <c r="AD157" i="54"/>
  <c r="AB157" i="54"/>
  <c r="AC157" i="54" s="1"/>
  <c r="Y157" i="54"/>
  <c r="X157" i="54"/>
  <c r="T157" i="54"/>
  <c r="S157" i="54"/>
  <c r="AF156" i="54"/>
  <c r="AE156" i="54"/>
  <c r="AD156" i="54"/>
  <c r="AB156" i="54"/>
  <c r="AC156" i="54" s="1"/>
  <c r="Y156" i="54"/>
  <c r="X156" i="54"/>
  <c r="Z156" i="54" s="1"/>
  <c r="T156" i="54"/>
  <c r="S156" i="54"/>
  <c r="V156" i="54" s="1"/>
  <c r="AF155" i="54"/>
  <c r="AE155" i="54"/>
  <c r="AD155" i="54"/>
  <c r="AB155" i="54"/>
  <c r="AC155" i="54" s="1"/>
  <c r="Y155" i="54"/>
  <c r="X155" i="54"/>
  <c r="T155" i="54"/>
  <c r="S155" i="54"/>
  <c r="AF154" i="54"/>
  <c r="AE154" i="54"/>
  <c r="AD154" i="54"/>
  <c r="AB154" i="54"/>
  <c r="AC154" i="54" s="1"/>
  <c r="Y154" i="54"/>
  <c r="X154" i="54"/>
  <c r="T154" i="54"/>
  <c r="S154" i="54"/>
  <c r="V154" i="54" s="1"/>
  <c r="AF153" i="54"/>
  <c r="AE153" i="54"/>
  <c r="AD153" i="54"/>
  <c r="AB153" i="54"/>
  <c r="AC153" i="54" s="1"/>
  <c r="Y153" i="54"/>
  <c r="X153" i="54"/>
  <c r="Z153" i="54" s="1"/>
  <c r="T153" i="54"/>
  <c r="S153" i="54"/>
  <c r="AF152" i="54"/>
  <c r="AE152" i="54"/>
  <c r="AD152" i="54"/>
  <c r="AB152" i="54"/>
  <c r="AC152" i="54" s="1"/>
  <c r="Y152" i="54"/>
  <c r="X152" i="54"/>
  <c r="T152" i="54"/>
  <c r="S152" i="54"/>
  <c r="V152" i="54" s="1"/>
  <c r="AF151" i="54"/>
  <c r="AE151" i="54"/>
  <c r="AD151" i="54"/>
  <c r="AB151" i="54"/>
  <c r="AC151" i="54" s="1"/>
  <c r="Y151" i="54"/>
  <c r="X151" i="54"/>
  <c r="Z151" i="54" s="1"/>
  <c r="T151" i="54"/>
  <c r="S151" i="54"/>
  <c r="AF150" i="54"/>
  <c r="AE150" i="54"/>
  <c r="AD150" i="54"/>
  <c r="AB150" i="54"/>
  <c r="AC150" i="54" s="1"/>
  <c r="Y150" i="54"/>
  <c r="X150" i="54"/>
  <c r="T150" i="54"/>
  <c r="S150" i="54"/>
  <c r="AF149" i="54"/>
  <c r="AE149" i="54"/>
  <c r="AD149" i="54"/>
  <c r="AB149" i="54"/>
  <c r="AC149" i="54" s="1"/>
  <c r="Y149" i="54"/>
  <c r="X149" i="54"/>
  <c r="T149" i="54"/>
  <c r="S149" i="54"/>
  <c r="AF148" i="54"/>
  <c r="AE148" i="54"/>
  <c r="AD148" i="54"/>
  <c r="AB148" i="54"/>
  <c r="AC148" i="54" s="1"/>
  <c r="Y148" i="54"/>
  <c r="X148" i="54"/>
  <c r="T148" i="54"/>
  <c r="S148" i="54"/>
  <c r="AF147" i="54"/>
  <c r="AE147" i="54"/>
  <c r="AD147" i="54"/>
  <c r="AC147" i="54"/>
  <c r="AB147" i="54"/>
  <c r="Y147" i="54"/>
  <c r="X147" i="54"/>
  <c r="Z147" i="54" s="1"/>
  <c r="T147" i="54"/>
  <c r="S147" i="54"/>
  <c r="AF146" i="54"/>
  <c r="AE146" i="54"/>
  <c r="AD146" i="54"/>
  <c r="AB146" i="54"/>
  <c r="AC146" i="54" s="1"/>
  <c r="Y146" i="54"/>
  <c r="X146" i="54"/>
  <c r="T146" i="54"/>
  <c r="V146" i="54" s="1"/>
  <c r="S146" i="54"/>
  <c r="AF145" i="54"/>
  <c r="AE145" i="54"/>
  <c r="AD145" i="54"/>
  <c r="AB145" i="54"/>
  <c r="AC145" i="54" s="1"/>
  <c r="Y145" i="54"/>
  <c r="X145" i="54"/>
  <c r="T145" i="54"/>
  <c r="S145" i="54"/>
  <c r="V145" i="54" s="1"/>
  <c r="AF144" i="54"/>
  <c r="AE144" i="54"/>
  <c r="AD144" i="54"/>
  <c r="AB144" i="54"/>
  <c r="AC144" i="54" s="1"/>
  <c r="Y144" i="54"/>
  <c r="X144" i="54"/>
  <c r="T144" i="54"/>
  <c r="S144" i="54"/>
  <c r="AF143" i="54"/>
  <c r="AE143" i="54"/>
  <c r="AD143" i="54"/>
  <c r="AB143" i="54"/>
  <c r="AC143" i="54" s="1"/>
  <c r="Y143" i="54"/>
  <c r="X143" i="54"/>
  <c r="T143" i="54"/>
  <c r="V143" i="54" s="1"/>
  <c r="S143" i="54"/>
  <c r="AF142" i="54"/>
  <c r="AE142" i="54"/>
  <c r="AD142" i="54"/>
  <c r="AB142" i="54"/>
  <c r="AC142" i="54" s="1"/>
  <c r="Y142" i="54"/>
  <c r="X142" i="54"/>
  <c r="T142" i="54"/>
  <c r="S142" i="54"/>
  <c r="AF141" i="54"/>
  <c r="AE141" i="54"/>
  <c r="AD141" i="54"/>
  <c r="AB141" i="54"/>
  <c r="AC141" i="54" s="1"/>
  <c r="Y141" i="54"/>
  <c r="X141" i="54"/>
  <c r="Z141" i="54" s="1"/>
  <c r="T141" i="54"/>
  <c r="S141" i="54"/>
  <c r="V141" i="54" s="1"/>
  <c r="AF140" i="54"/>
  <c r="AE140" i="54"/>
  <c r="AD140" i="54"/>
  <c r="AB140" i="54"/>
  <c r="AC140" i="54" s="1"/>
  <c r="Y140" i="54"/>
  <c r="X140" i="54"/>
  <c r="T140" i="54"/>
  <c r="S140" i="54"/>
  <c r="AF139" i="54"/>
  <c r="AE139" i="54"/>
  <c r="AD139" i="54"/>
  <c r="AB139" i="54"/>
  <c r="AC139" i="54" s="1"/>
  <c r="Y139" i="54"/>
  <c r="X139" i="54"/>
  <c r="Z139" i="54" s="1"/>
  <c r="T139" i="54"/>
  <c r="S139" i="54"/>
  <c r="AF138" i="54"/>
  <c r="AE138" i="54"/>
  <c r="AD138" i="54"/>
  <c r="AB138" i="54"/>
  <c r="AC138" i="54" s="1"/>
  <c r="Y138" i="54"/>
  <c r="X138" i="54"/>
  <c r="Z138" i="54" s="1"/>
  <c r="T138" i="54"/>
  <c r="S138" i="54"/>
  <c r="AF137" i="54"/>
  <c r="AE137" i="54"/>
  <c r="AD137" i="54"/>
  <c r="AC137" i="54"/>
  <c r="AB137" i="54"/>
  <c r="Y137" i="54"/>
  <c r="X137" i="54"/>
  <c r="T137" i="54"/>
  <c r="S137" i="54"/>
  <c r="AF136" i="54"/>
  <c r="AE136" i="54"/>
  <c r="AD136" i="54"/>
  <c r="AB136" i="54"/>
  <c r="AC136" i="54" s="1"/>
  <c r="Y136" i="54"/>
  <c r="X136" i="54"/>
  <c r="T136" i="54"/>
  <c r="S136" i="54"/>
  <c r="AF135" i="54"/>
  <c r="AE135" i="54"/>
  <c r="AD135" i="54"/>
  <c r="AB135" i="54"/>
  <c r="AC135" i="54" s="1"/>
  <c r="Y135" i="54"/>
  <c r="X135" i="54"/>
  <c r="T135" i="54"/>
  <c r="S135" i="54"/>
  <c r="V135" i="54" s="1"/>
  <c r="AF134" i="54"/>
  <c r="AE134" i="54"/>
  <c r="AD134" i="54"/>
  <c r="AB134" i="54"/>
  <c r="AC134" i="54" s="1"/>
  <c r="Y134" i="54"/>
  <c r="Z134" i="54" s="1"/>
  <c r="X134" i="54"/>
  <c r="V134" i="54"/>
  <c r="T134" i="54"/>
  <c r="S134" i="54"/>
  <c r="AF133" i="54"/>
  <c r="AE133" i="54"/>
  <c r="AD133" i="54"/>
  <c r="AC133" i="54"/>
  <c r="AB133" i="54"/>
  <c r="Y133" i="54"/>
  <c r="X133" i="54"/>
  <c r="T133" i="54"/>
  <c r="S133" i="54"/>
  <c r="AF132" i="54"/>
  <c r="AE132" i="54"/>
  <c r="AD132" i="54"/>
  <c r="AB132" i="54"/>
  <c r="AC132" i="54" s="1"/>
  <c r="Y132" i="54"/>
  <c r="X132" i="54"/>
  <c r="Z132" i="54" s="1"/>
  <c r="T132" i="54"/>
  <c r="S132" i="54"/>
  <c r="AF131" i="54"/>
  <c r="AE131" i="54"/>
  <c r="AD131" i="54"/>
  <c r="AB131" i="54"/>
  <c r="AC131" i="54" s="1"/>
  <c r="Y131" i="54"/>
  <c r="X131" i="54"/>
  <c r="T131" i="54"/>
  <c r="S131" i="54"/>
  <c r="AF130" i="54"/>
  <c r="AE130" i="54"/>
  <c r="AD130" i="54"/>
  <c r="AB130" i="54"/>
  <c r="AC130" i="54" s="1"/>
  <c r="Y130" i="54"/>
  <c r="X130" i="54"/>
  <c r="T130" i="54"/>
  <c r="S130" i="54"/>
  <c r="AF129" i="54"/>
  <c r="AE129" i="54"/>
  <c r="AD129" i="54"/>
  <c r="AB129" i="54"/>
  <c r="AC129" i="54" s="1"/>
  <c r="Y129" i="54"/>
  <c r="X129" i="54"/>
  <c r="T129" i="54"/>
  <c r="S129" i="54"/>
  <c r="AF128" i="54"/>
  <c r="AE128" i="54"/>
  <c r="AD128" i="54"/>
  <c r="AB128" i="54"/>
  <c r="AC128" i="54" s="1"/>
  <c r="Y128" i="54"/>
  <c r="Z128" i="54" s="1"/>
  <c r="X128" i="54"/>
  <c r="T128" i="54"/>
  <c r="S128" i="54"/>
  <c r="AF127" i="54"/>
  <c r="AE127" i="54"/>
  <c r="AD127" i="54"/>
  <c r="AB127" i="54"/>
  <c r="AC127" i="54" s="1"/>
  <c r="Y127" i="54"/>
  <c r="X127" i="54"/>
  <c r="T127" i="54"/>
  <c r="S127" i="54"/>
  <c r="AF126" i="54"/>
  <c r="AE126" i="54"/>
  <c r="AD126" i="54"/>
  <c r="AB126" i="54"/>
  <c r="AC126" i="54" s="1"/>
  <c r="Y126" i="54"/>
  <c r="X126" i="54"/>
  <c r="T126" i="54"/>
  <c r="S126" i="54"/>
  <c r="AF125" i="54"/>
  <c r="AE125" i="54"/>
  <c r="AD125" i="54"/>
  <c r="AC125" i="54"/>
  <c r="AB125" i="54"/>
  <c r="Y125" i="54"/>
  <c r="X125" i="54"/>
  <c r="Z125" i="54" s="1"/>
  <c r="T125" i="54"/>
  <c r="V125" i="54" s="1"/>
  <c r="S125" i="54"/>
  <c r="AF124" i="54"/>
  <c r="AE124" i="54"/>
  <c r="AD124" i="54"/>
  <c r="AB124" i="54"/>
  <c r="AC124" i="54" s="1"/>
  <c r="Y124" i="54"/>
  <c r="X124" i="54"/>
  <c r="T124" i="54"/>
  <c r="S124" i="54"/>
  <c r="AF123" i="54"/>
  <c r="AE123" i="54"/>
  <c r="AD123" i="54"/>
  <c r="AB123" i="54"/>
  <c r="AC123" i="54" s="1"/>
  <c r="Y123" i="54"/>
  <c r="X123" i="54"/>
  <c r="T123" i="54"/>
  <c r="S123" i="54"/>
  <c r="V123" i="54" s="1"/>
  <c r="AF122" i="54"/>
  <c r="AE122" i="54"/>
  <c r="AD122" i="54"/>
  <c r="AB122" i="54"/>
  <c r="AC122" i="54" s="1"/>
  <c r="Y122" i="54"/>
  <c r="Z122" i="54" s="1"/>
  <c r="X122" i="54"/>
  <c r="T122" i="54"/>
  <c r="S122" i="54"/>
  <c r="AF121" i="54"/>
  <c r="AE121" i="54"/>
  <c r="AD121" i="54"/>
  <c r="AB121" i="54"/>
  <c r="AC121" i="54" s="1"/>
  <c r="Y121" i="54"/>
  <c r="X121" i="54"/>
  <c r="T121" i="54"/>
  <c r="S121" i="54"/>
  <c r="AF120" i="54"/>
  <c r="AE120" i="54"/>
  <c r="AD120" i="54"/>
  <c r="AB120" i="54"/>
  <c r="AC120" i="54" s="1"/>
  <c r="Y120" i="54"/>
  <c r="X120" i="54"/>
  <c r="Z120" i="54" s="1"/>
  <c r="T120" i="54"/>
  <c r="S120" i="54"/>
  <c r="AF119" i="54"/>
  <c r="AE119" i="54"/>
  <c r="AD119" i="54"/>
  <c r="AB119" i="54"/>
  <c r="AC119" i="54" s="1"/>
  <c r="Y119" i="54"/>
  <c r="X119" i="54"/>
  <c r="T119" i="54"/>
  <c r="V119" i="54" s="1"/>
  <c r="S119" i="54"/>
  <c r="AF118" i="54"/>
  <c r="AE118" i="54"/>
  <c r="AD118" i="54"/>
  <c r="AB118" i="54"/>
  <c r="AC118" i="54" s="1"/>
  <c r="Y118" i="54"/>
  <c r="X118" i="54"/>
  <c r="T118" i="54"/>
  <c r="S118" i="54"/>
  <c r="AF117" i="54"/>
  <c r="AE117" i="54"/>
  <c r="AD117" i="54"/>
  <c r="AB117" i="54"/>
  <c r="AC117" i="54" s="1"/>
  <c r="Y117" i="54"/>
  <c r="X117" i="54"/>
  <c r="T117" i="54"/>
  <c r="S117" i="54"/>
  <c r="V117" i="54" s="1"/>
  <c r="AF116" i="54"/>
  <c r="AE116" i="54"/>
  <c r="AD116" i="54"/>
  <c r="AB116" i="54"/>
  <c r="AC116" i="54" s="1"/>
  <c r="Y116" i="54"/>
  <c r="X116" i="54"/>
  <c r="T116" i="54"/>
  <c r="S116" i="54"/>
  <c r="AF115" i="54"/>
  <c r="AE115" i="54"/>
  <c r="AD115" i="54"/>
  <c r="AB115" i="54"/>
  <c r="AC115" i="54" s="1"/>
  <c r="Y115" i="54"/>
  <c r="X115" i="54"/>
  <c r="T115" i="54"/>
  <c r="S115" i="54"/>
  <c r="V115" i="54" s="1"/>
  <c r="AF114" i="54"/>
  <c r="AE114" i="54"/>
  <c r="AD114" i="54"/>
  <c r="AB114" i="54"/>
  <c r="AC114" i="54" s="1"/>
  <c r="Y114" i="54"/>
  <c r="X114" i="54"/>
  <c r="Z114" i="54" s="1"/>
  <c r="T114" i="54"/>
  <c r="S114" i="54"/>
  <c r="V114" i="54" s="1"/>
  <c r="AF113" i="54"/>
  <c r="AE113" i="54"/>
  <c r="AD113" i="54"/>
  <c r="AB113" i="54"/>
  <c r="AC113" i="54" s="1"/>
  <c r="Y113" i="54"/>
  <c r="X113" i="54"/>
  <c r="Z113" i="54" s="1"/>
  <c r="T113" i="54"/>
  <c r="V113" i="54" s="1"/>
  <c r="S113" i="54"/>
  <c r="AF112" i="54"/>
  <c r="AE112" i="54"/>
  <c r="AD112" i="54"/>
  <c r="AB112" i="54"/>
  <c r="AC112" i="54" s="1"/>
  <c r="Y112" i="54"/>
  <c r="X112" i="54"/>
  <c r="T112" i="54"/>
  <c r="S112" i="54"/>
  <c r="AF111" i="54"/>
  <c r="AE111" i="54"/>
  <c r="AD111" i="54"/>
  <c r="AB111" i="54"/>
  <c r="AC111" i="54" s="1"/>
  <c r="Y111" i="54"/>
  <c r="X111" i="54"/>
  <c r="Z111" i="54" s="1"/>
  <c r="V111" i="54"/>
  <c r="T111" i="54"/>
  <c r="S111" i="54"/>
  <c r="AF110" i="54"/>
  <c r="AE110" i="54"/>
  <c r="AD110" i="54"/>
  <c r="AB110" i="54"/>
  <c r="AC110" i="54" s="1"/>
  <c r="Y110" i="54"/>
  <c r="X110" i="54"/>
  <c r="T110" i="54"/>
  <c r="S110" i="54"/>
  <c r="AF109" i="54"/>
  <c r="AE109" i="54"/>
  <c r="AD109" i="54"/>
  <c r="AB109" i="54"/>
  <c r="AC109" i="54" s="1"/>
  <c r="Y109" i="54"/>
  <c r="X109" i="54"/>
  <c r="T109" i="54"/>
  <c r="S109" i="54"/>
  <c r="AF108" i="54"/>
  <c r="AE108" i="54"/>
  <c r="AD108" i="54"/>
  <c r="AB108" i="54"/>
  <c r="AC108" i="54" s="1"/>
  <c r="Z108" i="54"/>
  <c r="Y108" i="54"/>
  <c r="X108" i="54"/>
  <c r="T108" i="54"/>
  <c r="S108" i="54"/>
  <c r="V108" i="54" s="1"/>
  <c r="AF107" i="54"/>
  <c r="AE107" i="54"/>
  <c r="AD107" i="54"/>
  <c r="AB107" i="54"/>
  <c r="AC107" i="54" s="1"/>
  <c r="Y107" i="54"/>
  <c r="X107" i="54"/>
  <c r="T107" i="54"/>
  <c r="V107" i="54" s="1"/>
  <c r="S107" i="54"/>
  <c r="AF106" i="54"/>
  <c r="AE106" i="54"/>
  <c r="AD106" i="54"/>
  <c r="AB106" i="54"/>
  <c r="AC106" i="54" s="1"/>
  <c r="Y106" i="54"/>
  <c r="X106" i="54"/>
  <c r="T106" i="54"/>
  <c r="S106" i="54"/>
  <c r="AF105" i="54"/>
  <c r="AE105" i="54"/>
  <c r="AD105" i="54"/>
  <c r="AB105" i="54"/>
  <c r="AC105" i="54" s="1"/>
  <c r="Y105" i="54"/>
  <c r="X105" i="54"/>
  <c r="Z105" i="54" s="1"/>
  <c r="T105" i="54"/>
  <c r="S105" i="54"/>
  <c r="AF104" i="54"/>
  <c r="AE104" i="54"/>
  <c r="AD104" i="54"/>
  <c r="AB104" i="54"/>
  <c r="AC104" i="54" s="1"/>
  <c r="Y104" i="54"/>
  <c r="Z104" i="54" s="1"/>
  <c r="X104" i="54"/>
  <c r="T104" i="54"/>
  <c r="S104" i="54"/>
  <c r="AF103" i="54"/>
  <c r="AE103" i="54"/>
  <c r="AD103" i="54"/>
  <c r="AB103" i="54"/>
  <c r="AC103" i="54" s="1"/>
  <c r="Y103" i="54"/>
  <c r="X103" i="54"/>
  <c r="Z103" i="54" s="1"/>
  <c r="T103" i="54"/>
  <c r="S103" i="54"/>
  <c r="AF102" i="54"/>
  <c r="AE102" i="54"/>
  <c r="AD102" i="54"/>
  <c r="AB102" i="54"/>
  <c r="AC102" i="54" s="1"/>
  <c r="Y102" i="54"/>
  <c r="X102" i="54"/>
  <c r="Z102" i="54" s="1"/>
  <c r="T102" i="54"/>
  <c r="S102" i="54"/>
  <c r="AF101" i="54"/>
  <c r="AE101" i="54"/>
  <c r="AD101" i="54"/>
  <c r="AC101" i="54"/>
  <c r="AB101" i="54"/>
  <c r="Y101" i="54"/>
  <c r="Z101" i="54" s="1"/>
  <c r="X101" i="54"/>
  <c r="T101" i="54"/>
  <c r="V101" i="54" s="1"/>
  <c r="S101" i="54"/>
  <c r="AF100" i="54"/>
  <c r="AE100" i="54"/>
  <c r="AD100" i="54"/>
  <c r="AB100" i="54"/>
  <c r="AC100" i="54" s="1"/>
  <c r="Y100" i="54"/>
  <c r="X100" i="54"/>
  <c r="T100" i="54"/>
  <c r="S100" i="54"/>
  <c r="AF99" i="54"/>
  <c r="AE99" i="54"/>
  <c r="AD99" i="54"/>
  <c r="AB99" i="54"/>
  <c r="AC99" i="54" s="1"/>
  <c r="Y99" i="54"/>
  <c r="X99" i="54"/>
  <c r="T99" i="54"/>
  <c r="S99" i="54"/>
  <c r="AF98" i="54"/>
  <c r="AE98" i="54"/>
  <c r="AD98" i="54"/>
  <c r="AB98" i="54"/>
  <c r="AC98" i="54" s="1"/>
  <c r="Y98" i="54"/>
  <c r="Z98" i="54" s="1"/>
  <c r="X98" i="54"/>
  <c r="T98" i="54"/>
  <c r="S98" i="54"/>
  <c r="AF97" i="54"/>
  <c r="AE97" i="54"/>
  <c r="AD97" i="54"/>
  <c r="AB97" i="54"/>
  <c r="AC97" i="54" s="1"/>
  <c r="Y97" i="54"/>
  <c r="X97" i="54"/>
  <c r="T97" i="54"/>
  <c r="S97" i="54"/>
  <c r="AF96" i="54"/>
  <c r="AE96" i="54"/>
  <c r="AD96" i="54"/>
  <c r="AB96" i="54"/>
  <c r="AC96" i="54" s="1"/>
  <c r="Y96" i="54"/>
  <c r="X96" i="54"/>
  <c r="T96" i="54"/>
  <c r="S96" i="54"/>
  <c r="AF95" i="54"/>
  <c r="AE95" i="54"/>
  <c r="AD95" i="54"/>
  <c r="AC95" i="54"/>
  <c r="AB95" i="54"/>
  <c r="Y95" i="54"/>
  <c r="X95" i="54"/>
  <c r="T95" i="54"/>
  <c r="S95" i="54"/>
  <c r="AF94" i="54"/>
  <c r="AE94" i="54"/>
  <c r="AD94" i="54"/>
  <c r="AB94" i="54"/>
  <c r="AC94" i="54" s="1"/>
  <c r="Y94" i="54"/>
  <c r="X94" i="54"/>
  <c r="Z94" i="54" s="1"/>
  <c r="T94" i="54"/>
  <c r="S94" i="54"/>
  <c r="AF93" i="54"/>
  <c r="AE93" i="54"/>
  <c r="AD93" i="54"/>
  <c r="AB93" i="54"/>
  <c r="AC93" i="54" s="1"/>
  <c r="Y93" i="54"/>
  <c r="X93" i="54"/>
  <c r="T93" i="54"/>
  <c r="S93" i="54"/>
  <c r="V93" i="54" s="1"/>
  <c r="AF92" i="54"/>
  <c r="AE92" i="54"/>
  <c r="AD92" i="54"/>
  <c r="AB92" i="54"/>
  <c r="AC92" i="54" s="1"/>
  <c r="Y92" i="54"/>
  <c r="X92" i="54"/>
  <c r="T92" i="54"/>
  <c r="S92" i="54"/>
  <c r="AF91" i="54"/>
  <c r="AE91" i="54"/>
  <c r="AD91" i="54"/>
  <c r="AB91" i="54"/>
  <c r="AC91" i="54" s="1"/>
  <c r="Y91" i="54"/>
  <c r="X91" i="54"/>
  <c r="Z91" i="54" s="1"/>
  <c r="T91" i="54"/>
  <c r="S91" i="54"/>
  <c r="AF90" i="54"/>
  <c r="AE90" i="54"/>
  <c r="AD90" i="54"/>
  <c r="AB90" i="54"/>
  <c r="AC90" i="54" s="1"/>
  <c r="Y90" i="54"/>
  <c r="X90" i="54"/>
  <c r="T90" i="54"/>
  <c r="S90" i="54"/>
  <c r="V90" i="54" s="1"/>
  <c r="AF89" i="54"/>
  <c r="AE89" i="54"/>
  <c r="AD89" i="54"/>
  <c r="AB89" i="54"/>
  <c r="AC89" i="54" s="1"/>
  <c r="Y89" i="54"/>
  <c r="Z89" i="54" s="1"/>
  <c r="X89" i="54"/>
  <c r="T89" i="54"/>
  <c r="S89" i="54"/>
  <c r="AF88" i="54"/>
  <c r="AE88" i="54"/>
  <c r="AD88" i="54"/>
  <c r="AB88" i="54"/>
  <c r="AC88" i="54" s="1"/>
  <c r="Y88" i="54"/>
  <c r="X88" i="54"/>
  <c r="T88" i="54"/>
  <c r="S88" i="54"/>
  <c r="AF87" i="54"/>
  <c r="AE87" i="54"/>
  <c r="AD87" i="54"/>
  <c r="AB87" i="54"/>
  <c r="AC87" i="54" s="1"/>
  <c r="Y87" i="54"/>
  <c r="X87" i="54"/>
  <c r="T87" i="54"/>
  <c r="S87" i="54"/>
  <c r="AF86" i="54"/>
  <c r="AE86" i="54"/>
  <c r="AD86" i="54"/>
  <c r="AB86" i="54"/>
  <c r="AC86" i="54" s="1"/>
  <c r="Y86" i="54"/>
  <c r="Z86" i="54" s="1"/>
  <c r="X86" i="54"/>
  <c r="T86" i="54"/>
  <c r="S86" i="54"/>
  <c r="AF85" i="54"/>
  <c r="AE85" i="54"/>
  <c r="AD85" i="54"/>
  <c r="AB85" i="54"/>
  <c r="AC85" i="54" s="1"/>
  <c r="Y85" i="54"/>
  <c r="X85" i="54"/>
  <c r="T85" i="54"/>
  <c r="S85" i="54"/>
  <c r="AF84" i="54"/>
  <c r="AE84" i="54"/>
  <c r="AD84" i="54"/>
  <c r="AB84" i="54"/>
  <c r="AC84" i="54" s="1"/>
  <c r="Y84" i="54"/>
  <c r="X84" i="54"/>
  <c r="T84" i="54"/>
  <c r="S84" i="54"/>
  <c r="AF83" i="54"/>
  <c r="AE83" i="54"/>
  <c r="AD83" i="54"/>
  <c r="AB83" i="54"/>
  <c r="AC83" i="54" s="1"/>
  <c r="Y83" i="54"/>
  <c r="X83" i="54"/>
  <c r="T83" i="54"/>
  <c r="S83" i="54"/>
  <c r="AF82" i="54"/>
  <c r="AE82" i="54"/>
  <c r="AD82" i="54"/>
  <c r="AB82" i="54"/>
  <c r="AC82" i="54" s="1"/>
  <c r="Y82" i="54"/>
  <c r="X82" i="54"/>
  <c r="T82" i="54"/>
  <c r="S82" i="54"/>
  <c r="AF81" i="54"/>
  <c r="AE81" i="54"/>
  <c r="AD81" i="54"/>
  <c r="AB81" i="54"/>
  <c r="AC81" i="54" s="1"/>
  <c r="Y81" i="54"/>
  <c r="X81" i="54"/>
  <c r="Z81" i="54" s="1"/>
  <c r="T81" i="54"/>
  <c r="S81" i="54"/>
  <c r="V81" i="54" s="1"/>
  <c r="AF80" i="54"/>
  <c r="AE80" i="54"/>
  <c r="AD80" i="54"/>
  <c r="AB80" i="54"/>
  <c r="AC80" i="54" s="1"/>
  <c r="Y80" i="54"/>
  <c r="X80" i="54"/>
  <c r="T80" i="54"/>
  <c r="S80" i="54"/>
  <c r="AF79" i="54"/>
  <c r="AE79" i="54"/>
  <c r="AD79" i="54"/>
  <c r="AB79" i="54"/>
  <c r="AC79" i="54" s="1"/>
  <c r="Y79" i="54"/>
  <c r="X79" i="54"/>
  <c r="T79" i="54"/>
  <c r="S79" i="54"/>
  <c r="AF78" i="54"/>
  <c r="AE78" i="54"/>
  <c r="AD78" i="54"/>
  <c r="AB78" i="54"/>
  <c r="AC78" i="54" s="1"/>
  <c r="Y78" i="54"/>
  <c r="X78" i="54"/>
  <c r="Z78" i="54" s="1"/>
  <c r="T78" i="54"/>
  <c r="S78" i="54"/>
  <c r="V78" i="54" s="1"/>
  <c r="AF77" i="54"/>
  <c r="AE77" i="54"/>
  <c r="AD77" i="54"/>
  <c r="AB77" i="54"/>
  <c r="AC77" i="54" s="1"/>
  <c r="Y77" i="54"/>
  <c r="Z77" i="54" s="1"/>
  <c r="X77" i="54"/>
  <c r="T77" i="54"/>
  <c r="V77" i="54" s="1"/>
  <c r="S77" i="54"/>
  <c r="AF76" i="54"/>
  <c r="AE76" i="54"/>
  <c r="AD76" i="54"/>
  <c r="AB76" i="54"/>
  <c r="AC76" i="54" s="1"/>
  <c r="Y76" i="54"/>
  <c r="X76" i="54"/>
  <c r="T76" i="54"/>
  <c r="S76" i="54"/>
  <c r="AF75" i="54"/>
  <c r="AE75" i="54"/>
  <c r="AD75" i="54"/>
  <c r="AB75" i="54"/>
  <c r="AC75" i="54" s="1"/>
  <c r="Y75" i="54"/>
  <c r="X75" i="54"/>
  <c r="T75" i="54"/>
  <c r="S75" i="54"/>
  <c r="AF74" i="54"/>
  <c r="AE74" i="54"/>
  <c r="AD74" i="54"/>
  <c r="AB74" i="54"/>
  <c r="AC74" i="54" s="1"/>
  <c r="Y74" i="54"/>
  <c r="Z74" i="54" s="1"/>
  <c r="X74" i="54"/>
  <c r="T74" i="54"/>
  <c r="S74" i="54"/>
  <c r="AF73" i="54"/>
  <c r="AE73" i="54"/>
  <c r="AD73" i="54"/>
  <c r="AB73" i="54"/>
  <c r="AC73" i="54" s="1"/>
  <c r="Y73" i="54"/>
  <c r="X73" i="54"/>
  <c r="T73" i="54"/>
  <c r="S73" i="54"/>
  <c r="AF72" i="54"/>
  <c r="AE72" i="54"/>
  <c r="AD72" i="54"/>
  <c r="AB72" i="54"/>
  <c r="AC72" i="54" s="1"/>
  <c r="Y72" i="54"/>
  <c r="X72" i="54"/>
  <c r="T72" i="54"/>
  <c r="S72" i="54"/>
  <c r="AF71" i="54"/>
  <c r="AE71" i="54"/>
  <c r="AD71" i="54"/>
  <c r="AB71" i="54"/>
  <c r="AC71" i="54" s="1"/>
  <c r="Y71" i="54"/>
  <c r="Z71" i="54" s="1"/>
  <c r="X71" i="54"/>
  <c r="T71" i="54"/>
  <c r="S71" i="54"/>
  <c r="AF70" i="54"/>
  <c r="AE70" i="54"/>
  <c r="AD70" i="54"/>
  <c r="AB70" i="54"/>
  <c r="AC70" i="54" s="1"/>
  <c r="Y70" i="54"/>
  <c r="X70" i="54"/>
  <c r="Z70" i="54" s="1"/>
  <c r="T70" i="54"/>
  <c r="S70" i="54"/>
  <c r="AF69" i="54"/>
  <c r="AE69" i="54"/>
  <c r="AD69" i="54"/>
  <c r="AB69" i="54"/>
  <c r="AC69" i="54" s="1"/>
  <c r="Y69" i="54"/>
  <c r="X69" i="54"/>
  <c r="Z69" i="54" s="1"/>
  <c r="T69" i="54"/>
  <c r="S69" i="54"/>
  <c r="AF68" i="54"/>
  <c r="AE68" i="54"/>
  <c r="AD68" i="54"/>
  <c r="AB68" i="54"/>
  <c r="AC68" i="54" s="1"/>
  <c r="Y68" i="54"/>
  <c r="Z68" i="54" s="1"/>
  <c r="X68" i="54"/>
  <c r="T68" i="54"/>
  <c r="S68" i="54"/>
  <c r="AF67" i="54"/>
  <c r="AE67" i="54"/>
  <c r="AD67" i="54"/>
  <c r="AB67" i="54"/>
  <c r="AC67" i="54" s="1"/>
  <c r="Y67" i="54"/>
  <c r="X67" i="54"/>
  <c r="Z67" i="54" s="1"/>
  <c r="T67" i="54"/>
  <c r="S67" i="54"/>
  <c r="AF66" i="54"/>
  <c r="AE66" i="54"/>
  <c r="AD66" i="54"/>
  <c r="AB66" i="54"/>
  <c r="AC66" i="54" s="1"/>
  <c r="Y66" i="54"/>
  <c r="X66" i="54"/>
  <c r="Z66" i="54" s="1"/>
  <c r="T66" i="54"/>
  <c r="S66" i="54"/>
  <c r="AF65" i="54"/>
  <c r="AE65" i="54"/>
  <c r="AD65" i="54"/>
  <c r="AC65" i="54"/>
  <c r="AB65" i="54"/>
  <c r="Y65" i="54"/>
  <c r="Z65" i="54" s="1"/>
  <c r="X65" i="54"/>
  <c r="T65" i="54"/>
  <c r="V65" i="54" s="1"/>
  <c r="S65" i="54"/>
  <c r="AF64" i="54"/>
  <c r="AE64" i="54"/>
  <c r="AD64" i="54"/>
  <c r="AB64" i="54"/>
  <c r="AC64" i="54" s="1"/>
  <c r="Y64" i="54"/>
  <c r="X64" i="54"/>
  <c r="T64" i="54"/>
  <c r="S64" i="54"/>
  <c r="AF63" i="54"/>
  <c r="AE63" i="54"/>
  <c r="AD63" i="54"/>
  <c r="AB63" i="54"/>
  <c r="AC63" i="54" s="1"/>
  <c r="Y63" i="54"/>
  <c r="X63" i="54"/>
  <c r="T63" i="54"/>
  <c r="S63" i="54"/>
  <c r="AF62" i="54"/>
  <c r="AE62" i="54"/>
  <c r="AD62" i="54"/>
  <c r="AB62" i="54"/>
  <c r="AC62" i="54" s="1"/>
  <c r="Y62" i="54"/>
  <c r="Z62" i="54" s="1"/>
  <c r="X62" i="54"/>
  <c r="T62" i="54"/>
  <c r="S62" i="54"/>
  <c r="AF61" i="54"/>
  <c r="AE61" i="54"/>
  <c r="AD61" i="54"/>
  <c r="AB61" i="54"/>
  <c r="AC61" i="54" s="1"/>
  <c r="Y61" i="54"/>
  <c r="X61" i="54"/>
  <c r="T61" i="54"/>
  <c r="S61" i="54"/>
  <c r="AF60" i="54"/>
  <c r="AE60" i="54"/>
  <c r="AD60" i="54"/>
  <c r="AB60" i="54"/>
  <c r="AC60" i="54" s="1"/>
  <c r="Y60" i="54"/>
  <c r="Z60" i="54" s="1"/>
  <c r="X60" i="54"/>
  <c r="T60" i="54"/>
  <c r="S60" i="54"/>
  <c r="AF59" i="54"/>
  <c r="AE59" i="54"/>
  <c r="AD59" i="54"/>
  <c r="AB59" i="54"/>
  <c r="AC59" i="54" s="1"/>
  <c r="Y59" i="54"/>
  <c r="X59" i="54"/>
  <c r="T59" i="54"/>
  <c r="S59" i="54"/>
  <c r="AF58" i="54"/>
  <c r="AE58" i="54"/>
  <c r="AD58" i="54"/>
  <c r="AB58" i="54"/>
  <c r="AC58" i="54" s="1"/>
  <c r="Y58" i="54"/>
  <c r="X58" i="54"/>
  <c r="Z58" i="54" s="1"/>
  <c r="T58" i="54"/>
  <c r="S58" i="54"/>
  <c r="AF57" i="54"/>
  <c r="AE57" i="54"/>
  <c r="AD57" i="54"/>
  <c r="AB57" i="54"/>
  <c r="AC57" i="54" s="1"/>
  <c r="Y57" i="54"/>
  <c r="X57" i="54"/>
  <c r="T57" i="54"/>
  <c r="S57" i="54"/>
  <c r="V57" i="54" s="1"/>
  <c r="AF56" i="54"/>
  <c r="AE56" i="54"/>
  <c r="AD56" i="54"/>
  <c r="AB56" i="54"/>
  <c r="AC56" i="54" s="1"/>
  <c r="Y56" i="54"/>
  <c r="X56" i="54"/>
  <c r="T56" i="54"/>
  <c r="S56" i="54"/>
  <c r="AF55" i="54"/>
  <c r="AE55" i="54"/>
  <c r="AD55" i="54"/>
  <c r="AB55" i="54"/>
  <c r="AC55" i="54" s="1"/>
  <c r="Y55" i="54"/>
  <c r="X55" i="54"/>
  <c r="Z55" i="54" s="1"/>
  <c r="T55" i="54"/>
  <c r="S55" i="54"/>
  <c r="AF54" i="54"/>
  <c r="AE54" i="54"/>
  <c r="AD54" i="54"/>
  <c r="AB54" i="54"/>
  <c r="AC54" i="54" s="1"/>
  <c r="Y54" i="54"/>
  <c r="X54" i="54"/>
  <c r="T54" i="54"/>
  <c r="S54" i="54"/>
  <c r="V54" i="54" s="1"/>
  <c r="AF53" i="54"/>
  <c r="AE53" i="54"/>
  <c r="AD53" i="54"/>
  <c r="AC53" i="54"/>
  <c r="AB53" i="54"/>
  <c r="Y53" i="54"/>
  <c r="X53" i="54"/>
  <c r="T53" i="54"/>
  <c r="S53" i="54"/>
  <c r="AF52" i="54"/>
  <c r="AE52" i="54"/>
  <c r="AD52" i="54"/>
  <c r="AB52" i="54"/>
  <c r="AC52" i="54" s="1"/>
  <c r="Y52" i="54"/>
  <c r="X52" i="54"/>
  <c r="T52" i="54"/>
  <c r="S52" i="54"/>
  <c r="AF51" i="54"/>
  <c r="AE51" i="54"/>
  <c r="AD51" i="54"/>
  <c r="AB51" i="54"/>
  <c r="AC51" i="54" s="1"/>
  <c r="Y51" i="54"/>
  <c r="X51" i="54"/>
  <c r="T51" i="54"/>
  <c r="V51" i="54" s="1"/>
  <c r="S51" i="54"/>
  <c r="AF50" i="54"/>
  <c r="AE50" i="54"/>
  <c r="AD50" i="54"/>
  <c r="AB50" i="54"/>
  <c r="AC50" i="54" s="1"/>
  <c r="Y50" i="54"/>
  <c r="Z50" i="54" s="1"/>
  <c r="X50" i="54"/>
  <c r="T50" i="54"/>
  <c r="S50" i="54"/>
  <c r="AF49" i="54"/>
  <c r="AE49" i="54"/>
  <c r="AD49" i="54"/>
  <c r="AB49" i="54"/>
  <c r="AC49" i="54" s="1"/>
  <c r="Y49" i="54"/>
  <c r="X49" i="54"/>
  <c r="T49" i="54"/>
  <c r="S49" i="54"/>
  <c r="AF48" i="54"/>
  <c r="AE48" i="54"/>
  <c r="AD48" i="54"/>
  <c r="AB48" i="54"/>
  <c r="AC48" i="54" s="1"/>
  <c r="Y48" i="54"/>
  <c r="Z48" i="54" s="1"/>
  <c r="X48" i="54"/>
  <c r="T48" i="54"/>
  <c r="S48" i="54"/>
  <c r="AF47" i="54"/>
  <c r="AE47" i="54"/>
  <c r="AD47" i="54"/>
  <c r="AB47" i="54"/>
  <c r="AC47" i="54" s="1"/>
  <c r="Y47" i="54"/>
  <c r="X47" i="54"/>
  <c r="T47" i="54"/>
  <c r="S47" i="54"/>
  <c r="AF46" i="54"/>
  <c r="AE46" i="54"/>
  <c r="AD46" i="54"/>
  <c r="AB46" i="54"/>
  <c r="AC46" i="54" s="1"/>
  <c r="Y46" i="54"/>
  <c r="X46" i="54"/>
  <c r="T46" i="54"/>
  <c r="S46" i="54"/>
  <c r="AF45" i="54"/>
  <c r="AE45" i="54"/>
  <c r="AD45" i="54"/>
  <c r="AB45" i="54"/>
  <c r="AC45" i="54" s="1"/>
  <c r="Y45" i="54"/>
  <c r="X45" i="54"/>
  <c r="Z45" i="54" s="1"/>
  <c r="T45" i="54"/>
  <c r="S45" i="54"/>
  <c r="AF44" i="54"/>
  <c r="AE44" i="54"/>
  <c r="AD44" i="54"/>
  <c r="AB44" i="54"/>
  <c r="AC44" i="54" s="1"/>
  <c r="Y44" i="54"/>
  <c r="X44" i="54"/>
  <c r="T44" i="54"/>
  <c r="S44" i="54"/>
  <c r="AF43" i="54"/>
  <c r="AE43" i="54"/>
  <c r="AD43" i="54"/>
  <c r="AB43" i="54"/>
  <c r="AC43" i="54" s="1"/>
  <c r="Y43" i="54"/>
  <c r="X43" i="54"/>
  <c r="T43" i="54"/>
  <c r="S43" i="54"/>
  <c r="AF42" i="54"/>
  <c r="AE42" i="54"/>
  <c r="AD42" i="54"/>
  <c r="AB42" i="54"/>
  <c r="AC42" i="54" s="1"/>
  <c r="Y42" i="54"/>
  <c r="X42" i="54"/>
  <c r="T42" i="54"/>
  <c r="S42" i="54"/>
  <c r="V42" i="54" s="1"/>
  <c r="AF41" i="54"/>
  <c r="AE41" i="54"/>
  <c r="AD41" i="54"/>
  <c r="AC41" i="54"/>
  <c r="AB41" i="54"/>
  <c r="Y41" i="54"/>
  <c r="X41" i="54"/>
  <c r="T41" i="54"/>
  <c r="S41" i="54"/>
  <c r="AF40" i="54"/>
  <c r="AE40" i="54"/>
  <c r="AD40" i="54"/>
  <c r="AB40" i="54"/>
  <c r="AC40" i="54" s="1"/>
  <c r="Y40" i="54"/>
  <c r="X40" i="54"/>
  <c r="T40" i="54"/>
  <c r="S40" i="54"/>
  <c r="AF39" i="54"/>
  <c r="AE39" i="54"/>
  <c r="AD39" i="54"/>
  <c r="AB39" i="54"/>
  <c r="AC39" i="54" s="1"/>
  <c r="Y39" i="54"/>
  <c r="X39" i="54"/>
  <c r="T39" i="54"/>
  <c r="S39" i="54"/>
  <c r="AF38" i="54"/>
  <c r="AE38" i="54"/>
  <c r="AD38" i="54"/>
  <c r="AB38" i="54"/>
  <c r="AC38" i="54" s="1"/>
  <c r="Y38" i="54"/>
  <c r="X38" i="54"/>
  <c r="T38" i="54"/>
  <c r="S38" i="54"/>
  <c r="V38" i="54" s="1"/>
  <c r="AF37" i="54"/>
  <c r="AE37" i="54"/>
  <c r="AD37" i="54"/>
  <c r="AC37" i="54"/>
  <c r="AB37" i="54"/>
  <c r="Y37" i="54"/>
  <c r="X37" i="54"/>
  <c r="T37" i="54"/>
  <c r="S37" i="54"/>
  <c r="AF36" i="54"/>
  <c r="AE36" i="54"/>
  <c r="AD36" i="54"/>
  <c r="AB36" i="54"/>
  <c r="AC36" i="54" s="1"/>
  <c r="Y36" i="54"/>
  <c r="X36" i="54"/>
  <c r="T36" i="54"/>
  <c r="S36" i="54"/>
  <c r="AF35" i="54"/>
  <c r="AE35" i="54"/>
  <c r="AD35" i="54"/>
  <c r="AB35" i="54"/>
  <c r="AC35" i="54" s="1"/>
  <c r="Y35" i="54"/>
  <c r="X35" i="54"/>
  <c r="T35" i="54"/>
  <c r="S35" i="54"/>
  <c r="AF34" i="54"/>
  <c r="AE34" i="54"/>
  <c r="AD34" i="54"/>
  <c r="AB34" i="54"/>
  <c r="AC34" i="54" s="1"/>
  <c r="Y34" i="54"/>
  <c r="X34" i="54"/>
  <c r="T34" i="54"/>
  <c r="S34" i="54"/>
  <c r="AF33" i="54"/>
  <c r="AE33" i="54"/>
  <c r="AD33" i="54"/>
  <c r="AB33" i="54"/>
  <c r="AC33" i="54" s="1"/>
  <c r="Y33" i="54"/>
  <c r="X33" i="54"/>
  <c r="T33" i="54"/>
  <c r="S33" i="54"/>
  <c r="AF32" i="54"/>
  <c r="AE32" i="54"/>
  <c r="AD32" i="54"/>
  <c r="AB32" i="54"/>
  <c r="AC32" i="54" s="1"/>
  <c r="Y32" i="54"/>
  <c r="X32" i="54"/>
  <c r="T32" i="54"/>
  <c r="S32" i="54"/>
  <c r="AF31" i="54"/>
  <c r="AE31" i="54"/>
  <c r="AD31" i="54"/>
  <c r="AB31" i="54"/>
  <c r="AC31" i="54" s="1"/>
  <c r="Y31" i="54"/>
  <c r="X31" i="54"/>
  <c r="T31" i="54"/>
  <c r="S31" i="54"/>
  <c r="AF30" i="54"/>
  <c r="AE30" i="54"/>
  <c r="AD30" i="54"/>
  <c r="AB30" i="54"/>
  <c r="AC30" i="54" s="1"/>
  <c r="Y30" i="54"/>
  <c r="X30" i="54"/>
  <c r="T30" i="54"/>
  <c r="S30" i="54"/>
  <c r="AF29" i="54"/>
  <c r="AE29" i="54"/>
  <c r="AD29" i="54"/>
  <c r="AB29" i="54"/>
  <c r="AC29" i="54" s="1"/>
  <c r="Y29" i="54"/>
  <c r="X29" i="54"/>
  <c r="V29" i="54"/>
  <c r="T29" i="54"/>
  <c r="S29" i="54"/>
  <c r="AF28" i="54"/>
  <c r="AE28" i="54"/>
  <c r="AD28" i="54"/>
  <c r="AC28" i="54"/>
  <c r="AB28" i="54"/>
  <c r="Y28" i="54"/>
  <c r="X28" i="54"/>
  <c r="T28" i="54"/>
  <c r="V28" i="54" s="1"/>
  <c r="S28" i="54"/>
  <c r="AF27" i="54"/>
  <c r="AE27" i="54"/>
  <c r="AD27" i="54"/>
  <c r="AB27" i="54"/>
  <c r="AC27" i="54" s="1"/>
  <c r="Y27" i="54"/>
  <c r="X27" i="54"/>
  <c r="T27" i="54"/>
  <c r="S27" i="54"/>
  <c r="AF26" i="54"/>
  <c r="AE26" i="54"/>
  <c r="AD26" i="54"/>
  <c r="AB26" i="54"/>
  <c r="AC26" i="54" s="1"/>
  <c r="Z26" i="54"/>
  <c r="Y26" i="54"/>
  <c r="X26" i="54"/>
  <c r="T26" i="54"/>
  <c r="S26" i="54"/>
  <c r="V26" i="54" s="1"/>
  <c r="AF25" i="54"/>
  <c r="AE25" i="54"/>
  <c r="AD25" i="54"/>
  <c r="AB25" i="54"/>
  <c r="AC25" i="54" s="1"/>
  <c r="Y25" i="54"/>
  <c r="X25" i="54"/>
  <c r="T25" i="54"/>
  <c r="S25" i="54"/>
  <c r="AF24" i="54"/>
  <c r="AE24" i="54"/>
  <c r="AD24" i="54"/>
  <c r="AB24" i="54"/>
  <c r="AC24" i="54" s="1"/>
  <c r="Y24" i="54"/>
  <c r="X24" i="54"/>
  <c r="T24" i="54"/>
  <c r="S24" i="54"/>
  <c r="AF23" i="54"/>
  <c r="AE23" i="54"/>
  <c r="AD23" i="54"/>
  <c r="AC23" i="54"/>
  <c r="AB23" i="54"/>
  <c r="Y23" i="54"/>
  <c r="X23" i="54"/>
  <c r="T23" i="54"/>
  <c r="S23" i="54"/>
  <c r="V23" i="54" s="1"/>
  <c r="AF22" i="54"/>
  <c r="AE22" i="54"/>
  <c r="AD22" i="54"/>
  <c r="AC22" i="54"/>
  <c r="AB22" i="54"/>
  <c r="Y22" i="54"/>
  <c r="X22" i="54"/>
  <c r="T22" i="54"/>
  <c r="S22" i="54"/>
  <c r="AF21" i="54"/>
  <c r="AE21" i="54"/>
  <c r="AD21" i="54"/>
  <c r="AB21" i="54"/>
  <c r="AC21" i="54" s="1"/>
  <c r="Y21" i="54"/>
  <c r="X21" i="54"/>
  <c r="T21" i="54"/>
  <c r="S21" i="54"/>
  <c r="AF20" i="54"/>
  <c r="AE20" i="54"/>
  <c r="AD20" i="54"/>
  <c r="AB20" i="54"/>
  <c r="AC20" i="54" s="1"/>
  <c r="Y20" i="54"/>
  <c r="X20" i="54"/>
  <c r="Z20" i="54" s="1"/>
  <c r="T20" i="54"/>
  <c r="S20" i="54"/>
  <c r="AF19" i="54"/>
  <c r="AE19" i="54"/>
  <c r="AD19" i="54"/>
  <c r="AB19" i="54"/>
  <c r="AC19" i="54" s="1"/>
  <c r="Y19" i="54"/>
  <c r="Z19" i="54" s="1"/>
  <c r="X19" i="54"/>
  <c r="T19" i="54"/>
  <c r="S19" i="54"/>
  <c r="AF18" i="54"/>
  <c r="AE18" i="54"/>
  <c r="AD18" i="54"/>
  <c r="AB18" i="54"/>
  <c r="AC18" i="54" s="1"/>
  <c r="Y18" i="54"/>
  <c r="X18" i="54"/>
  <c r="T18" i="54"/>
  <c r="S18" i="54"/>
  <c r="V18" i="54" s="1"/>
  <c r="AF17" i="54"/>
  <c r="AE17" i="54"/>
  <c r="AD17" i="54"/>
  <c r="AB17" i="54"/>
  <c r="AC17" i="54" s="1"/>
  <c r="Y17" i="54"/>
  <c r="X17" i="54"/>
  <c r="T17" i="54"/>
  <c r="S17" i="54"/>
  <c r="AF16" i="54"/>
  <c r="AE16" i="54"/>
  <c r="AD16" i="54"/>
  <c r="AB16" i="54"/>
  <c r="AC16" i="54" s="1"/>
  <c r="Y16" i="54"/>
  <c r="X16" i="54"/>
  <c r="T16" i="54"/>
  <c r="V16" i="54" s="1"/>
  <c r="S16" i="54"/>
  <c r="AF15" i="54"/>
  <c r="AE15" i="54"/>
  <c r="AD15" i="54"/>
  <c r="AB15" i="54"/>
  <c r="AC15" i="54" s="1"/>
  <c r="Y15" i="54"/>
  <c r="X15" i="54"/>
  <c r="T15" i="54"/>
  <c r="S15" i="54"/>
  <c r="AF14" i="54"/>
  <c r="AE14" i="54"/>
  <c r="AD14" i="54"/>
  <c r="AB14" i="54"/>
  <c r="AC14" i="54" s="1"/>
  <c r="Y14" i="54"/>
  <c r="X14" i="54"/>
  <c r="T14" i="54"/>
  <c r="V14" i="54" s="1"/>
  <c r="S14" i="54"/>
  <c r="AF13" i="54"/>
  <c r="AE13" i="54"/>
  <c r="AD13" i="54"/>
  <c r="AB13" i="54"/>
  <c r="AC13" i="54" s="1"/>
  <c r="Y13" i="54"/>
  <c r="X13" i="54"/>
  <c r="T13" i="54"/>
  <c r="S13" i="54"/>
  <c r="AF12" i="54"/>
  <c r="AE12" i="54"/>
  <c r="AD12" i="54"/>
  <c r="AB12" i="54"/>
  <c r="AC12" i="54" s="1"/>
  <c r="Y12" i="54"/>
  <c r="X12" i="54"/>
  <c r="T12" i="54"/>
  <c r="S12" i="54"/>
  <c r="AF11" i="54"/>
  <c r="AE11" i="54"/>
  <c r="AD11" i="54"/>
  <c r="AB11" i="54"/>
  <c r="AC11" i="54" s="1"/>
  <c r="Z11" i="54"/>
  <c r="Y11" i="54"/>
  <c r="X11" i="54"/>
  <c r="T11" i="54"/>
  <c r="S11" i="54"/>
  <c r="V11" i="54" s="1"/>
  <c r="AF10" i="54"/>
  <c r="AE10" i="54"/>
  <c r="AD10" i="54"/>
  <c r="AB10" i="54"/>
  <c r="AC10" i="54" s="1"/>
  <c r="Y10" i="54"/>
  <c r="X10" i="54"/>
  <c r="Z10" i="54" s="1"/>
  <c r="T10" i="54"/>
  <c r="S10" i="54"/>
  <c r="AF9" i="54"/>
  <c r="AE9" i="54"/>
  <c r="AD9" i="54"/>
  <c r="AB9" i="54"/>
  <c r="AC9" i="54" s="1"/>
  <c r="Y9" i="54"/>
  <c r="X9" i="54"/>
  <c r="Z9" i="54" s="1"/>
  <c r="T9" i="54"/>
  <c r="S9" i="54"/>
  <c r="AF8" i="54"/>
  <c r="AE8" i="54"/>
  <c r="AD8" i="54"/>
  <c r="AB8" i="54"/>
  <c r="AC8" i="54" s="1"/>
  <c r="Y8" i="54"/>
  <c r="X8" i="54"/>
  <c r="T8" i="54"/>
  <c r="S8" i="54"/>
  <c r="V8" i="54" s="1"/>
  <c r="AF7" i="54"/>
  <c r="AE7" i="54"/>
  <c r="AD7" i="54"/>
  <c r="AB7" i="54"/>
  <c r="AC7" i="54" s="1"/>
  <c r="Y7" i="54"/>
  <c r="X7" i="54"/>
  <c r="T7" i="54"/>
  <c r="S7" i="54"/>
  <c r="AF6" i="54"/>
  <c r="AE6" i="54"/>
  <c r="AD6" i="54"/>
  <c r="AB6" i="54"/>
  <c r="Y6" i="54"/>
  <c r="X6" i="54"/>
  <c r="T6" i="54"/>
  <c r="S6" i="54"/>
  <c r="AF5" i="54"/>
  <c r="AE5" i="54"/>
  <c r="AD5" i="54"/>
  <c r="AB5" i="54"/>
  <c r="AC5" i="54" s="1"/>
  <c r="Y5" i="54"/>
  <c r="X5" i="54"/>
  <c r="T5" i="54"/>
  <c r="S5" i="54"/>
  <c r="Q4" i="54"/>
  <c r="P4" i="54"/>
  <c r="O4" i="54"/>
  <c r="N4" i="54"/>
  <c r="M4" i="54"/>
  <c r="L4" i="54"/>
  <c r="J4" i="54"/>
  <c r="I4" i="54"/>
  <c r="H4" i="54"/>
  <c r="G4" i="54"/>
  <c r="F4" i="54"/>
  <c r="E4" i="54"/>
  <c r="L1" i="54"/>
  <c r="E1" i="54"/>
  <c r="P35" i="39"/>
  <c r="O35" i="39"/>
  <c r="P29" i="39"/>
  <c r="O29" i="39"/>
  <c r="AF575" i="53"/>
  <c r="AE575" i="53"/>
  <c r="AD575" i="53"/>
  <c r="AB575" i="53"/>
  <c r="AC575" i="53" s="1"/>
  <c r="Z575" i="53"/>
  <c r="Y575" i="53"/>
  <c r="X575" i="53"/>
  <c r="T575" i="53"/>
  <c r="S575" i="53"/>
  <c r="V575" i="53" s="1"/>
  <c r="AF574" i="53"/>
  <c r="AE574" i="53"/>
  <c r="AD574" i="53"/>
  <c r="AC574" i="53"/>
  <c r="AB574" i="53"/>
  <c r="Y574" i="53"/>
  <c r="Z574" i="53" s="1"/>
  <c r="X574" i="53"/>
  <c r="T574" i="53"/>
  <c r="V574" i="53" s="1"/>
  <c r="S574" i="53"/>
  <c r="AF573" i="53"/>
  <c r="AE573" i="53"/>
  <c r="AD573" i="53"/>
  <c r="AB573" i="53"/>
  <c r="AC573" i="53" s="1"/>
  <c r="Y573" i="53"/>
  <c r="X573" i="53"/>
  <c r="T573" i="53"/>
  <c r="S573" i="53"/>
  <c r="V573" i="53" s="1"/>
  <c r="AF572" i="53"/>
  <c r="AE572" i="53"/>
  <c r="AD572" i="53"/>
  <c r="AB572" i="53"/>
  <c r="AC572" i="53" s="1"/>
  <c r="Y572" i="53"/>
  <c r="X572" i="53"/>
  <c r="Z572" i="53" s="1"/>
  <c r="V572" i="53"/>
  <c r="T572" i="53"/>
  <c r="S572" i="53"/>
  <c r="AF571" i="53"/>
  <c r="AE571" i="53"/>
  <c r="AD571" i="53"/>
  <c r="AC571" i="53"/>
  <c r="AB571" i="53"/>
  <c r="Y571" i="53"/>
  <c r="Z571" i="53" s="1"/>
  <c r="X571" i="53"/>
  <c r="V571" i="53"/>
  <c r="T571" i="53"/>
  <c r="S571" i="53"/>
  <c r="AF570" i="53"/>
  <c r="AE570" i="53"/>
  <c r="AD570" i="53"/>
  <c r="AC570" i="53"/>
  <c r="AB570" i="53"/>
  <c r="Y570" i="53"/>
  <c r="X570" i="53"/>
  <c r="Z570" i="53" s="1"/>
  <c r="T570" i="53"/>
  <c r="S570" i="53"/>
  <c r="AF569" i="53"/>
  <c r="AE569" i="53"/>
  <c r="AD569" i="53"/>
  <c r="AB569" i="53"/>
  <c r="AC569" i="53" s="1"/>
  <c r="Z569" i="53"/>
  <c r="Y569" i="53"/>
  <c r="X569" i="53"/>
  <c r="T569" i="53"/>
  <c r="S569" i="53"/>
  <c r="V569" i="53" s="1"/>
  <c r="AF568" i="53"/>
  <c r="AE568" i="53"/>
  <c r="AD568" i="53"/>
  <c r="AC568" i="53"/>
  <c r="AB568" i="53"/>
  <c r="Z568" i="53"/>
  <c r="Y568" i="53"/>
  <c r="X568" i="53"/>
  <c r="T568" i="53"/>
  <c r="V568" i="53" s="1"/>
  <c r="S568" i="53"/>
  <c r="AF567" i="53"/>
  <c r="AE567" i="53"/>
  <c r="AD567" i="53"/>
  <c r="AB567" i="53"/>
  <c r="AC567" i="53" s="1"/>
  <c r="Y567" i="53"/>
  <c r="X567" i="53"/>
  <c r="Z567" i="53" s="1"/>
  <c r="T567" i="53"/>
  <c r="S567" i="53"/>
  <c r="V567" i="53" s="1"/>
  <c r="AF566" i="53"/>
  <c r="AE566" i="53"/>
  <c r="AD566" i="53"/>
  <c r="AB566" i="53"/>
  <c r="AC566" i="53" s="1"/>
  <c r="Y566" i="53"/>
  <c r="X566" i="53"/>
  <c r="Z566" i="53" s="1"/>
  <c r="V566" i="53"/>
  <c r="T566" i="53"/>
  <c r="S566" i="53"/>
  <c r="AF565" i="53"/>
  <c r="AE565" i="53"/>
  <c r="AD565" i="53"/>
  <c r="AC565" i="53"/>
  <c r="AB565" i="53"/>
  <c r="Y565" i="53"/>
  <c r="Z565" i="53" s="1"/>
  <c r="X565" i="53"/>
  <c r="T565" i="53"/>
  <c r="V565" i="53" s="1"/>
  <c r="S565" i="53"/>
  <c r="AF564" i="53"/>
  <c r="AE564" i="53"/>
  <c r="AD564" i="53"/>
  <c r="AB564" i="53"/>
  <c r="AC564" i="53" s="1"/>
  <c r="Y564" i="53"/>
  <c r="X564" i="53"/>
  <c r="Z564" i="53" s="1"/>
  <c r="T564" i="53"/>
  <c r="S564" i="53"/>
  <c r="V564" i="53" s="1"/>
  <c r="AF563" i="53"/>
  <c r="AE563" i="53"/>
  <c r="AD563" i="53"/>
  <c r="AB563" i="53"/>
  <c r="AC563" i="53" s="1"/>
  <c r="Z563" i="53"/>
  <c r="Y563" i="53"/>
  <c r="X563" i="53"/>
  <c r="T563" i="53"/>
  <c r="S563" i="53"/>
  <c r="V563" i="53" s="1"/>
  <c r="AF562" i="53"/>
  <c r="AE562" i="53"/>
  <c r="AD562" i="53"/>
  <c r="AB562" i="53"/>
  <c r="AC562" i="53" s="1"/>
  <c r="Y562" i="53"/>
  <c r="Z562" i="53" s="1"/>
  <c r="X562" i="53"/>
  <c r="T562" i="53"/>
  <c r="V562" i="53" s="1"/>
  <c r="S562" i="53"/>
  <c r="AF561" i="53"/>
  <c r="AE561" i="53"/>
  <c r="AD561" i="53"/>
  <c r="AB561" i="53"/>
  <c r="AC561" i="53" s="1"/>
  <c r="Y561" i="53"/>
  <c r="X561" i="53"/>
  <c r="T561" i="53"/>
  <c r="S561" i="53"/>
  <c r="V561" i="53" s="1"/>
  <c r="AF560" i="53"/>
  <c r="AE560" i="53"/>
  <c r="AD560" i="53"/>
  <c r="AB560" i="53"/>
  <c r="AC560" i="53" s="1"/>
  <c r="Y560" i="53"/>
  <c r="X560" i="53"/>
  <c r="Z560" i="53" s="1"/>
  <c r="V560" i="53"/>
  <c r="T560" i="53"/>
  <c r="S560" i="53"/>
  <c r="AF559" i="53"/>
  <c r="AE559" i="53"/>
  <c r="AD559" i="53"/>
  <c r="AB559" i="53"/>
  <c r="AC559" i="53" s="1"/>
  <c r="Y559" i="53"/>
  <c r="Z559" i="53" s="1"/>
  <c r="X559" i="53"/>
  <c r="V559" i="53"/>
  <c r="T559" i="53"/>
  <c r="S559" i="53"/>
  <c r="AF558" i="53"/>
  <c r="AE558" i="53"/>
  <c r="AD558" i="53"/>
  <c r="AB558" i="53"/>
  <c r="AC558" i="53" s="1"/>
  <c r="Y558" i="53"/>
  <c r="X558" i="53"/>
  <c r="Z558" i="53" s="1"/>
  <c r="T558" i="53"/>
  <c r="S558" i="53"/>
  <c r="AF557" i="53"/>
  <c r="AE557" i="53"/>
  <c r="AD557" i="53"/>
  <c r="AB557" i="53"/>
  <c r="AC557" i="53" s="1"/>
  <c r="Z557" i="53"/>
  <c r="Y557" i="53"/>
  <c r="X557" i="53"/>
  <c r="T557" i="53"/>
  <c r="S557" i="53"/>
  <c r="V557" i="53" s="1"/>
  <c r="AF556" i="53"/>
  <c r="AE556" i="53"/>
  <c r="AD556" i="53"/>
  <c r="AB556" i="53"/>
  <c r="AC556" i="53" s="1"/>
  <c r="Z556" i="53"/>
  <c r="Y556" i="53"/>
  <c r="X556" i="53"/>
  <c r="T556" i="53"/>
  <c r="V556" i="53" s="1"/>
  <c r="S556" i="53"/>
  <c r="AF555" i="53"/>
  <c r="AE555" i="53"/>
  <c r="AD555" i="53"/>
  <c r="AB555" i="53"/>
  <c r="AC555" i="53" s="1"/>
  <c r="Y555" i="53"/>
  <c r="X555" i="53"/>
  <c r="Z555" i="53" s="1"/>
  <c r="T555" i="53"/>
  <c r="S555" i="53"/>
  <c r="V555" i="53" s="1"/>
  <c r="AF554" i="53"/>
  <c r="AE554" i="53"/>
  <c r="AD554" i="53"/>
  <c r="AB554" i="53"/>
  <c r="AC554" i="53" s="1"/>
  <c r="Y554" i="53"/>
  <c r="X554" i="53"/>
  <c r="Z554" i="53" s="1"/>
  <c r="V554" i="53"/>
  <c r="T554" i="53"/>
  <c r="S554" i="53"/>
  <c r="AF553" i="53"/>
  <c r="AE553" i="53"/>
  <c r="AD553" i="53"/>
  <c r="AC553" i="53"/>
  <c r="AB553" i="53"/>
  <c r="Y553" i="53"/>
  <c r="Z553" i="53" s="1"/>
  <c r="X553" i="53"/>
  <c r="T553" i="53"/>
  <c r="V553" i="53" s="1"/>
  <c r="S553" i="53"/>
  <c r="AF552" i="53"/>
  <c r="AE552" i="53"/>
  <c r="AD552" i="53"/>
  <c r="AB552" i="53"/>
  <c r="AC552" i="53" s="1"/>
  <c r="Y552" i="53"/>
  <c r="X552" i="53"/>
  <c r="Z552" i="53" s="1"/>
  <c r="T552" i="53"/>
  <c r="S552" i="53"/>
  <c r="V552" i="53" s="1"/>
  <c r="AF551" i="53"/>
  <c r="AE551" i="53"/>
  <c r="AD551" i="53"/>
  <c r="AB551" i="53"/>
  <c r="AC551" i="53" s="1"/>
  <c r="Z551" i="53"/>
  <c r="Y551" i="53"/>
  <c r="X551" i="53"/>
  <c r="T551" i="53"/>
  <c r="S551" i="53"/>
  <c r="V551" i="53" s="1"/>
  <c r="AF550" i="53"/>
  <c r="AE550" i="53"/>
  <c r="AD550" i="53"/>
  <c r="AB550" i="53"/>
  <c r="AC550" i="53" s="1"/>
  <c r="Y550" i="53"/>
  <c r="Z550" i="53" s="1"/>
  <c r="X550" i="53"/>
  <c r="T550" i="53"/>
  <c r="V550" i="53" s="1"/>
  <c r="S550" i="53"/>
  <c r="AF549" i="53"/>
  <c r="AE549" i="53"/>
  <c r="AD549" i="53"/>
  <c r="AB549" i="53"/>
  <c r="AC549" i="53" s="1"/>
  <c r="Y549" i="53"/>
  <c r="X549" i="53"/>
  <c r="T549" i="53"/>
  <c r="S549" i="53"/>
  <c r="V549" i="53" s="1"/>
  <c r="AF548" i="53"/>
  <c r="AE548" i="53"/>
  <c r="AD548" i="53"/>
  <c r="AB548" i="53"/>
  <c r="AC548" i="53" s="1"/>
  <c r="Y548" i="53"/>
  <c r="X548" i="53"/>
  <c r="Z548" i="53" s="1"/>
  <c r="V548" i="53"/>
  <c r="T548" i="53"/>
  <c r="S548" i="53"/>
  <c r="AF547" i="53"/>
  <c r="AE547" i="53"/>
  <c r="AD547" i="53"/>
  <c r="AC547" i="53"/>
  <c r="AB547" i="53"/>
  <c r="Y547" i="53"/>
  <c r="Z547" i="53" s="1"/>
  <c r="X547" i="53"/>
  <c r="V547" i="53"/>
  <c r="T547" i="53"/>
  <c r="S547" i="53"/>
  <c r="AF546" i="53"/>
  <c r="AE546" i="53"/>
  <c r="AD546" i="53"/>
  <c r="AB546" i="53"/>
  <c r="AC546" i="53" s="1"/>
  <c r="Y546" i="53"/>
  <c r="X546" i="53"/>
  <c r="Z546" i="53" s="1"/>
  <c r="T546" i="53"/>
  <c r="S546" i="53"/>
  <c r="AF545" i="53"/>
  <c r="AE545" i="53"/>
  <c r="AD545" i="53"/>
  <c r="AB545" i="53"/>
  <c r="AC545" i="53" s="1"/>
  <c r="Z545" i="53"/>
  <c r="Y545" i="53"/>
  <c r="X545" i="53"/>
  <c r="T545" i="53"/>
  <c r="S545" i="53"/>
  <c r="V545" i="53" s="1"/>
  <c r="AF544" i="53"/>
  <c r="AE544" i="53"/>
  <c r="AD544" i="53"/>
  <c r="AB544" i="53"/>
  <c r="AC544" i="53" s="1"/>
  <c r="Z544" i="53"/>
  <c r="Y544" i="53"/>
  <c r="X544" i="53"/>
  <c r="T544" i="53"/>
  <c r="V544" i="53" s="1"/>
  <c r="S544" i="53"/>
  <c r="AF543" i="53"/>
  <c r="AE543" i="53"/>
  <c r="AD543" i="53"/>
  <c r="AB543" i="53"/>
  <c r="AC543" i="53" s="1"/>
  <c r="Y543" i="53"/>
  <c r="X543" i="53"/>
  <c r="T543" i="53"/>
  <c r="S543" i="53"/>
  <c r="V543" i="53" s="1"/>
  <c r="AF542" i="53"/>
  <c r="AE542" i="53"/>
  <c r="AD542" i="53"/>
  <c r="AB542" i="53"/>
  <c r="AC542" i="53" s="1"/>
  <c r="Y542" i="53"/>
  <c r="X542" i="53"/>
  <c r="Z542" i="53" s="1"/>
  <c r="V542" i="53"/>
  <c r="T542" i="53"/>
  <c r="S542" i="53"/>
  <c r="AF541" i="53"/>
  <c r="AE541" i="53"/>
  <c r="AD541" i="53"/>
  <c r="AB541" i="53"/>
  <c r="AC541" i="53" s="1"/>
  <c r="Y541" i="53"/>
  <c r="Z541" i="53" s="1"/>
  <c r="X541" i="53"/>
  <c r="T541" i="53"/>
  <c r="V541" i="53" s="1"/>
  <c r="S541" i="53"/>
  <c r="AF540" i="53"/>
  <c r="AE540" i="53"/>
  <c r="AD540" i="53"/>
  <c r="AB540" i="53"/>
  <c r="AC540" i="53" s="1"/>
  <c r="Y540" i="53"/>
  <c r="X540" i="53"/>
  <c r="Z540" i="53" s="1"/>
  <c r="T540" i="53"/>
  <c r="S540" i="53"/>
  <c r="V540" i="53" s="1"/>
  <c r="AF539" i="53"/>
  <c r="AE539" i="53"/>
  <c r="AD539" i="53"/>
  <c r="AB539" i="53"/>
  <c r="AC539" i="53" s="1"/>
  <c r="Z539" i="53"/>
  <c r="Y539" i="53"/>
  <c r="X539" i="53"/>
  <c r="T539" i="53"/>
  <c r="S539" i="53"/>
  <c r="V539" i="53" s="1"/>
  <c r="AF538" i="53"/>
  <c r="AE538" i="53"/>
  <c r="AD538" i="53"/>
  <c r="AC538" i="53"/>
  <c r="AB538" i="53"/>
  <c r="Y538" i="53"/>
  <c r="Z538" i="53" s="1"/>
  <c r="X538" i="53"/>
  <c r="T538" i="53"/>
  <c r="V538" i="53" s="1"/>
  <c r="S538" i="53"/>
  <c r="AF537" i="53"/>
  <c r="AE537" i="53"/>
  <c r="AD537" i="53"/>
  <c r="AB537" i="53"/>
  <c r="AC537" i="53" s="1"/>
  <c r="Y537" i="53"/>
  <c r="X537" i="53"/>
  <c r="T537" i="53"/>
  <c r="S537" i="53"/>
  <c r="V537" i="53" s="1"/>
  <c r="AF536" i="53"/>
  <c r="AE536" i="53"/>
  <c r="AD536" i="53"/>
  <c r="AB536" i="53"/>
  <c r="AC536" i="53" s="1"/>
  <c r="Y536" i="53"/>
  <c r="X536" i="53"/>
  <c r="Z536" i="53" s="1"/>
  <c r="V536" i="53"/>
  <c r="T536" i="53"/>
  <c r="S536" i="53"/>
  <c r="AF535" i="53"/>
  <c r="AE535" i="53"/>
  <c r="AD535" i="53"/>
  <c r="AB535" i="53"/>
  <c r="AC535" i="53" s="1"/>
  <c r="Y535" i="53"/>
  <c r="Z535" i="53" s="1"/>
  <c r="X535" i="53"/>
  <c r="V535" i="53"/>
  <c r="T535" i="53"/>
  <c r="S535" i="53"/>
  <c r="AF534" i="53"/>
  <c r="AE534" i="53"/>
  <c r="AD534" i="53"/>
  <c r="AC534" i="53"/>
  <c r="AB534" i="53"/>
  <c r="Y534" i="53"/>
  <c r="X534" i="53"/>
  <c r="Z534" i="53" s="1"/>
  <c r="T534" i="53"/>
  <c r="S534" i="53"/>
  <c r="AF533" i="53"/>
  <c r="AE533" i="53"/>
  <c r="AD533" i="53"/>
  <c r="AB533" i="53"/>
  <c r="AC533" i="53" s="1"/>
  <c r="Z533" i="53"/>
  <c r="Y533" i="53"/>
  <c r="X533" i="53"/>
  <c r="T533" i="53"/>
  <c r="S533" i="53"/>
  <c r="V533" i="53" s="1"/>
  <c r="AF532" i="53"/>
  <c r="AE532" i="53"/>
  <c r="AD532" i="53"/>
  <c r="AC532" i="53"/>
  <c r="AB532" i="53"/>
  <c r="Z532" i="53"/>
  <c r="Y532" i="53"/>
  <c r="X532" i="53"/>
  <c r="T532" i="53"/>
  <c r="V532" i="53" s="1"/>
  <c r="S532" i="53"/>
  <c r="AF531" i="53"/>
  <c r="AE531" i="53"/>
  <c r="AD531" i="53"/>
  <c r="AB531" i="53"/>
  <c r="AC531" i="53" s="1"/>
  <c r="Y531" i="53"/>
  <c r="X531" i="53"/>
  <c r="Z531" i="53" s="1"/>
  <c r="T531" i="53"/>
  <c r="S531" i="53"/>
  <c r="V531" i="53" s="1"/>
  <c r="AF530" i="53"/>
  <c r="AE530" i="53"/>
  <c r="AD530" i="53"/>
  <c r="AB530" i="53"/>
  <c r="AC530" i="53" s="1"/>
  <c r="Y530" i="53"/>
  <c r="X530" i="53"/>
  <c r="Z530" i="53" s="1"/>
  <c r="V530" i="53"/>
  <c r="T530" i="53"/>
  <c r="S530" i="53"/>
  <c r="AF529" i="53"/>
  <c r="AE529" i="53"/>
  <c r="AD529" i="53"/>
  <c r="AC529" i="53"/>
  <c r="AB529" i="53"/>
  <c r="Y529" i="53"/>
  <c r="Z529" i="53" s="1"/>
  <c r="X529" i="53"/>
  <c r="T529" i="53"/>
  <c r="V529" i="53" s="1"/>
  <c r="S529" i="53"/>
  <c r="AF528" i="53"/>
  <c r="AE528" i="53"/>
  <c r="AD528" i="53"/>
  <c r="AB528" i="53"/>
  <c r="AC528" i="53" s="1"/>
  <c r="Y528" i="53"/>
  <c r="X528" i="53"/>
  <c r="Z528" i="53" s="1"/>
  <c r="T528" i="53"/>
  <c r="S528" i="53"/>
  <c r="V528" i="53" s="1"/>
  <c r="AF527" i="53"/>
  <c r="AE527" i="53"/>
  <c r="AD527" i="53"/>
  <c r="AB527" i="53"/>
  <c r="AC527" i="53" s="1"/>
  <c r="Z527" i="53"/>
  <c r="Y527" i="53"/>
  <c r="X527" i="53"/>
  <c r="T527" i="53"/>
  <c r="S527" i="53"/>
  <c r="V527" i="53" s="1"/>
  <c r="AF526" i="53"/>
  <c r="AE526" i="53"/>
  <c r="AD526" i="53"/>
  <c r="AC526" i="53"/>
  <c r="AB526" i="53"/>
  <c r="Y526" i="53"/>
  <c r="Z526" i="53" s="1"/>
  <c r="X526" i="53"/>
  <c r="T526" i="53"/>
  <c r="V526" i="53" s="1"/>
  <c r="S526" i="53"/>
  <c r="AF525" i="53"/>
  <c r="AE525" i="53"/>
  <c r="AD525" i="53"/>
  <c r="AB525" i="53"/>
  <c r="AC525" i="53" s="1"/>
  <c r="Y525" i="53"/>
  <c r="X525" i="53"/>
  <c r="T525" i="53"/>
  <c r="S525" i="53"/>
  <c r="V525" i="53" s="1"/>
  <c r="AF524" i="53"/>
  <c r="AE524" i="53"/>
  <c r="AD524" i="53"/>
  <c r="AB524" i="53"/>
  <c r="AC524" i="53" s="1"/>
  <c r="Y524" i="53"/>
  <c r="X524" i="53"/>
  <c r="Z524" i="53" s="1"/>
  <c r="V524" i="53"/>
  <c r="T524" i="53"/>
  <c r="S524" i="53"/>
  <c r="AF523" i="53"/>
  <c r="AE523" i="53"/>
  <c r="AD523" i="53"/>
  <c r="AB523" i="53"/>
  <c r="AC523" i="53" s="1"/>
  <c r="Y523" i="53"/>
  <c r="Z523" i="53" s="1"/>
  <c r="X523" i="53"/>
  <c r="V523" i="53"/>
  <c r="T523" i="53"/>
  <c r="S523" i="53"/>
  <c r="AF522" i="53"/>
  <c r="AE522" i="53"/>
  <c r="AD522" i="53"/>
  <c r="AC522" i="53"/>
  <c r="AB522" i="53"/>
  <c r="Y522" i="53"/>
  <c r="X522" i="53"/>
  <c r="Z522" i="53" s="1"/>
  <c r="T522" i="53"/>
  <c r="S522" i="53"/>
  <c r="AF521" i="53"/>
  <c r="AE521" i="53"/>
  <c r="AD521" i="53"/>
  <c r="AB521" i="53"/>
  <c r="AC521" i="53" s="1"/>
  <c r="Z521" i="53"/>
  <c r="Y521" i="53"/>
  <c r="X521" i="53"/>
  <c r="T521" i="53"/>
  <c r="S521" i="53"/>
  <c r="V521" i="53" s="1"/>
  <c r="AF520" i="53"/>
  <c r="AE520" i="53"/>
  <c r="AD520" i="53"/>
  <c r="AC520" i="53"/>
  <c r="AB520" i="53"/>
  <c r="Z520" i="53"/>
  <c r="Y520" i="53"/>
  <c r="X520" i="53"/>
  <c r="T520" i="53"/>
  <c r="V520" i="53" s="1"/>
  <c r="S520" i="53"/>
  <c r="AF519" i="53"/>
  <c r="AE519" i="53"/>
  <c r="AD519" i="53"/>
  <c r="AB519" i="53"/>
  <c r="AC519" i="53" s="1"/>
  <c r="Y519" i="53"/>
  <c r="X519" i="53"/>
  <c r="Z519" i="53" s="1"/>
  <c r="T519" i="53"/>
  <c r="S519" i="53"/>
  <c r="V519" i="53" s="1"/>
  <c r="AF518" i="53"/>
  <c r="AE518" i="53"/>
  <c r="AD518" i="53"/>
  <c r="AB518" i="53"/>
  <c r="AC518" i="53" s="1"/>
  <c r="Y518" i="53"/>
  <c r="X518" i="53"/>
  <c r="Z518" i="53" s="1"/>
  <c r="V518" i="53"/>
  <c r="T518" i="53"/>
  <c r="S518" i="53"/>
  <c r="AF517" i="53"/>
  <c r="AE517" i="53"/>
  <c r="AD517" i="53"/>
  <c r="AB517" i="53"/>
  <c r="AC517" i="53" s="1"/>
  <c r="Y517" i="53"/>
  <c r="Z517" i="53" s="1"/>
  <c r="X517" i="53"/>
  <c r="T517" i="53"/>
  <c r="V517" i="53" s="1"/>
  <c r="S517" i="53"/>
  <c r="AF516" i="53"/>
  <c r="AE516" i="53"/>
  <c r="AD516" i="53"/>
  <c r="AB516" i="53"/>
  <c r="AC516" i="53" s="1"/>
  <c r="Y516" i="53"/>
  <c r="X516" i="53"/>
  <c r="Z516" i="53" s="1"/>
  <c r="T516" i="53"/>
  <c r="S516" i="53"/>
  <c r="V516" i="53" s="1"/>
  <c r="AF515" i="53"/>
  <c r="AE515" i="53"/>
  <c r="AD515" i="53"/>
  <c r="AB515" i="53"/>
  <c r="AC515" i="53" s="1"/>
  <c r="Z515" i="53"/>
  <c r="Y515" i="53"/>
  <c r="X515" i="53"/>
  <c r="T515" i="53"/>
  <c r="S515" i="53"/>
  <c r="V515" i="53" s="1"/>
  <c r="AF514" i="53"/>
  <c r="AE514" i="53"/>
  <c r="AD514" i="53"/>
  <c r="AB514" i="53"/>
  <c r="AC514" i="53" s="1"/>
  <c r="Y514" i="53"/>
  <c r="Z514" i="53" s="1"/>
  <c r="X514" i="53"/>
  <c r="T514" i="53"/>
  <c r="V514" i="53" s="1"/>
  <c r="S514" i="53"/>
  <c r="AF513" i="53"/>
  <c r="AE513" i="53"/>
  <c r="AD513" i="53"/>
  <c r="AB513" i="53"/>
  <c r="AC513" i="53" s="1"/>
  <c r="Y513" i="53"/>
  <c r="X513" i="53"/>
  <c r="T513" i="53"/>
  <c r="S513" i="53"/>
  <c r="V513" i="53" s="1"/>
  <c r="AF512" i="53"/>
  <c r="AE512" i="53"/>
  <c r="AD512" i="53"/>
  <c r="AB512" i="53"/>
  <c r="AC512" i="53" s="1"/>
  <c r="Y512" i="53"/>
  <c r="X512" i="53"/>
  <c r="Z512" i="53" s="1"/>
  <c r="V512" i="53"/>
  <c r="T512" i="53"/>
  <c r="S512" i="53"/>
  <c r="AF511" i="53"/>
  <c r="AE511" i="53"/>
  <c r="AD511" i="53"/>
  <c r="AC511" i="53"/>
  <c r="AB511" i="53"/>
  <c r="Y511" i="53"/>
  <c r="Z511" i="53" s="1"/>
  <c r="X511" i="53"/>
  <c r="V511" i="53"/>
  <c r="T511" i="53"/>
  <c r="S511" i="53"/>
  <c r="AF510" i="53"/>
  <c r="AE510" i="53"/>
  <c r="AD510" i="53"/>
  <c r="AB510" i="53"/>
  <c r="AC510" i="53" s="1"/>
  <c r="Y510" i="53"/>
  <c r="X510" i="53"/>
  <c r="Z510" i="53" s="1"/>
  <c r="T510" i="53"/>
  <c r="S510" i="53"/>
  <c r="AF509" i="53"/>
  <c r="AE509" i="53"/>
  <c r="AD509" i="53"/>
  <c r="AB509" i="53"/>
  <c r="AC509" i="53" s="1"/>
  <c r="Z509" i="53"/>
  <c r="Y509" i="53"/>
  <c r="X509" i="53"/>
  <c r="T509" i="53"/>
  <c r="S509" i="53"/>
  <c r="V509" i="53" s="1"/>
  <c r="AF508" i="53"/>
  <c r="AE508" i="53"/>
  <c r="AD508" i="53"/>
  <c r="AB508" i="53"/>
  <c r="AC508" i="53" s="1"/>
  <c r="Z508" i="53"/>
  <c r="Y508" i="53"/>
  <c r="X508" i="53"/>
  <c r="T508" i="53"/>
  <c r="V508" i="53" s="1"/>
  <c r="S508" i="53"/>
  <c r="AF507" i="53"/>
  <c r="AE507" i="53"/>
  <c r="AD507" i="53"/>
  <c r="AB507" i="53"/>
  <c r="AC507" i="53" s="1"/>
  <c r="Y507" i="53"/>
  <c r="X507" i="53"/>
  <c r="T507" i="53"/>
  <c r="S507" i="53"/>
  <c r="V507" i="53" s="1"/>
  <c r="AF506" i="53"/>
  <c r="AE506" i="53"/>
  <c r="AD506" i="53"/>
  <c r="AB506" i="53"/>
  <c r="AC506" i="53" s="1"/>
  <c r="Y506" i="53"/>
  <c r="X506" i="53"/>
  <c r="Z506" i="53" s="1"/>
  <c r="V506" i="53"/>
  <c r="T506" i="53"/>
  <c r="S506" i="53"/>
  <c r="AF505" i="53"/>
  <c r="AE505" i="53"/>
  <c r="AD505" i="53"/>
  <c r="AB505" i="53"/>
  <c r="AC505" i="53" s="1"/>
  <c r="Y505" i="53"/>
  <c r="Z505" i="53" s="1"/>
  <c r="X505" i="53"/>
  <c r="V505" i="53"/>
  <c r="T505" i="53"/>
  <c r="S505" i="53"/>
  <c r="AF504" i="53"/>
  <c r="AE504" i="53"/>
  <c r="AD504" i="53"/>
  <c r="AC504" i="53"/>
  <c r="AB504" i="53"/>
  <c r="Y504" i="53"/>
  <c r="X504" i="53"/>
  <c r="Z504" i="53" s="1"/>
  <c r="T504" i="53"/>
  <c r="S504" i="53"/>
  <c r="AF503" i="53"/>
  <c r="AE503" i="53"/>
  <c r="AD503" i="53"/>
  <c r="AB503" i="53"/>
  <c r="AC503" i="53" s="1"/>
  <c r="Z503" i="53"/>
  <c r="Y503" i="53"/>
  <c r="X503" i="53"/>
  <c r="T503" i="53"/>
  <c r="S503" i="53"/>
  <c r="V503" i="53" s="1"/>
  <c r="AF502" i="53"/>
  <c r="AE502" i="53"/>
  <c r="AD502" i="53"/>
  <c r="AC502" i="53"/>
  <c r="AB502" i="53"/>
  <c r="Z502" i="53"/>
  <c r="Y502" i="53"/>
  <c r="X502" i="53"/>
  <c r="T502" i="53"/>
  <c r="V502" i="53" s="1"/>
  <c r="S502" i="53"/>
  <c r="AF501" i="53"/>
  <c r="AE501" i="53"/>
  <c r="AD501" i="53"/>
  <c r="AB501" i="53"/>
  <c r="AC501" i="53" s="1"/>
  <c r="Y501" i="53"/>
  <c r="X501" i="53"/>
  <c r="Z501" i="53" s="1"/>
  <c r="T501" i="53"/>
  <c r="S501" i="53"/>
  <c r="V501" i="53" s="1"/>
  <c r="AF500" i="53"/>
  <c r="AE500" i="53"/>
  <c r="AD500" i="53"/>
  <c r="AC500" i="53"/>
  <c r="AB500" i="53"/>
  <c r="Y500" i="53"/>
  <c r="X500" i="53"/>
  <c r="Z500" i="53" s="1"/>
  <c r="V500" i="53"/>
  <c r="T500" i="53"/>
  <c r="S500" i="53"/>
  <c r="AF499" i="53"/>
  <c r="AE499" i="53"/>
  <c r="AD499" i="53"/>
  <c r="AB499" i="53"/>
  <c r="AC499" i="53" s="1"/>
  <c r="Y499" i="53"/>
  <c r="Z499" i="53" s="1"/>
  <c r="X499" i="53"/>
  <c r="V499" i="53"/>
  <c r="T499" i="53"/>
  <c r="S499" i="53"/>
  <c r="AF498" i="53"/>
  <c r="AE498" i="53"/>
  <c r="AD498" i="53"/>
  <c r="AB498" i="53"/>
  <c r="AC498" i="53" s="1"/>
  <c r="Y498" i="53"/>
  <c r="X498" i="53"/>
  <c r="Z498" i="53" s="1"/>
  <c r="T498" i="53"/>
  <c r="S498" i="53"/>
  <c r="AF497" i="53"/>
  <c r="AE497" i="53"/>
  <c r="AD497" i="53"/>
  <c r="AB497" i="53"/>
  <c r="AC497" i="53" s="1"/>
  <c r="Z497" i="53"/>
  <c r="Y497" i="53"/>
  <c r="X497" i="53"/>
  <c r="T497" i="53"/>
  <c r="S497" i="53"/>
  <c r="V497" i="53" s="1"/>
  <c r="AF496" i="53"/>
  <c r="AE496" i="53"/>
  <c r="AD496" i="53"/>
  <c r="AB496" i="53"/>
  <c r="AC496" i="53" s="1"/>
  <c r="Z496" i="53"/>
  <c r="Y496" i="53"/>
  <c r="X496" i="53"/>
  <c r="T496" i="53"/>
  <c r="V496" i="53" s="1"/>
  <c r="S496" i="53"/>
  <c r="AF495" i="53"/>
  <c r="AE495" i="53"/>
  <c r="AD495" i="53"/>
  <c r="AB495" i="53"/>
  <c r="AC495" i="53" s="1"/>
  <c r="Y495" i="53"/>
  <c r="X495" i="53"/>
  <c r="Z495" i="53" s="1"/>
  <c r="T495" i="53"/>
  <c r="S495" i="53"/>
  <c r="V495" i="53" s="1"/>
  <c r="AF494" i="53"/>
  <c r="AE494" i="53"/>
  <c r="AD494" i="53"/>
  <c r="AB494" i="53"/>
  <c r="AC494" i="53" s="1"/>
  <c r="Y494" i="53"/>
  <c r="X494" i="53"/>
  <c r="Z494" i="53" s="1"/>
  <c r="V494" i="53"/>
  <c r="T494" i="53"/>
  <c r="S494" i="53"/>
  <c r="AF493" i="53"/>
  <c r="AE493" i="53"/>
  <c r="AD493" i="53"/>
  <c r="AC493" i="53"/>
  <c r="AB493" i="53"/>
  <c r="Y493" i="53"/>
  <c r="Z493" i="53" s="1"/>
  <c r="X493" i="53"/>
  <c r="V493" i="53"/>
  <c r="T493" i="53"/>
  <c r="S493" i="53"/>
  <c r="AF492" i="53"/>
  <c r="AE492" i="53"/>
  <c r="AD492" i="53"/>
  <c r="AB492" i="53"/>
  <c r="AC492" i="53" s="1"/>
  <c r="Y492" i="53"/>
  <c r="X492" i="53"/>
  <c r="Z492" i="53" s="1"/>
  <c r="T492" i="53"/>
  <c r="S492" i="53"/>
  <c r="AF491" i="53"/>
  <c r="AE491" i="53"/>
  <c r="AD491" i="53"/>
  <c r="AB491" i="53"/>
  <c r="AC491" i="53" s="1"/>
  <c r="Z491" i="53"/>
  <c r="Y491" i="53"/>
  <c r="X491" i="53"/>
  <c r="T491" i="53"/>
  <c r="S491" i="53"/>
  <c r="V491" i="53" s="1"/>
  <c r="AF490" i="53"/>
  <c r="AE490" i="53"/>
  <c r="AD490" i="53"/>
  <c r="AB490" i="53"/>
  <c r="AC490" i="53" s="1"/>
  <c r="Z490" i="53"/>
  <c r="Y490" i="53"/>
  <c r="X490" i="53"/>
  <c r="T490" i="53"/>
  <c r="V490" i="53" s="1"/>
  <c r="S490" i="53"/>
  <c r="AF489" i="53"/>
  <c r="AE489" i="53"/>
  <c r="AD489" i="53"/>
  <c r="AB489" i="53"/>
  <c r="AC489" i="53" s="1"/>
  <c r="Y489" i="53"/>
  <c r="X489" i="53"/>
  <c r="T489" i="53"/>
  <c r="S489" i="53"/>
  <c r="V489" i="53" s="1"/>
  <c r="AF488" i="53"/>
  <c r="AE488" i="53"/>
  <c r="AD488" i="53"/>
  <c r="AB488" i="53"/>
  <c r="AC488" i="53" s="1"/>
  <c r="Y488" i="53"/>
  <c r="X488" i="53"/>
  <c r="Z488" i="53" s="1"/>
  <c r="V488" i="53"/>
  <c r="T488" i="53"/>
  <c r="S488" i="53"/>
  <c r="AF487" i="53"/>
  <c r="AE487" i="53"/>
  <c r="AD487" i="53"/>
  <c r="AB487" i="53"/>
  <c r="AC487" i="53" s="1"/>
  <c r="Y487" i="53"/>
  <c r="Z487" i="53" s="1"/>
  <c r="X487" i="53"/>
  <c r="V487" i="53"/>
  <c r="T487" i="53"/>
  <c r="S487" i="53"/>
  <c r="AF486" i="53"/>
  <c r="AE486" i="53"/>
  <c r="AD486" i="53"/>
  <c r="AC486" i="53"/>
  <c r="AB486" i="53"/>
  <c r="Y486" i="53"/>
  <c r="X486" i="53"/>
  <c r="Z486" i="53" s="1"/>
  <c r="T486" i="53"/>
  <c r="S486" i="53"/>
  <c r="AF485" i="53"/>
  <c r="AE485" i="53"/>
  <c r="AD485" i="53"/>
  <c r="AB485" i="53"/>
  <c r="AC485" i="53" s="1"/>
  <c r="Z485" i="53"/>
  <c r="Y485" i="53"/>
  <c r="X485" i="53"/>
  <c r="T485" i="53"/>
  <c r="S485" i="53"/>
  <c r="V485" i="53" s="1"/>
  <c r="AF484" i="53"/>
  <c r="AE484" i="53"/>
  <c r="AD484" i="53"/>
  <c r="AC484" i="53"/>
  <c r="AB484" i="53"/>
  <c r="Z484" i="53"/>
  <c r="Y484" i="53"/>
  <c r="X484" i="53"/>
  <c r="T484" i="53"/>
  <c r="V484" i="53" s="1"/>
  <c r="S484" i="53"/>
  <c r="AF483" i="53"/>
  <c r="AE483" i="53"/>
  <c r="AD483" i="53"/>
  <c r="AB483" i="53"/>
  <c r="AC483" i="53" s="1"/>
  <c r="Y483" i="53"/>
  <c r="X483" i="53"/>
  <c r="Z483" i="53" s="1"/>
  <c r="T483" i="53"/>
  <c r="S483" i="53"/>
  <c r="V483" i="53" s="1"/>
  <c r="AF482" i="53"/>
  <c r="AE482" i="53"/>
  <c r="AD482" i="53"/>
  <c r="AC482" i="53"/>
  <c r="AB482" i="53"/>
  <c r="Y482" i="53"/>
  <c r="X482" i="53"/>
  <c r="Z482" i="53" s="1"/>
  <c r="V482" i="53"/>
  <c r="T482" i="53"/>
  <c r="S482" i="53"/>
  <c r="AF481" i="53"/>
  <c r="AE481" i="53"/>
  <c r="AD481" i="53"/>
  <c r="AB481" i="53"/>
  <c r="AC481" i="53" s="1"/>
  <c r="Y481" i="53"/>
  <c r="Z481" i="53" s="1"/>
  <c r="X481" i="53"/>
  <c r="V481" i="53"/>
  <c r="T481" i="53"/>
  <c r="S481" i="53"/>
  <c r="AF480" i="53"/>
  <c r="AE480" i="53"/>
  <c r="AD480" i="53"/>
  <c r="AB480" i="53"/>
  <c r="AC480" i="53" s="1"/>
  <c r="Y480" i="53"/>
  <c r="X480" i="53"/>
  <c r="Z480" i="53" s="1"/>
  <c r="T480" i="53"/>
  <c r="S480" i="53"/>
  <c r="AF479" i="53"/>
  <c r="AE479" i="53"/>
  <c r="AD479" i="53"/>
  <c r="AB479" i="53"/>
  <c r="AC479" i="53" s="1"/>
  <c r="Z479" i="53"/>
  <c r="Y479" i="53"/>
  <c r="X479" i="53"/>
  <c r="T479" i="53"/>
  <c r="S479" i="53"/>
  <c r="V479" i="53" s="1"/>
  <c r="AF478" i="53"/>
  <c r="AE478" i="53"/>
  <c r="AD478" i="53"/>
  <c r="AB478" i="53"/>
  <c r="AC478" i="53" s="1"/>
  <c r="Z478" i="53"/>
  <c r="Y478" i="53"/>
  <c r="X478" i="53"/>
  <c r="T478" i="53"/>
  <c r="V478" i="53" s="1"/>
  <c r="S478" i="53"/>
  <c r="AF477" i="53"/>
  <c r="AE477" i="53"/>
  <c r="AD477" i="53"/>
  <c r="AB477" i="53"/>
  <c r="AC477" i="53" s="1"/>
  <c r="Y477" i="53"/>
  <c r="X477" i="53"/>
  <c r="Z477" i="53" s="1"/>
  <c r="T477" i="53"/>
  <c r="S477" i="53"/>
  <c r="V477" i="53" s="1"/>
  <c r="AF476" i="53"/>
  <c r="AE476" i="53"/>
  <c r="AD476" i="53"/>
  <c r="AB476" i="53"/>
  <c r="AC476" i="53" s="1"/>
  <c r="Y476" i="53"/>
  <c r="X476" i="53"/>
  <c r="Z476" i="53" s="1"/>
  <c r="V476" i="53"/>
  <c r="T476" i="53"/>
  <c r="S476" i="53"/>
  <c r="AF475" i="53"/>
  <c r="AE475" i="53"/>
  <c r="AD475" i="53"/>
  <c r="AC475" i="53"/>
  <c r="AB475" i="53"/>
  <c r="Y475" i="53"/>
  <c r="Z475" i="53" s="1"/>
  <c r="X475" i="53"/>
  <c r="V475" i="53"/>
  <c r="T475" i="53"/>
  <c r="S475" i="53"/>
  <c r="AF474" i="53"/>
  <c r="AE474" i="53"/>
  <c r="AD474" i="53"/>
  <c r="AB474" i="53"/>
  <c r="AC474" i="53" s="1"/>
  <c r="Y474" i="53"/>
  <c r="X474" i="53"/>
  <c r="Z474" i="53" s="1"/>
  <c r="T474" i="53"/>
  <c r="S474" i="53"/>
  <c r="AF473" i="53"/>
  <c r="AE473" i="53"/>
  <c r="AD473" i="53"/>
  <c r="AB473" i="53"/>
  <c r="AC473" i="53" s="1"/>
  <c r="Z473" i="53"/>
  <c r="Y473" i="53"/>
  <c r="X473" i="53"/>
  <c r="T473" i="53"/>
  <c r="S473" i="53"/>
  <c r="V473" i="53" s="1"/>
  <c r="AF472" i="53"/>
  <c r="AE472" i="53"/>
  <c r="AD472" i="53"/>
  <c r="AB472" i="53"/>
  <c r="AC472" i="53" s="1"/>
  <c r="Z472" i="53"/>
  <c r="Y472" i="53"/>
  <c r="X472" i="53"/>
  <c r="T472" i="53"/>
  <c r="V472" i="53" s="1"/>
  <c r="S472" i="53"/>
  <c r="AF471" i="53"/>
  <c r="AE471" i="53"/>
  <c r="AD471" i="53"/>
  <c r="AB471" i="53"/>
  <c r="AC471" i="53" s="1"/>
  <c r="Y471" i="53"/>
  <c r="X471" i="53"/>
  <c r="T471" i="53"/>
  <c r="S471" i="53"/>
  <c r="V471" i="53" s="1"/>
  <c r="AF470" i="53"/>
  <c r="AE470" i="53"/>
  <c r="AD470" i="53"/>
  <c r="AB470" i="53"/>
  <c r="AC470" i="53" s="1"/>
  <c r="Y470" i="53"/>
  <c r="X470" i="53"/>
  <c r="Z470" i="53" s="1"/>
  <c r="V470" i="53"/>
  <c r="T470" i="53"/>
  <c r="S470" i="53"/>
  <c r="AF469" i="53"/>
  <c r="AE469" i="53"/>
  <c r="AD469" i="53"/>
  <c r="AB469" i="53"/>
  <c r="AC469" i="53" s="1"/>
  <c r="Y469" i="53"/>
  <c r="Z469" i="53" s="1"/>
  <c r="X469" i="53"/>
  <c r="V469" i="53"/>
  <c r="T469" i="53"/>
  <c r="S469" i="53"/>
  <c r="AF468" i="53"/>
  <c r="AE468" i="53"/>
  <c r="AD468" i="53"/>
  <c r="AC468" i="53"/>
  <c r="AB468" i="53"/>
  <c r="Y468" i="53"/>
  <c r="X468" i="53"/>
  <c r="Z468" i="53" s="1"/>
  <c r="T468" i="53"/>
  <c r="S468" i="53"/>
  <c r="AF467" i="53"/>
  <c r="AE467" i="53"/>
  <c r="AD467" i="53"/>
  <c r="AB467" i="53"/>
  <c r="AC467" i="53" s="1"/>
  <c r="Z467" i="53"/>
  <c r="Y467" i="53"/>
  <c r="X467" i="53"/>
  <c r="T467" i="53"/>
  <c r="S467" i="53"/>
  <c r="V467" i="53" s="1"/>
  <c r="AF466" i="53"/>
  <c r="AE466" i="53"/>
  <c r="AD466" i="53"/>
  <c r="AC466" i="53"/>
  <c r="AB466" i="53"/>
  <c r="Z466" i="53"/>
  <c r="Y466" i="53"/>
  <c r="X466" i="53"/>
  <c r="T466" i="53"/>
  <c r="V466" i="53" s="1"/>
  <c r="S466" i="53"/>
  <c r="AF465" i="53"/>
  <c r="AE465" i="53"/>
  <c r="AD465" i="53"/>
  <c r="AB465" i="53"/>
  <c r="AC465" i="53" s="1"/>
  <c r="Y465" i="53"/>
  <c r="X465" i="53"/>
  <c r="Z465" i="53" s="1"/>
  <c r="T465" i="53"/>
  <c r="S465" i="53"/>
  <c r="V465" i="53" s="1"/>
  <c r="AF464" i="53"/>
  <c r="AE464" i="53"/>
  <c r="AD464" i="53"/>
  <c r="AC464" i="53"/>
  <c r="AB464" i="53"/>
  <c r="Y464" i="53"/>
  <c r="X464" i="53"/>
  <c r="Z464" i="53" s="1"/>
  <c r="V464" i="53"/>
  <c r="T464" i="53"/>
  <c r="S464" i="53"/>
  <c r="AF463" i="53"/>
  <c r="AE463" i="53"/>
  <c r="AD463" i="53"/>
  <c r="AB463" i="53"/>
  <c r="AC463" i="53" s="1"/>
  <c r="Y463" i="53"/>
  <c r="Z463" i="53" s="1"/>
  <c r="X463" i="53"/>
  <c r="V463" i="53"/>
  <c r="T463" i="53"/>
  <c r="S463" i="53"/>
  <c r="AF462" i="53"/>
  <c r="AE462" i="53"/>
  <c r="AD462" i="53"/>
  <c r="AB462" i="53"/>
  <c r="AC462" i="53" s="1"/>
  <c r="Y462" i="53"/>
  <c r="X462" i="53"/>
  <c r="Z462" i="53" s="1"/>
  <c r="T462" i="53"/>
  <c r="S462" i="53"/>
  <c r="AF461" i="53"/>
  <c r="AE461" i="53"/>
  <c r="AD461" i="53"/>
  <c r="AB461" i="53"/>
  <c r="AC461" i="53" s="1"/>
  <c r="Z461" i="53"/>
  <c r="Y461" i="53"/>
  <c r="X461" i="53"/>
  <c r="T461" i="53"/>
  <c r="S461" i="53"/>
  <c r="V461" i="53" s="1"/>
  <c r="AF460" i="53"/>
  <c r="AE460" i="53"/>
  <c r="AD460" i="53"/>
  <c r="AB460" i="53"/>
  <c r="AC460" i="53" s="1"/>
  <c r="Z460" i="53"/>
  <c r="Y460" i="53"/>
  <c r="X460" i="53"/>
  <c r="T460" i="53"/>
  <c r="V460" i="53" s="1"/>
  <c r="S460" i="53"/>
  <c r="AF459" i="53"/>
  <c r="AE459" i="53"/>
  <c r="AD459" i="53"/>
  <c r="AB459" i="53"/>
  <c r="AC459" i="53" s="1"/>
  <c r="Y459" i="53"/>
  <c r="X459" i="53"/>
  <c r="Z459" i="53" s="1"/>
  <c r="T459" i="53"/>
  <c r="S459" i="53"/>
  <c r="V459" i="53" s="1"/>
  <c r="AF458" i="53"/>
  <c r="AE458" i="53"/>
  <c r="AD458" i="53"/>
  <c r="AB458" i="53"/>
  <c r="AC458" i="53" s="1"/>
  <c r="Y458" i="53"/>
  <c r="X458" i="53"/>
  <c r="Z458" i="53" s="1"/>
  <c r="V458" i="53"/>
  <c r="T458" i="53"/>
  <c r="S458" i="53"/>
  <c r="AF457" i="53"/>
  <c r="AE457" i="53"/>
  <c r="AD457" i="53"/>
  <c r="AC457" i="53"/>
  <c r="AB457" i="53"/>
  <c r="Y457" i="53"/>
  <c r="Z457" i="53" s="1"/>
  <c r="X457" i="53"/>
  <c r="V457" i="53"/>
  <c r="T457" i="53"/>
  <c r="S457" i="53"/>
  <c r="AF456" i="53"/>
  <c r="AE456" i="53"/>
  <c r="AD456" i="53"/>
  <c r="AC456" i="53"/>
  <c r="AB456" i="53"/>
  <c r="Y456" i="53"/>
  <c r="X456" i="53"/>
  <c r="Z456" i="53" s="1"/>
  <c r="T456" i="53"/>
  <c r="S456" i="53"/>
  <c r="V456" i="53" s="1"/>
  <c r="AF455" i="53"/>
  <c r="AE455" i="53"/>
  <c r="AD455" i="53"/>
  <c r="AB455" i="53"/>
  <c r="AC455" i="53" s="1"/>
  <c r="Z455" i="53"/>
  <c r="Y455" i="53"/>
  <c r="X455" i="53"/>
  <c r="T455" i="53"/>
  <c r="S455" i="53"/>
  <c r="V455" i="53" s="1"/>
  <c r="AF454" i="53"/>
  <c r="AE454" i="53"/>
  <c r="AD454" i="53"/>
  <c r="AC454" i="53"/>
  <c r="AB454" i="53"/>
  <c r="Y454" i="53"/>
  <c r="Z454" i="53" s="1"/>
  <c r="X454" i="53"/>
  <c r="T454" i="53"/>
  <c r="V454" i="53" s="1"/>
  <c r="S454" i="53"/>
  <c r="AF453" i="53"/>
  <c r="AE453" i="53"/>
  <c r="AD453" i="53"/>
  <c r="AB453" i="53"/>
  <c r="AC453" i="53" s="1"/>
  <c r="Y453" i="53"/>
  <c r="X453" i="53"/>
  <c r="Z453" i="53" s="1"/>
  <c r="T453" i="53"/>
  <c r="S453" i="53"/>
  <c r="V453" i="53" s="1"/>
  <c r="AF452" i="53"/>
  <c r="AE452" i="53"/>
  <c r="AD452" i="53"/>
  <c r="AB452" i="53"/>
  <c r="AC452" i="53" s="1"/>
  <c r="Y452" i="53"/>
  <c r="X452" i="53"/>
  <c r="Z452" i="53" s="1"/>
  <c r="V452" i="53"/>
  <c r="T452" i="53"/>
  <c r="S452" i="53"/>
  <c r="AF451" i="53"/>
  <c r="AE451" i="53"/>
  <c r="AD451" i="53"/>
  <c r="AC451" i="53"/>
  <c r="AB451" i="53"/>
  <c r="Y451" i="53"/>
  <c r="Z451" i="53" s="1"/>
  <c r="X451" i="53"/>
  <c r="V451" i="53"/>
  <c r="T451" i="53"/>
  <c r="S451" i="53"/>
  <c r="AF450" i="53"/>
  <c r="AE450" i="53"/>
  <c r="AD450" i="53"/>
  <c r="AC450" i="53"/>
  <c r="AB450" i="53"/>
  <c r="Y450" i="53"/>
  <c r="X450" i="53"/>
  <c r="Z450" i="53" s="1"/>
  <c r="T450" i="53"/>
  <c r="S450" i="53"/>
  <c r="V450" i="53" s="1"/>
  <c r="AF449" i="53"/>
  <c r="AE449" i="53"/>
  <c r="AD449" i="53"/>
  <c r="AB449" i="53"/>
  <c r="AC449" i="53" s="1"/>
  <c r="Z449" i="53"/>
  <c r="Y449" i="53"/>
  <c r="X449" i="53"/>
  <c r="T449" i="53"/>
  <c r="S449" i="53"/>
  <c r="V449" i="53" s="1"/>
  <c r="AF448" i="53"/>
  <c r="AE448" i="53"/>
  <c r="AD448" i="53"/>
  <c r="AC448" i="53"/>
  <c r="AB448" i="53"/>
  <c r="Z448" i="53"/>
  <c r="Y448" i="53"/>
  <c r="X448" i="53"/>
  <c r="T448" i="53"/>
  <c r="V448" i="53" s="1"/>
  <c r="S448" i="53"/>
  <c r="AF447" i="53"/>
  <c r="AE447" i="53"/>
  <c r="AD447" i="53"/>
  <c r="AB447" i="53"/>
  <c r="AC447" i="53" s="1"/>
  <c r="Y447" i="53"/>
  <c r="X447" i="53"/>
  <c r="T447" i="53"/>
  <c r="S447" i="53"/>
  <c r="V447" i="53" s="1"/>
  <c r="AF446" i="53"/>
  <c r="AE446" i="53"/>
  <c r="AD446" i="53"/>
  <c r="AC446" i="53"/>
  <c r="AB446" i="53"/>
  <c r="Y446" i="53"/>
  <c r="X446" i="53"/>
  <c r="Z446" i="53" s="1"/>
  <c r="V446" i="53"/>
  <c r="T446" i="53"/>
  <c r="S446" i="53"/>
  <c r="AF445" i="53"/>
  <c r="AE445" i="53"/>
  <c r="AD445" i="53"/>
  <c r="AB445" i="53"/>
  <c r="AC445" i="53" s="1"/>
  <c r="Y445" i="53"/>
  <c r="Z445" i="53" s="1"/>
  <c r="X445" i="53"/>
  <c r="V445" i="53"/>
  <c r="T445" i="53"/>
  <c r="S445" i="53"/>
  <c r="AF444" i="53"/>
  <c r="AE444" i="53"/>
  <c r="AD444" i="53"/>
  <c r="AC444" i="53"/>
  <c r="AB444" i="53"/>
  <c r="Y444" i="53"/>
  <c r="X444" i="53"/>
  <c r="Z444" i="53" s="1"/>
  <c r="T444" i="53"/>
  <c r="S444" i="53"/>
  <c r="AF443" i="53"/>
  <c r="AE443" i="53"/>
  <c r="AD443" i="53"/>
  <c r="AB443" i="53"/>
  <c r="AC443" i="53" s="1"/>
  <c r="Z443" i="53"/>
  <c r="Y443" i="53"/>
  <c r="X443" i="53"/>
  <c r="T443" i="53"/>
  <c r="S443" i="53"/>
  <c r="V443" i="53" s="1"/>
  <c r="AF442" i="53"/>
  <c r="AE442" i="53"/>
  <c r="AD442" i="53"/>
  <c r="AC442" i="53"/>
  <c r="AB442" i="53"/>
  <c r="Y442" i="53"/>
  <c r="Z442" i="53" s="1"/>
  <c r="X442" i="53"/>
  <c r="T442" i="53"/>
  <c r="V442" i="53" s="1"/>
  <c r="S442" i="53"/>
  <c r="AF441" i="53"/>
  <c r="AE441" i="53"/>
  <c r="AD441" i="53"/>
  <c r="AB441" i="53"/>
  <c r="AC441" i="53" s="1"/>
  <c r="Y441" i="53"/>
  <c r="X441" i="53"/>
  <c r="T441" i="53"/>
  <c r="S441" i="53"/>
  <c r="V441" i="53" s="1"/>
  <c r="AF440" i="53"/>
  <c r="AE440" i="53"/>
  <c r="AD440" i="53"/>
  <c r="AB440" i="53"/>
  <c r="AC440" i="53" s="1"/>
  <c r="Y440" i="53"/>
  <c r="X440" i="53"/>
  <c r="Z440" i="53" s="1"/>
  <c r="V440" i="53"/>
  <c r="T440" i="53"/>
  <c r="S440" i="53"/>
  <c r="AF439" i="53"/>
  <c r="AE439" i="53"/>
  <c r="AD439" i="53"/>
  <c r="AB439" i="53"/>
  <c r="AC439" i="53" s="1"/>
  <c r="Y439" i="53"/>
  <c r="Z439" i="53" s="1"/>
  <c r="X439" i="53"/>
  <c r="T439" i="53"/>
  <c r="V439" i="53" s="1"/>
  <c r="S439" i="53"/>
  <c r="AF438" i="53"/>
  <c r="AE438" i="53"/>
  <c r="AD438" i="53"/>
  <c r="AB438" i="53"/>
  <c r="AC438" i="53" s="1"/>
  <c r="Y438" i="53"/>
  <c r="X438" i="53"/>
  <c r="Z438" i="53" s="1"/>
  <c r="T438" i="53"/>
  <c r="S438" i="53"/>
  <c r="V438" i="53" s="1"/>
  <c r="AF437" i="53"/>
  <c r="AE437" i="53"/>
  <c r="AD437" i="53"/>
  <c r="AB437" i="53"/>
  <c r="AC437" i="53" s="1"/>
  <c r="Z437" i="53"/>
  <c r="Y437" i="53"/>
  <c r="X437" i="53"/>
  <c r="V437" i="53"/>
  <c r="T437" i="53"/>
  <c r="S437" i="53"/>
  <c r="AF436" i="53"/>
  <c r="AE436" i="53"/>
  <c r="AD436" i="53"/>
  <c r="AB436" i="53"/>
  <c r="AC436" i="53" s="1"/>
  <c r="Z436" i="53"/>
  <c r="Y436" i="53"/>
  <c r="X436" i="53"/>
  <c r="T436" i="53"/>
  <c r="V436" i="53" s="1"/>
  <c r="S436" i="53"/>
  <c r="AF435" i="53"/>
  <c r="AE435" i="53"/>
  <c r="AD435" i="53"/>
  <c r="AB435" i="53"/>
  <c r="AC435" i="53" s="1"/>
  <c r="Y435" i="53"/>
  <c r="X435" i="53"/>
  <c r="Z435" i="53" s="1"/>
  <c r="T435" i="53"/>
  <c r="S435" i="53"/>
  <c r="V435" i="53" s="1"/>
  <c r="AF434" i="53"/>
  <c r="AE434" i="53"/>
  <c r="AD434" i="53"/>
  <c r="AB434" i="53"/>
  <c r="AC434" i="53" s="1"/>
  <c r="Z434" i="53"/>
  <c r="Y434" i="53"/>
  <c r="X434" i="53"/>
  <c r="V434" i="53"/>
  <c r="T434" i="53"/>
  <c r="S434" i="53"/>
  <c r="AF433" i="53"/>
  <c r="AE433" i="53"/>
  <c r="AD433" i="53"/>
  <c r="AB433" i="53"/>
  <c r="AC433" i="53" s="1"/>
  <c r="Y433" i="53"/>
  <c r="Z433" i="53" s="1"/>
  <c r="X433" i="53"/>
  <c r="V433" i="53"/>
  <c r="T433" i="53"/>
  <c r="S433" i="53"/>
  <c r="AF432" i="53"/>
  <c r="AE432" i="53"/>
  <c r="AD432" i="53"/>
  <c r="AC432" i="53"/>
  <c r="AB432" i="53"/>
  <c r="Y432" i="53"/>
  <c r="X432" i="53"/>
  <c r="Z432" i="53" s="1"/>
  <c r="T432" i="53"/>
  <c r="S432" i="53"/>
  <c r="AF431" i="53"/>
  <c r="AE431" i="53"/>
  <c r="AD431" i="53"/>
  <c r="AB431" i="53"/>
  <c r="AC431" i="53" s="1"/>
  <c r="Z431" i="53"/>
  <c r="Y431" i="53"/>
  <c r="X431" i="53"/>
  <c r="T431" i="53"/>
  <c r="S431" i="53"/>
  <c r="V431" i="53" s="1"/>
  <c r="AF430" i="53"/>
  <c r="AE430" i="53"/>
  <c r="AD430" i="53"/>
  <c r="AC430" i="53"/>
  <c r="AB430" i="53"/>
  <c r="Y430" i="53"/>
  <c r="Z430" i="53" s="1"/>
  <c r="X430" i="53"/>
  <c r="V430" i="53"/>
  <c r="T430" i="53"/>
  <c r="S430" i="53"/>
  <c r="AF429" i="53"/>
  <c r="AE429" i="53"/>
  <c r="AD429" i="53"/>
  <c r="AB429" i="53"/>
  <c r="AC429" i="53" s="1"/>
  <c r="Y429" i="53"/>
  <c r="X429" i="53"/>
  <c r="T429" i="53"/>
  <c r="S429" i="53"/>
  <c r="AF428" i="53"/>
  <c r="AE428" i="53"/>
  <c r="AD428" i="53"/>
  <c r="AB428" i="53"/>
  <c r="AC428" i="53" s="1"/>
  <c r="Z428" i="53"/>
  <c r="Y428" i="53"/>
  <c r="X428" i="53"/>
  <c r="T428" i="53"/>
  <c r="S428" i="53"/>
  <c r="V428" i="53" s="1"/>
  <c r="AF427" i="53"/>
  <c r="AE427" i="53"/>
  <c r="AD427" i="53"/>
  <c r="AB427" i="53"/>
  <c r="AC427" i="53" s="1"/>
  <c r="Z427" i="53"/>
  <c r="Y427" i="53"/>
  <c r="X427" i="53"/>
  <c r="T427" i="53"/>
  <c r="S427" i="53"/>
  <c r="V427" i="53" s="1"/>
  <c r="AF426" i="53"/>
  <c r="AE426" i="53"/>
  <c r="AD426" i="53"/>
  <c r="AB426" i="53"/>
  <c r="AC426" i="53" s="1"/>
  <c r="Y426" i="53"/>
  <c r="X426" i="53"/>
  <c r="Z426" i="53" s="1"/>
  <c r="T426" i="53"/>
  <c r="S426" i="53"/>
  <c r="V426" i="53" s="1"/>
  <c r="AF425" i="53"/>
  <c r="AE425" i="53"/>
  <c r="AD425" i="53"/>
  <c r="AB425" i="53"/>
  <c r="AC425" i="53" s="1"/>
  <c r="Y425" i="53"/>
  <c r="Z425" i="53" s="1"/>
  <c r="X425" i="53"/>
  <c r="V425" i="53"/>
  <c r="T425" i="53"/>
  <c r="S425" i="53"/>
  <c r="AF424" i="53"/>
  <c r="AE424" i="53"/>
  <c r="AD424" i="53"/>
  <c r="AB424" i="53"/>
  <c r="AC424" i="53" s="1"/>
  <c r="Z424" i="53"/>
  <c r="Y424" i="53"/>
  <c r="X424" i="53"/>
  <c r="T424" i="53"/>
  <c r="V424" i="53" s="1"/>
  <c r="S424" i="53"/>
  <c r="AF423" i="53"/>
  <c r="AE423" i="53"/>
  <c r="AD423" i="53"/>
  <c r="AB423" i="53"/>
  <c r="AC423" i="53" s="1"/>
  <c r="Y423" i="53"/>
  <c r="X423" i="53"/>
  <c r="Z423" i="53" s="1"/>
  <c r="T423" i="53"/>
  <c r="V423" i="53" s="1"/>
  <c r="S423" i="53"/>
  <c r="AF422" i="53"/>
  <c r="AE422" i="53"/>
  <c r="AD422" i="53"/>
  <c r="AB422" i="53"/>
  <c r="AC422" i="53" s="1"/>
  <c r="Y422" i="53"/>
  <c r="X422" i="53"/>
  <c r="Z422" i="53" s="1"/>
  <c r="V422" i="53"/>
  <c r="T422" i="53"/>
  <c r="S422" i="53"/>
  <c r="AF421" i="53"/>
  <c r="AE421" i="53"/>
  <c r="AD421" i="53"/>
  <c r="AC421" i="53"/>
  <c r="AB421" i="53"/>
  <c r="Z421" i="53"/>
  <c r="Y421" i="53"/>
  <c r="X421" i="53"/>
  <c r="T421" i="53"/>
  <c r="V421" i="53" s="1"/>
  <c r="S421" i="53"/>
  <c r="AF420" i="53"/>
  <c r="AE420" i="53"/>
  <c r="AD420" i="53"/>
  <c r="AB420" i="53"/>
  <c r="AC420" i="53" s="1"/>
  <c r="Y420" i="53"/>
  <c r="Z420" i="53" s="1"/>
  <c r="X420" i="53"/>
  <c r="T420" i="53"/>
  <c r="S420" i="53"/>
  <c r="AF419" i="53"/>
  <c r="AE419" i="53"/>
  <c r="AD419" i="53"/>
  <c r="AB419" i="53"/>
  <c r="AC419" i="53" s="1"/>
  <c r="Z419" i="53"/>
  <c r="Y419" i="53"/>
  <c r="X419" i="53"/>
  <c r="V419" i="53"/>
  <c r="T419" i="53"/>
  <c r="S419" i="53"/>
  <c r="AF418" i="53"/>
  <c r="AE418" i="53"/>
  <c r="AD418" i="53"/>
  <c r="AC418" i="53"/>
  <c r="AB418" i="53"/>
  <c r="Y418" i="53"/>
  <c r="X418" i="53"/>
  <c r="V418" i="53"/>
  <c r="T418" i="53"/>
  <c r="S418" i="53"/>
  <c r="AF417" i="53"/>
  <c r="AE417" i="53"/>
  <c r="AD417" i="53"/>
  <c r="AB417" i="53"/>
  <c r="AC417" i="53" s="1"/>
  <c r="Y417" i="53"/>
  <c r="X417" i="53"/>
  <c r="V417" i="53"/>
  <c r="T417" i="53"/>
  <c r="S417" i="53"/>
  <c r="AF416" i="53"/>
  <c r="AE416" i="53"/>
  <c r="AD416" i="53"/>
  <c r="AC416" i="53"/>
  <c r="AB416" i="53"/>
  <c r="Z416" i="53"/>
  <c r="Y416" i="53"/>
  <c r="X416" i="53"/>
  <c r="T416" i="53"/>
  <c r="S416" i="53"/>
  <c r="V416" i="53" s="1"/>
  <c r="AF415" i="53"/>
  <c r="AE415" i="53"/>
  <c r="AD415" i="53"/>
  <c r="AB415" i="53"/>
  <c r="AC415" i="53" s="1"/>
  <c r="Y415" i="53"/>
  <c r="Z415" i="53" s="1"/>
  <c r="X415" i="53"/>
  <c r="T415" i="53"/>
  <c r="S415" i="53"/>
  <c r="V415" i="53" s="1"/>
  <c r="AF414" i="53"/>
  <c r="AE414" i="53"/>
  <c r="AD414" i="53"/>
  <c r="AC414" i="53"/>
  <c r="AB414" i="53"/>
  <c r="Y414" i="53"/>
  <c r="Z414" i="53" s="1"/>
  <c r="X414" i="53"/>
  <c r="T414" i="53"/>
  <c r="S414" i="53"/>
  <c r="V414" i="53" s="1"/>
  <c r="AF413" i="53"/>
  <c r="AE413" i="53"/>
  <c r="AD413" i="53"/>
  <c r="AB413" i="53"/>
  <c r="AC413" i="53" s="1"/>
  <c r="Y413" i="53"/>
  <c r="Z413" i="53" s="1"/>
  <c r="X413" i="53"/>
  <c r="T413" i="53"/>
  <c r="S413" i="53"/>
  <c r="V413" i="53" s="1"/>
  <c r="AF412" i="53"/>
  <c r="AE412" i="53"/>
  <c r="AD412" i="53"/>
  <c r="AB412" i="53"/>
  <c r="AC412" i="53" s="1"/>
  <c r="Z412" i="53"/>
  <c r="Y412" i="53"/>
  <c r="X412" i="53"/>
  <c r="T412" i="53"/>
  <c r="V412" i="53" s="1"/>
  <c r="S412" i="53"/>
  <c r="AF411" i="53"/>
  <c r="AE411" i="53"/>
  <c r="AD411" i="53"/>
  <c r="AB411" i="53"/>
  <c r="AC411" i="53" s="1"/>
  <c r="Y411" i="53"/>
  <c r="X411" i="53"/>
  <c r="T411" i="53"/>
  <c r="V411" i="53" s="1"/>
  <c r="S411" i="53"/>
  <c r="AF410" i="53"/>
  <c r="AE410" i="53"/>
  <c r="AD410" i="53"/>
  <c r="AB410" i="53"/>
  <c r="AC410" i="53" s="1"/>
  <c r="Y410" i="53"/>
  <c r="X410" i="53"/>
  <c r="Z410" i="53" s="1"/>
  <c r="V410" i="53"/>
  <c r="T410" i="53"/>
  <c r="S410" i="53"/>
  <c r="AF409" i="53"/>
  <c r="AE409" i="53"/>
  <c r="AD409" i="53"/>
  <c r="AB409" i="53"/>
  <c r="AC409" i="53" s="1"/>
  <c r="Z409" i="53"/>
  <c r="Y409" i="53"/>
  <c r="X409" i="53"/>
  <c r="V409" i="53"/>
  <c r="T409" i="53"/>
  <c r="S409" i="53"/>
  <c r="AF408" i="53"/>
  <c r="AE408" i="53"/>
  <c r="AD408" i="53"/>
  <c r="AC408" i="53"/>
  <c r="AB408" i="53"/>
  <c r="Y408" i="53"/>
  <c r="Z408" i="53" s="1"/>
  <c r="X408" i="53"/>
  <c r="T408" i="53"/>
  <c r="S408" i="53"/>
  <c r="AF407" i="53"/>
  <c r="AE407" i="53"/>
  <c r="AD407" i="53"/>
  <c r="AB407" i="53"/>
  <c r="AC407" i="53" s="1"/>
  <c r="Y407" i="53"/>
  <c r="X407" i="53"/>
  <c r="Z407" i="53" s="1"/>
  <c r="T407" i="53"/>
  <c r="V407" i="53" s="1"/>
  <c r="S407" i="53"/>
  <c r="AF406" i="53"/>
  <c r="AE406" i="53"/>
  <c r="AD406" i="53"/>
  <c r="AB406" i="53"/>
  <c r="AC406" i="53" s="1"/>
  <c r="Y406" i="53"/>
  <c r="X406" i="53"/>
  <c r="Z406" i="53" s="1"/>
  <c r="V406" i="53"/>
  <c r="T406" i="53"/>
  <c r="S406" i="53"/>
  <c r="AF405" i="53"/>
  <c r="AE405" i="53"/>
  <c r="AD405" i="53"/>
  <c r="AB405" i="53"/>
  <c r="AC405" i="53" s="1"/>
  <c r="Y405" i="53"/>
  <c r="X405" i="53"/>
  <c r="Z405" i="53" s="1"/>
  <c r="T405" i="53"/>
  <c r="V405" i="53" s="1"/>
  <c r="S405" i="53"/>
  <c r="AF404" i="53"/>
  <c r="AE404" i="53"/>
  <c r="AD404" i="53"/>
  <c r="AB404" i="53"/>
  <c r="AC404" i="53" s="1"/>
  <c r="Y404" i="53"/>
  <c r="Z404" i="53" s="1"/>
  <c r="X404" i="53"/>
  <c r="T404" i="53"/>
  <c r="V404" i="53" s="1"/>
  <c r="S404" i="53"/>
  <c r="AF403" i="53"/>
  <c r="AE403" i="53"/>
  <c r="AD403" i="53"/>
  <c r="AB403" i="53"/>
  <c r="AC403" i="53" s="1"/>
  <c r="Z403" i="53"/>
  <c r="Y403" i="53"/>
  <c r="X403" i="53"/>
  <c r="T403" i="53"/>
  <c r="S403" i="53"/>
  <c r="AF402" i="53"/>
  <c r="AE402" i="53"/>
  <c r="AD402" i="53"/>
  <c r="AB402" i="53"/>
  <c r="AC402" i="53" s="1"/>
  <c r="Z402" i="53"/>
  <c r="Y402" i="53"/>
  <c r="X402" i="53"/>
  <c r="T402" i="53"/>
  <c r="S402" i="53"/>
  <c r="V402" i="53" s="1"/>
  <c r="AF401" i="53"/>
  <c r="AE401" i="53"/>
  <c r="AD401" i="53"/>
  <c r="AB401" i="53"/>
  <c r="AC401" i="53" s="1"/>
  <c r="Y401" i="53"/>
  <c r="Z401" i="53" s="1"/>
  <c r="X401" i="53"/>
  <c r="T401" i="53"/>
  <c r="V401" i="53" s="1"/>
  <c r="S401" i="53"/>
  <c r="AF400" i="53"/>
  <c r="AE400" i="53"/>
  <c r="AD400" i="53"/>
  <c r="AB400" i="53"/>
  <c r="AC400" i="53" s="1"/>
  <c r="Y400" i="53"/>
  <c r="X400" i="53"/>
  <c r="Z400" i="53" s="1"/>
  <c r="V400" i="53"/>
  <c r="T400" i="53"/>
  <c r="S400" i="53"/>
  <c r="AF399" i="53"/>
  <c r="AE399" i="53"/>
  <c r="AD399" i="53"/>
  <c r="AB399" i="53"/>
  <c r="AC399" i="53" s="1"/>
  <c r="Y399" i="53"/>
  <c r="X399" i="53"/>
  <c r="Z399" i="53" s="1"/>
  <c r="T399" i="53"/>
  <c r="V399" i="53" s="1"/>
  <c r="S399" i="53"/>
  <c r="AF398" i="53"/>
  <c r="AE398" i="53"/>
  <c r="AD398" i="53"/>
  <c r="AB398" i="53"/>
  <c r="AC398" i="53" s="1"/>
  <c r="Y398" i="53"/>
  <c r="Z398" i="53" s="1"/>
  <c r="X398" i="53"/>
  <c r="V398" i="53"/>
  <c r="T398" i="53"/>
  <c r="S398" i="53"/>
  <c r="AF397" i="53"/>
  <c r="AE397" i="53"/>
  <c r="AD397" i="53"/>
  <c r="AB397" i="53"/>
  <c r="AC397" i="53" s="1"/>
  <c r="Z397" i="53"/>
  <c r="Y397" i="53"/>
  <c r="X397" i="53"/>
  <c r="T397" i="53"/>
  <c r="S397" i="53"/>
  <c r="V397" i="53" s="1"/>
  <c r="AF396" i="53"/>
  <c r="AE396" i="53"/>
  <c r="AD396" i="53"/>
  <c r="AB396" i="53"/>
  <c r="AC396" i="53" s="1"/>
  <c r="Y396" i="53"/>
  <c r="Z396" i="53" s="1"/>
  <c r="X396" i="53"/>
  <c r="T396" i="53"/>
  <c r="S396" i="53"/>
  <c r="V396" i="53" s="1"/>
  <c r="AF395" i="53"/>
  <c r="AE395" i="53"/>
  <c r="AD395" i="53"/>
  <c r="AB395" i="53"/>
  <c r="AC395" i="53" s="1"/>
  <c r="Z395" i="53"/>
  <c r="Y395" i="53"/>
  <c r="X395" i="53"/>
  <c r="T395" i="53"/>
  <c r="V395" i="53" s="1"/>
  <c r="S395" i="53"/>
  <c r="AF394" i="53"/>
  <c r="AE394" i="53"/>
  <c r="AD394" i="53"/>
  <c r="AB394" i="53"/>
  <c r="AC394" i="53" s="1"/>
  <c r="Y394" i="53"/>
  <c r="X394" i="53"/>
  <c r="V394" i="53"/>
  <c r="T394" i="53"/>
  <c r="S394" i="53"/>
  <c r="AF393" i="53"/>
  <c r="AE393" i="53"/>
  <c r="AD393" i="53"/>
  <c r="AB393" i="53"/>
  <c r="AC393" i="53" s="1"/>
  <c r="Y393" i="53"/>
  <c r="X393" i="53"/>
  <c r="Z393" i="53" s="1"/>
  <c r="V393" i="53"/>
  <c r="T393" i="53"/>
  <c r="S393" i="53"/>
  <c r="AF392" i="53"/>
  <c r="AE392" i="53"/>
  <c r="AD392" i="53"/>
  <c r="AC392" i="53"/>
  <c r="AB392" i="53"/>
  <c r="Y392" i="53"/>
  <c r="Z392" i="53" s="1"/>
  <c r="X392" i="53"/>
  <c r="T392" i="53"/>
  <c r="S392" i="53"/>
  <c r="AF391" i="53"/>
  <c r="AE391" i="53"/>
  <c r="AD391" i="53"/>
  <c r="AB391" i="53"/>
  <c r="AC391" i="53" s="1"/>
  <c r="Z391" i="53"/>
  <c r="Y391" i="53"/>
  <c r="X391" i="53"/>
  <c r="T391" i="53"/>
  <c r="S391" i="53"/>
  <c r="AF390" i="53"/>
  <c r="AE390" i="53"/>
  <c r="AD390" i="53"/>
  <c r="AB390" i="53"/>
  <c r="AC390" i="53" s="1"/>
  <c r="Z390" i="53"/>
  <c r="Y390" i="53"/>
  <c r="X390" i="53"/>
  <c r="T390" i="53"/>
  <c r="S390" i="53"/>
  <c r="V390" i="53" s="1"/>
  <c r="AF389" i="53"/>
  <c r="AE389" i="53"/>
  <c r="AD389" i="53"/>
  <c r="AC389" i="53"/>
  <c r="AB389" i="53"/>
  <c r="Y389" i="53"/>
  <c r="X389" i="53"/>
  <c r="Z389" i="53" s="1"/>
  <c r="T389" i="53"/>
  <c r="V389" i="53" s="1"/>
  <c r="S389" i="53"/>
  <c r="AF388" i="53"/>
  <c r="AE388" i="53"/>
  <c r="AD388" i="53"/>
  <c r="AB388" i="53"/>
  <c r="AC388" i="53" s="1"/>
  <c r="Y388" i="53"/>
  <c r="X388" i="53"/>
  <c r="Z388" i="53" s="1"/>
  <c r="V388" i="53"/>
  <c r="T388" i="53"/>
  <c r="S388" i="53"/>
  <c r="AF387" i="53"/>
  <c r="AE387" i="53"/>
  <c r="AD387" i="53"/>
  <c r="AC387" i="53"/>
  <c r="AB387" i="53"/>
  <c r="Y387" i="53"/>
  <c r="X387" i="53"/>
  <c r="Z387" i="53" s="1"/>
  <c r="T387" i="53"/>
  <c r="V387" i="53" s="1"/>
  <c r="S387" i="53"/>
  <c r="AF386" i="53"/>
  <c r="AE386" i="53"/>
  <c r="AD386" i="53"/>
  <c r="AB386" i="53"/>
  <c r="AC386" i="53" s="1"/>
  <c r="Y386" i="53"/>
  <c r="Z386" i="53" s="1"/>
  <c r="X386" i="53"/>
  <c r="T386" i="53"/>
  <c r="V386" i="53" s="1"/>
  <c r="S386" i="53"/>
  <c r="AF385" i="53"/>
  <c r="AE385" i="53"/>
  <c r="AD385" i="53"/>
  <c r="AB385" i="53"/>
  <c r="AC385" i="53" s="1"/>
  <c r="Z385" i="53"/>
  <c r="Y385" i="53"/>
  <c r="X385" i="53"/>
  <c r="T385" i="53"/>
  <c r="S385" i="53"/>
  <c r="AF384" i="53"/>
  <c r="AE384" i="53"/>
  <c r="AD384" i="53"/>
  <c r="AB384" i="53"/>
  <c r="AC384" i="53" s="1"/>
  <c r="Z384" i="53"/>
  <c r="Y384" i="53"/>
  <c r="X384" i="53"/>
  <c r="T384" i="53"/>
  <c r="S384" i="53"/>
  <c r="V384" i="53" s="1"/>
  <c r="AF383" i="53"/>
  <c r="AE383" i="53"/>
  <c r="AD383" i="53"/>
  <c r="AB383" i="53"/>
  <c r="AC383" i="53" s="1"/>
  <c r="Y383" i="53"/>
  <c r="Z383" i="53" s="1"/>
  <c r="X383" i="53"/>
  <c r="T383" i="53"/>
  <c r="V383" i="53" s="1"/>
  <c r="S383" i="53"/>
  <c r="AF382" i="53"/>
  <c r="AE382" i="53"/>
  <c r="AD382" i="53"/>
  <c r="AB382" i="53"/>
  <c r="AC382" i="53" s="1"/>
  <c r="Y382" i="53"/>
  <c r="X382" i="53"/>
  <c r="Z382" i="53" s="1"/>
  <c r="V382" i="53"/>
  <c r="T382" i="53"/>
  <c r="S382" i="53"/>
  <c r="AF381" i="53"/>
  <c r="AE381" i="53"/>
  <c r="AD381" i="53"/>
  <c r="AB381" i="53"/>
  <c r="AC381" i="53" s="1"/>
  <c r="Y381" i="53"/>
  <c r="X381" i="53"/>
  <c r="Z381" i="53" s="1"/>
  <c r="T381" i="53"/>
  <c r="V381" i="53" s="1"/>
  <c r="S381" i="53"/>
  <c r="AF380" i="53"/>
  <c r="AE380" i="53"/>
  <c r="AD380" i="53"/>
  <c r="AB380" i="53"/>
  <c r="AC380" i="53" s="1"/>
  <c r="Y380" i="53"/>
  <c r="Z380" i="53" s="1"/>
  <c r="X380" i="53"/>
  <c r="V380" i="53"/>
  <c r="T380" i="53"/>
  <c r="S380" i="53"/>
  <c r="AF379" i="53"/>
  <c r="AE379" i="53"/>
  <c r="AD379" i="53"/>
  <c r="AB379" i="53"/>
  <c r="AC379" i="53" s="1"/>
  <c r="Z379" i="53"/>
  <c r="Y379" i="53"/>
  <c r="X379" i="53"/>
  <c r="T379" i="53"/>
  <c r="S379" i="53"/>
  <c r="AF378" i="53"/>
  <c r="AE378" i="53"/>
  <c r="AD378" i="53"/>
  <c r="AB378" i="53"/>
  <c r="AC378" i="53" s="1"/>
  <c r="Z378" i="53"/>
  <c r="Y378" i="53"/>
  <c r="X378" i="53"/>
  <c r="T378" i="53"/>
  <c r="S378" i="53"/>
  <c r="V378" i="53" s="1"/>
  <c r="AF377" i="53"/>
  <c r="AE377" i="53"/>
  <c r="AD377" i="53"/>
  <c r="AC377" i="53"/>
  <c r="AB377" i="53"/>
  <c r="Y377" i="53"/>
  <c r="X377" i="53"/>
  <c r="Z377" i="53" s="1"/>
  <c r="T377" i="53"/>
  <c r="V377" i="53" s="1"/>
  <c r="S377" i="53"/>
  <c r="AF376" i="53"/>
  <c r="AE376" i="53"/>
  <c r="AD376" i="53"/>
  <c r="AB376" i="53"/>
  <c r="AC376" i="53" s="1"/>
  <c r="Y376" i="53"/>
  <c r="X376" i="53"/>
  <c r="V376" i="53"/>
  <c r="T376" i="53"/>
  <c r="S376" i="53"/>
  <c r="AF375" i="53"/>
  <c r="AE375" i="53"/>
  <c r="AD375" i="53"/>
  <c r="AC375" i="53"/>
  <c r="AB375" i="53"/>
  <c r="Y375" i="53"/>
  <c r="X375" i="53"/>
  <c r="Z375" i="53" s="1"/>
  <c r="V375" i="53"/>
  <c r="T375" i="53"/>
  <c r="S375" i="53"/>
  <c r="AF374" i="53"/>
  <c r="AE374" i="53"/>
  <c r="AD374" i="53"/>
  <c r="AB374" i="53"/>
  <c r="AC374" i="53" s="1"/>
  <c r="Y374" i="53"/>
  <c r="Z374" i="53" s="1"/>
  <c r="X374" i="53"/>
  <c r="T374" i="53"/>
  <c r="S374" i="53"/>
  <c r="V374" i="53" s="1"/>
  <c r="AF373" i="53"/>
  <c r="AE373" i="53"/>
  <c r="AD373" i="53"/>
  <c r="AB373" i="53"/>
  <c r="AC373" i="53" s="1"/>
  <c r="Z373" i="53"/>
  <c r="Y373" i="53"/>
  <c r="X373" i="53"/>
  <c r="T373" i="53"/>
  <c r="S373" i="53"/>
  <c r="AF372" i="53"/>
  <c r="AE372" i="53"/>
  <c r="AD372" i="53"/>
  <c r="AB372" i="53"/>
  <c r="AC372" i="53" s="1"/>
  <c r="Z372" i="53"/>
  <c r="Y372" i="53"/>
  <c r="X372" i="53"/>
  <c r="T372" i="53"/>
  <c r="S372" i="53"/>
  <c r="V372" i="53" s="1"/>
  <c r="AF371" i="53"/>
  <c r="AE371" i="53"/>
  <c r="AD371" i="53"/>
  <c r="AB371" i="53"/>
  <c r="AC371" i="53" s="1"/>
  <c r="Y371" i="53"/>
  <c r="X371" i="53"/>
  <c r="Z371" i="53" s="1"/>
  <c r="T371" i="53"/>
  <c r="V371" i="53" s="1"/>
  <c r="S371" i="53"/>
  <c r="AF370" i="53"/>
  <c r="AE370" i="53"/>
  <c r="AD370" i="53"/>
  <c r="AB370" i="53"/>
  <c r="AC370" i="53" s="1"/>
  <c r="Y370" i="53"/>
  <c r="X370" i="53"/>
  <c r="Z370" i="53" s="1"/>
  <c r="V370" i="53"/>
  <c r="T370" i="53"/>
  <c r="S370" i="53"/>
  <c r="AF369" i="53"/>
  <c r="AE369" i="53"/>
  <c r="AD369" i="53"/>
  <c r="AB369" i="53"/>
  <c r="AC369" i="53" s="1"/>
  <c r="Y369" i="53"/>
  <c r="X369" i="53"/>
  <c r="Z369" i="53" s="1"/>
  <c r="T369" i="53"/>
  <c r="V369" i="53" s="1"/>
  <c r="S369" i="53"/>
  <c r="AF368" i="53"/>
  <c r="AE368" i="53"/>
  <c r="AD368" i="53"/>
  <c r="AB368" i="53"/>
  <c r="AC368" i="53" s="1"/>
  <c r="Y368" i="53"/>
  <c r="Z368" i="53" s="1"/>
  <c r="X368" i="53"/>
  <c r="T368" i="53"/>
  <c r="V368" i="53" s="1"/>
  <c r="S368" i="53"/>
  <c r="AF367" i="53"/>
  <c r="AE367" i="53"/>
  <c r="AD367" i="53"/>
  <c r="AB367" i="53"/>
  <c r="AC367" i="53" s="1"/>
  <c r="Z367" i="53"/>
  <c r="Y367" i="53"/>
  <c r="X367" i="53"/>
  <c r="T367" i="53"/>
  <c r="S367" i="53"/>
  <c r="AF366" i="53"/>
  <c r="AE366" i="53"/>
  <c r="AD366" i="53"/>
  <c r="AB366" i="53"/>
  <c r="AC366" i="53" s="1"/>
  <c r="Z366" i="53"/>
  <c r="Y366" i="53"/>
  <c r="X366" i="53"/>
  <c r="T366" i="53"/>
  <c r="S366" i="53"/>
  <c r="V366" i="53" s="1"/>
  <c r="AF365" i="53"/>
  <c r="AE365" i="53"/>
  <c r="AD365" i="53"/>
  <c r="AC365" i="53"/>
  <c r="AB365" i="53"/>
  <c r="Y365" i="53"/>
  <c r="Z365" i="53" s="1"/>
  <c r="X365" i="53"/>
  <c r="T365" i="53"/>
  <c r="V365" i="53" s="1"/>
  <c r="S365" i="53"/>
  <c r="AF364" i="53"/>
  <c r="AE364" i="53"/>
  <c r="AD364" i="53"/>
  <c r="AB364" i="53"/>
  <c r="AC364" i="53" s="1"/>
  <c r="Y364" i="53"/>
  <c r="X364" i="53"/>
  <c r="Z364" i="53" s="1"/>
  <c r="V364" i="53"/>
  <c r="T364" i="53"/>
  <c r="S364" i="53"/>
  <c r="AF363" i="53"/>
  <c r="AE363" i="53"/>
  <c r="AD363" i="53"/>
  <c r="AC363" i="53"/>
  <c r="AB363" i="53"/>
  <c r="Y363" i="53"/>
  <c r="X363" i="53"/>
  <c r="Z363" i="53" s="1"/>
  <c r="T363" i="53"/>
  <c r="V363" i="53" s="1"/>
  <c r="S363" i="53"/>
  <c r="AF362" i="53"/>
  <c r="AE362" i="53"/>
  <c r="AD362" i="53"/>
  <c r="AB362" i="53"/>
  <c r="AC362" i="53" s="1"/>
  <c r="Y362" i="53"/>
  <c r="Z362" i="53" s="1"/>
  <c r="X362" i="53"/>
  <c r="V362" i="53"/>
  <c r="T362" i="53"/>
  <c r="S362" i="53"/>
  <c r="AF361" i="53"/>
  <c r="AE361" i="53"/>
  <c r="AD361" i="53"/>
  <c r="AC361" i="53"/>
  <c r="AB361" i="53"/>
  <c r="Z361" i="53"/>
  <c r="Y361" i="53"/>
  <c r="X361" i="53"/>
  <c r="T361" i="53"/>
  <c r="S361" i="53"/>
  <c r="V361" i="53" s="1"/>
  <c r="AF360" i="53"/>
  <c r="AE360" i="53"/>
  <c r="AD360" i="53"/>
  <c r="AB360" i="53"/>
  <c r="AC360" i="53" s="1"/>
  <c r="Y360" i="53"/>
  <c r="Z360" i="53" s="1"/>
  <c r="X360" i="53"/>
  <c r="T360" i="53"/>
  <c r="S360" i="53"/>
  <c r="V360" i="53" s="1"/>
  <c r="AF359" i="53"/>
  <c r="AE359" i="53"/>
  <c r="AD359" i="53"/>
  <c r="AC359" i="53"/>
  <c r="AB359" i="53"/>
  <c r="Z359" i="53"/>
  <c r="Y359" i="53"/>
  <c r="X359" i="53"/>
  <c r="T359" i="53"/>
  <c r="V359" i="53" s="1"/>
  <c r="S359" i="53"/>
  <c r="AF358" i="53"/>
  <c r="AE358" i="53"/>
  <c r="AD358" i="53"/>
  <c r="AB358" i="53"/>
  <c r="AC358" i="53" s="1"/>
  <c r="Y358" i="53"/>
  <c r="X358" i="53"/>
  <c r="V358" i="53"/>
  <c r="T358" i="53"/>
  <c r="S358" i="53"/>
  <c r="AF357" i="53"/>
  <c r="AE357" i="53"/>
  <c r="AD357" i="53"/>
  <c r="AB357" i="53"/>
  <c r="AC357" i="53" s="1"/>
  <c r="Y357" i="53"/>
  <c r="X357" i="53"/>
  <c r="Z357" i="53" s="1"/>
  <c r="V357" i="53"/>
  <c r="T357" i="53"/>
  <c r="S357" i="53"/>
  <c r="AF356" i="53"/>
  <c r="AE356" i="53"/>
  <c r="AD356" i="53"/>
  <c r="AB356" i="53"/>
  <c r="AC356" i="53" s="1"/>
  <c r="Y356" i="53"/>
  <c r="Z356" i="53" s="1"/>
  <c r="X356" i="53"/>
  <c r="T356" i="53"/>
  <c r="S356" i="53"/>
  <c r="V356" i="53" s="1"/>
  <c r="AF355" i="53"/>
  <c r="AE355" i="53"/>
  <c r="AD355" i="53"/>
  <c r="AB355" i="53"/>
  <c r="AC355" i="53" s="1"/>
  <c r="Z355" i="53"/>
  <c r="Y355" i="53"/>
  <c r="X355" i="53"/>
  <c r="T355" i="53"/>
  <c r="S355" i="53"/>
  <c r="AF354" i="53"/>
  <c r="AE354" i="53"/>
  <c r="AD354" i="53"/>
  <c r="AB354" i="53"/>
  <c r="AC354" i="53" s="1"/>
  <c r="Z354" i="53"/>
  <c r="Y354" i="53"/>
  <c r="X354" i="53"/>
  <c r="T354" i="53"/>
  <c r="S354" i="53"/>
  <c r="V354" i="53" s="1"/>
  <c r="AF353" i="53"/>
  <c r="AE353" i="53"/>
  <c r="AD353" i="53"/>
  <c r="AC353" i="53"/>
  <c r="AB353" i="53"/>
  <c r="Y353" i="53"/>
  <c r="X353" i="53"/>
  <c r="Z353" i="53" s="1"/>
  <c r="T353" i="53"/>
  <c r="V353" i="53" s="1"/>
  <c r="S353" i="53"/>
  <c r="AF352" i="53"/>
  <c r="AE352" i="53"/>
  <c r="AD352" i="53"/>
  <c r="AB352" i="53"/>
  <c r="AC352" i="53" s="1"/>
  <c r="Y352" i="53"/>
  <c r="X352" i="53"/>
  <c r="Z352" i="53" s="1"/>
  <c r="V352" i="53"/>
  <c r="T352" i="53"/>
  <c r="S352" i="53"/>
  <c r="AF351" i="53"/>
  <c r="AE351" i="53"/>
  <c r="AD351" i="53"/>
  <c r="AC351" i="53"/>
  <c r="AB351" i="53"/>
  <c r="Y351" i="53"/>
  <c r="X351" i="53"/>
  <c r="Z351" i="53" s="1"/>
  <c r="T351" i="53"/>
  <c r="V351" i="53" s="1"/>
  <c r="S351" i="53"/>
  <c r="AF350" i="53"/>
  <c r="AE350" i="53"/>
  <c r="AD350" i="53"/>
  <c r="AB350" i="53"/>
  <c r="AC350" i="53" s="1"/>
  <c r="Y350" i="53"/>
  <c r="Z350" i="53" s="1"/>
  <c r="X350" i="53"/>
  <c r="T350" i="53"/>
  <c r="V350" i="53" s="1"/>
  <c r="S350" i="53"/>
  <c r="AF349" i="53"/>
  <c r="AE349" i="53"/>
  <c r="AD349" i="53"/>
  <c r="AB349" i="53"/>
  <c r="AC349" i="53" s="1"/>
  <c r="Z349" i="53"/>
  <c r="Y349" i="53"/>
  <c r="X349" i="53"/>
  <c r="T349" i="53"/>
  <c r="S349" i="53"/>
  <c r="AF348" i="53"/>
  <c r="AE348" i="53"/>
  <c r="AD348" i="53"/>
  <c r="AB348" i="53"/>
  <c r="AC348" i="53" s="1"/>
  <c r="Z348" i="53"/>
  <c r="Y348" i="53"/>
  <c r="X348" i="53"/>
  <c r="T348" i="53"/>
  <c r="S348" i="53"/>
  <c r="V348" i="53" s="1"/>
  <c r="AF347" i="53"/>
  <c r="AE347" i="53"/>
  <c r="AD347" i="53"/>
  <c r="AB347" i="53"/>
  <c r="AC347" i="53" s="1"/>
  <c r="Y347" i="53"/>
  <c r="Z347" i="53" s="1"/>
  <c r="X347" i="53"/>
  <c r="T347" i="53"/>
  <c r="V347" i="53" s="1"/>
  <c r="S347" i="53"/>
  <c r="AF346" i="53"/>
  <c r="AE346" i="53"/>
  <c r="AD346" i="53"/>
  <c r="AB346" i="53"/>
  <c r="AC346" i="53" s="1"/>
  <c r="Y346" i="53"/>
  <c r="X346" i="53"/>
  <c r="Z346" i="53" s="1"/>
  <c r="V346" i="53"/>
  <c r="T346" i="53"/>
  <c r="S346" i="53"/>
  <c r="AF345" i="53"/>
  <c r="AE345" i="53"/>
  <c r="AD345" i="53"/>
  <c r="AB345" i="53"/>
  <c r="AC345" i="53" s="1"/>
  <c r="Y345" i="53"/>
  <c r="X345" i="53"/>
  <c r="Z345" i="53" s="1"/>
  <c r="T345" i="53"/>
  <c r="V345" i="53" s="1"/>
  <c r="S345" i="53"/>
  <c r="AF344" i="53"/>
  <c r="AE344" i="53"/>
  <c r="AD344" i="53"/>
  <c r="AB344" i="53"/>
  <c r="AC344" i="53" s="1"/>
  <c r="Y344" i="53"/>
  <c r="Z344" i="53" s="1"/>
  <c r="X344" i="53"/>
  <c r="V344" i="53"/>
  <c r="T344" i="53"/>
  <c r="S344" i="53"/>
  <c r="AF343" i="53"/>
  <c r="AE343" i="53"/>
  <c r="AD343" i="53"/>
  <c r="AB343" i="53"/>
  <c r="AC343" i="53" s="1"/>
  <c r="Z343" i="53"/>
  <c r="Y343" i="53"/>
  <c r="X343" i="53"/>
  <c r="T343" i="53"/>
  <c r="S343" i="53"/>
  <c r="V343" i="53" s="1"/>
  <c r="AF342" i="53"/>
  <c r="AE342" i="53"/>
  <c r="AD342" i="53"/>
  <c r="AB342" i="53"/>
  <c r="AC342" i="53" s="1"/>
  <c r="Y342" i="53"/>
  <c r="Z342" i="53" s="1"/>
  <c r="X342" i="53"/>
  <c r="T342" i="53"/>
  <c r="S342" i="53"/>
  <c r="V342" i="53" s="1"/>
  <c r="AF341" i="53"/>
  <c r="AE341" i="53"/>
  <c r="AD341" i="53"/>
  <c r="AB341" i="53"/>
  <c r="AC341" i="53" s="1"/>
  <c r="Y341" i="53"/>
  <c r="X341" i="53"/>
  <c r="Z341" i="53" s="1"/>
  <c r="T341" i="53"/>
  <c r="V341" i="53" s="1"/>
  <c r="S341" i="53"/>
  <c r="AF340" i="53"/>
  <c r="AE340" i="53"/>
  <c r="AD340" i="53"/>
  <c r="AB340" i="53"/>
  <c r="AC340" i="53" s="1"/>
  <c r="Y340" i="53"/>
  <c r="X340" i="53"/>
  <c r="V340" i="53"/>
  <c r="T340" i="53"/>
  <c r="S340" i="53"/>
  <c r="AF339" i="53"/>
  <c r="AE339" i="53"/>
  <c r="AD339" i="53"/>
  <c r="AB339" i="53"/>
  <c r="AC339" i="53" s="1"/>
  <c r="Y339" i="53"/>
  <c r="X339" i="53"/>
  <c r="Z339" i="53" s="1"/>
  <c r="V339" i="53"/>
  <c r="T339" i="53"/>
  <c r="S339" i="53"/>
  <c r="AF338" i="53"/>
  <c r="AE338" i="53"/>
  <c r="AD338" i="53"/>
  <c r="AB338" i="53"/>
  <c r="AC338" i="53" s="1"/>
  <c r="Y338" i="53"/>
  <c r="Z338" i="53" s="1"/>
  <c r="X338" i="53"/>
  <c r="T338" i="53"/>
  <c r="S338" i="53"/>
  <c r="V338" i="53" s="1"/>
  <c r="AF337" i="53"/>
  <c r="AE337" i="53"/>
  <c r="AD337" i="53"/>
  <c r="AB337" i="53"/>
  <c r="AC337" i="53" s="1"/>
  <c r="Z337" i="53"/>
  <c r="Y337" i="53"/>
  <c r="X337" i="53"/>
  <c r="T337" i="53"/>
  <c r="S337" i="53"/>
  <c r="AF336" i="53"/>
  <c r="AE336" i="53"/>
  <c r="AD336" i="53"/>
  <c r="AB336" i="53"/>
  <c r="AC336" i="53" s="1"/>
  <c r="Z336" i="53"/>
  <c r="Y336" i="53"/>
  <c r="X336" i="53"/>
  <c r="T336" i="53"/>
  <c r="S336" i="53"/>
  <c r="V336" i="53" s="1"/>
  <c r="AF335" i="53"/>
  <c r="AE335" i="53"/>
  <c r="AD335" i="53"/>
  <c r="AC335" i="53"/>
  <c r="AB335" i="53"/>
  <c r="Y335" i="53"/>
  <c r="X335" i="53"/>
  <c r="Z335" i="53" s="1"/>
  <c r="T335" i="53"/>
  <c r="V335" i="53" s="1"/>
  <c r="S335" i="53"/>
  <c r="AF334" i="53"/>
  <c r="AE334" i="53"/>
  <c r="AD334" i="53"/>
  <c r="AB334" i="53"/>
  <c r="AC334" i="53" s="1"/>
  <c r="Y334" i="53"/>
  <c r="X334" i="53"/>
  <c r="Z334" i="53" s="1"/>
  <c r="V334" i="53"/>
  <c r="T334" i="53"/>
  <c r="S334" i="53"/>
  <c r="AF333" i="53"/>
  <c r="AE333" i="53"/>
  <c r="AD333" i="53"/>
  <c r="AC333" i="53"/>
  <c r="AB333" i="53"/>
  <c r="Y333" i="53"/>
  <c r="X333" i="53"/>
  <c r="Z333" i="53" s="1"/>
  <c r="T333" i="53"/>
  <c r="V333" i="53" s="1"/>
  <c r="S333" i="53"/>
  <c r="AF332" i="53"/>
  <c r="AE332" i="53"/>
  <c r="AD332" i="53"/>
  <c r="AB332" i="53"/>
  <c r="AC332" i="53" s="1"/>
  <c r="Y332" i="53"/>
  <c r="X332" i="53"/>
  <c r="Z332" i="53" s="1"/>
  <c r="T332" i="53"/>
  <c r="V332" i="53" s="1"/>
  <c r="S332" i="53"/>
  <c r="AF331" i="53"/>
  <c r="AE331" i="53"/>
  <c r="AD331" i="53"/>
  <c r="AB331" i="53"/>
  <c r="AC331" i="53" s="1"/>
  <c r="Z331" i="53"/>
  <c r="Y331" i="53"/>
  <c r="X331" i="53"/>
  <c r="T331" i="53"/>
  <c r="S331" i="53"/>
  <c r="V331" i="53" s="1"/>
  <c r="AF330" i="53"/>
  <c r="AE330" i="53"/>
  <c r="AD330" i="53"/>
  <c r="AB330" i="53"/>
  <c r="AC330" i="53" s="1"/>
  <c r="Z330" i="53"/>
  <c r="Y330" i="53"/>
  <c r="X330" i="53"/>
  <c r="T330" i="53"/>
  <c r="S330" i="53"/>
  <c r="AF329" i="53"/>
  <c r="AE329" i="53"/>
  <c r="AD329" i="53"/>
  <c r="AB329" i="53"/>
  <c r="AC329" i="53" s="1"/>
  <c r="Z329" i="53"/>
  <c r="Y329" i="53"/>
  <c r="X329" i="53"/>
  <c r="T329" i="53"/>
  <c r="S329" i="53"/>
  <c r="V329" i="53" s="1"/>
  <c r="AF328" i="53"/>
  <c r="AE328" i="53"/>
  <c r="AD328" i="53"/>
  <c r="AB328" i="53"/>
  <c r="AC328" i="53" s="1"/>
  <c r="Y328" i="53"/>
  <c r="X328" i="53"/>
  <c r="Z328" i="53" s="1"/>
  <c r="V328" i="53"/>
  <c r="T328" i="53"/>
  <c r="S328" i="53"/>
  <c r="AF327" i="53"/>
  <c r="AE327" i="53"/>
  <c r="AD327" i="53"/>
  <c r="AC327" i="53"/>
  <c r="AB327" i="53"/>
  <c r="Y327" i="53"/>
  <c r="X327" i="53"/>
  <c r="Z327" i="53" s="1"/>
  <c r="T327" i="53"/>
  <c r="V327" i="53" s="1"/>
  <c r="S327" i="53"/>
  <c r="AF326" i="53"/>
  <c r="AE326" i="53"/>
  <c r="AD326" i="53"/>
  <c r="AB326" i="53"/>
  <c r="AC326" i="53" s="1"/>
  <c r="Y326" i="53"/>
  <c r="X326" i="53"/>
  <c r="Z326" i="53" s="1"/>
  <c r="T326" i="53"/>
  <c r="V326" i="53" s="1"/>
  <c r="S326" i="53"/>
  <c r="AF325" i="53"/>
  <c r="AE325" i="53"/>
  <c r="AD325" i="53"/>
  <c r="AB325" i="53"/>
  <c r="AC325" i="53" s="1"/>
  <c r="Z325" i="53"/>
  <c r="Y325" i="53"/>
  <c r="X325" i="53"/>
  <c r="T325" i="53"/>
  <c r="S325" i="53"/>
  <c r="V325" i="53" s="1"/>
  <c r="AF324" i="53"/>
  <c r="AE324" i="53"/>
  <c r="AD324" i="53"/>
  <c r="AB324" i="53"/>
  <c r="AC324" i="53" s="1"/>
  <c r="Z324" i="53"/>
  <c r="Y324" i="53"/>
  <c r="X324" i="53"/>
  <c r="T324" i="53"/>
  <c r="S324" i="53"/>
  <c r="AF323" i="53"/>
  <c r="AE323" i="53"/>
  <c r="AD323" i="53"/>
  <c r="AB323" i="53"/>
  <c r="AC323" i="53" s="1"/>
  <c r="Z323" i="53"/>
  <c r="Y323" i="53"/>
  <c r="X323" i="53"/>
  <c r="T323" i="53"/>
  <c r="S323" i="53"/>
  <c r="V323" i="53" s="1"/>
  <c r="AF322" i="53"/>
  <c r="AE322" i="53"/>
  <c r="AD322" i="53"/>
  <c r="AB322" i="53"/>
  <c r="AC322" i="53" s="1"/>
  <c r="Z322" i="53"/>
  <c r="Y322" i="53"/>
  <c r="X322" i="53"/>
  <c r="V322" i="53"/>
  <c r="T322" i="53"/>
  <c r="S322" i="53"/>
  <c r="AF321" i="53"/>
  <c r="AE321" i="53"/>
  <c r="AD321" i="53"/>
  <c r="AC321" i="53"/>
  <c r="AB321" i="53"/>
  <c r="Y321" i="53"/>
  <c r="X321" i="53"/>
  <c r="Z321" i="53" s="1"/>
  <c r="T321" i="53"/>
  <c r="V321" i="53" s="1"/>
  <c r="S321" i="53"/>
  <c r="AF320" i="53"/>
  <c r="AE320" i="53"/>
  <c r="AD320" i="53"/>
  <c r="AB320" i="53"/>
  <c r="AC320" i="53" s="1"/>
  <c r="Y320" i="53"/>
  <c r="X320" i="53"/>
  <c r="Z320" i="53" s="1"/>
  <c r="T320" i="53"/>
  <c r="V320" i="53" s="1"/>
  <c r="S320" i="53"/>
  <c r="AF319" i="53"/>
  <c r="AE319" i="53"/>
  <c r="AD319" i="53"/>
  <c r="AB319" i="53"/>
  <c r="AC319" i="53" s="1"/>
  <c r="Z319" i="53"/>
  <c r="Y319" i="53"/>
  <c r="X319" i="53"/>
  <c r="T319" i="53"/>
  <c r="S319" i="53"/>
  <c r="V319" i="53" s="1"/>
  <c r="AF318" i="53"/>
  <c r="AE318" i="53"/>
  <c r="AD318" i="53"/>
  <c r="AB318" i="53"/>
  <c r="AC318" i="53" s="1"/>
  <c r="Z318" i="53"/>
  <c r="Y318" i="53"/>
  <c r="X318" i="53"/>
  <c r="T318" i="53"/>
  <c r="S318" i="53"/>
  <c r="AF317" i="53"/>
  <c r="AE317" i="53"/>
  <c r="AD317" i="53"/>
  <c r="AB317" i="53"/>
  <c r="AC317" i="53" s="1"/>
  <c r="Z317" i="53"/>
  <c r="Y317" i="53"/>
  <c r="X317" i="53"/>
  <c r="T317" i="53"/>
  <c r="S317" i="53"/>
  <c r="V317" i="53" s="1"/>
  <c r="AF316" i="53"/>
  <c r="AE316" i="53"/>
  <c r="AD316" i="53"/>
  <c r="AB316" i="53"/>
  <c r="AC316" i="53" s="1"/>
  <c r="Y316" i="53"/>
  <c r="X316" i="53"/>
  <c r="Z316" i="53" s="1"/>
  <c r="V316" i="53"/>
  <c r="T316" i="53"/>
  <c r="S316" i="53"/>
  <c r="AF315" i="53"/>
  <c r="AE315" i="53"/>
  <c r="AD315" i="53"/>
  <c r="AC315" i="53"/>
  <c r="AB315" i="53"/>
  <c r="Y315" i="53"/>
  <c r="X315" i="53"/>
  <c r="Z315" i="53" s="1"/>
  <c r="T315" i="53"/>
  <c r="V315" i="53" s="1"/>
  <c r="S315" i="53"/>
  <c r="AF314" i="53"/>
  <c r="AE314" i="53"/>
  <c r="AD314" i="53"/>
  <c r="AB314" i="53"/>
  <c r="AC314" i="53" s="1"/>
  <c r="Y314" i="53"/>
  <c r="X314" i="53"/>
  <c r="Z314" i="53" s="1"/>
  <c r="T314" i="53"/>
  <c r="V314" i="53" s="1"/>
  <c r="S314" i="53"/>
  <c r="AF313" i="53"/>
  <c r="AE313" i="53"/>
  <c r="AD313" i="53"/>
  <c r="AB313" i="53"/>
  <c r="AC313" i="53" s="1"/>
  <c r="Z313" i="53"/>
  <c r="Y313" i="53"/>
  <c r="X313" i="53"/>
  <c r="T313" i="53"/>
  <c r="S313" i="53"/>
  <c r="V313" i="53" s="1"/>
  <c r="AF312" i="53"/>
  <c r="AE312" i="53"/>
  <c r="AD312" i="53"/>
  <c r="AB312" i="53"/>
  <c r="AC312" i="53" s="1"/>
  <c r="Z312" i="53"/>
  <c r="Y312" i="53"/>
  <c r="X312" i="53"/>
  <c r="T312" i="53"/>
  <c r="S312" i="53"/>
  <c r="AF311" i="53"/>
  <c r="AE311" i="53"/>
  <c r="AD311" i="53"/>
  <c r="AB311" i="53"/>
  <c r="AC311" i="53" s="1"/>
  <c r="Z311" i="53"/>
  <c r="Y311" i="53"/>
  <c r="X311" i="53"/>
  <c r="T311" i="53"/>
  <c r="S311" i="53"/>
  <c r="V311" i="53" s="1"/>
  <c r="AF310" i="53"/>
  <c r="AE310" i="53"/>
  <c r="AD310" i="53"/>
  <c r="AB310" i="53"/>
  <c r="AC310" i="53" s="1"/>
  <c r="Y310" i="53"/>
  <c r="X310" i="53"/>
  <c r="Z310" i="53" s="1"/>
  <c r="V310" i="53"/>
  <c r="T310" i="53"/>
  <c r="S310" i="53"/>
  <c r="AF309" i="53"/>
  <c r="AE309" i="53"/>
  <c r="AD309" i="53"/>
  <c r="AC309" i="53"/>
  <c r="AB309" i="53"/>
  <c r="Y309" i="53"/>
  <c r="X309" i="53"/>
  <c r="Z309" i="53" s="1"/>
  <c r="T309" i="53"/>
  <c r="V309" i="53" s="1"/>
  <c r="S309" i="53"/>
  <c r="AF308" i="53"/>
  <c r="AE308" i="53"/>
  <c r="AD308" i="53"/>
  <c r="AB308" i="53"/>
  <c r="AC308" i="53" s="1"/>
  <c r="Y308" i="53"/>
  <c r="X308" i="53"/>
  <c r="Z308" i="53" s="1"/>
  <c r="T308" i="53"/>
  <c r="V308" i="53" s="1"/>
  <c r="S308" i="53"/>
  <c r="AF307" i="53"/>
  <c r="AE307" i="53"/>
  <c r="AD307" i="53"/>
  <c r="AB307" i="53"/>
  <c r="AC307" i="53" s="1"/>
  <c r="Z307" i="53"/>
  <c r="Y307" i="53"/>
  <c r="X307" i="53"/>
  <c r="T307" i="53"/>
  <c r="S307" i="53"/>
  <c r="V307" i="53" s="1"/>
  <c r="AF306" i="53"/>
  <c r="AE306" i="53"/>
  <c r="AD306" i="53"/>
  <c r="AB306" i="53"/>
  <c r="AC306" i="53" s="1"/>
  <c r="Z306" i="53"/>
  <c r="Y306" i="53"/>
  <c r="X306" i="53"/>
  <c r="T306" i="53"/>
  <c r="S306" i="53"/>
  <c r="AF305" i="53"/>
  <c r="AE305" i="53"/>
  <c r="AD305" i="53"/>
  <c r="AB305" i="53"/>
  <c r="AC305" i="53" s="1"/>
  <c r="Z305" i="53"/>
  <c r="Y305" i="53"/>
  <c r="X305" i="53"/>
  <c r="T305" i="53"/>
  <c r="S305" i="53"/>
  <c r="V305" i="53" s="1"/>
  <c r="AF304" i="53"/>
  <c r="AE304" i="53"/>
  <c r="AD304" i="53"/>
  <c r="AB304" i="53"/>
  <c r="AC304" i="53" s="1"/>
  <c r="Z304" i="53"/>
  <c r="Y304" i="53"/>
  <c r="X304" i="53"/>
  <c r="V304" i="53"/>
  <c r="T304" i="53"/>
  <c r="S304" i="53"/>
  <c r="AF303" i="53"/>
  <c r="AE303" i="53"/>
  <c r="AD303" i="53"/>
  <c r="AB303" i="53"/>
  <c r="AC303" i="53" s="1"/>
  <c r="Y303" i="53"/>
  <c r="X303" i="53"/>
  <c r="Z303" i="53" s="1"/>
  <c r="T303" i="53"/>
  <c r="V303" i="53" s="1"/>
  <c r="S303" i="53"/>
  <c r="AF302" i="53"/>
  <c r="AE302" i="53"/>
  <c r="AD302" i="53"/>
  <c r="AB302" i="53"/>
  <c r="AC302" i="53" s="1"/>
  <c r="Y302" i="53"/>
  <c r="X302" i="53"/>
  <c r="Z302" i="53" s="1"/>
  <c r="T302" i="53"/>
  <c r="V302" i="53" s="1"/>
  <c r="S302" i="53"/>
  <c r="AF301" i="53"/>
  <c r="AE301" i="53"/>
  <c r="AD301" i="53"/>
  <c r="AB301" i="53"/>
  <c r="AC301" i="53" s="1"/>
  <c r="Z301" i="53"/>
  <c r="Y301" i="53"/>
  <c r="X301" i="53"/>
  <c r="T301" i="53"/>
  <c r="S301" i="53"/>
  <c r="V301" i="53" s="1"/>
  <c r="AF300" i="53"/>
  <c r="AE300" i="53"/>
  <c r="AD300" i="53"/>
  <c r="AC300" i="53"/>
  <c r="AB300" i="53"/>
  <c r="Z300" i="53"/>
  <c r="Y300" i="53"/>
  <c r="X300" i="53"/>
  <c r="T300" i="53"/>
  <c r="S300" i="53"/>
  <c r="AF299" i="53"/>
  <c r="AE299" i="53"/>
  <c r="AD299" i="53"/>
  <c r="AB299" i="53"/>
  <c r="AC299" i="53" s="1"/>
  <c r="Z299" i="53"/>
  <c r="Y299" i="53"/>
  <c r="X299" i="53"/>
  <c r="T299" i="53"/>
  <c r="S299" i="53"/>
  <c r="V299" i="53" s="1"/>
  <c r="AF298" i="53"/>
  <c r="AE298" i="53"/>
  <c r="AD298" i="53"/>
  <c r="AB298" i="53"/>
  <c r="AC298" i="53" s="1"/>
  <c r="Z298" i="53"/>
  <c r="Y298" i="53"/>
  <c r="X298" i="53"/>
  <c r="V298" i="53"/>
  <c r="T298" i="53"/>
  <c r="S298" i="53"/>
  <c r="AF297" i="53"/>
  <c r="AE297" i="53"/>
  <c r="AD297" i="53"/>
  <c r="AB297" i="53"/>
  <c r="AC297" i="53" s="1"/>
  <c r="Y297" i="53"/>
  <c r="X297" i="53"/>
  <c r="Z297" i="53" s="1"/>
  <c r="T297" i="53"/>
  <c r="V297" i="53" s="1"/>
  <c r="S297" i="53"/>
  <c r="AF296" i="53"/>
  <c r="AE296" i="53"/>
  <c r="AD296" i="53"/>
  <c r="AB296" i="53"/>
  <c r="AC296" i="53" s="1"/>
  <c r="Y296" i="53"/>
  <c r="X296" i="53"/>
  <c r="Z296" i="53" s="1"/>
  <c r="T296" i="53"/>
  <c r="V296" i="53" s="1"/>
  <c r="S296" i="53"/>
  <c r="AF295" i="53"/>
  <c r="AE295" i="53"/>
  <c r="AD295" i="53"/>
  <c r="AB295" i="53"/>
  <c r="AC295" i="53" s="1"/>
  <c r="Z295" i="53"/>
  <c r="Y295" i="53"/>
  <c r="X295" i="53"/>
  <c r="T295" i="53"/>
  <c r="S295" i="53"/>
  <c r="V295" i="53" s="1"/>
  <c r="AF294" i="53"/>
  <c r="AE294" i="53"/>
  <c r="AD294" i="53"/>
  <c r="AB294" i="53"/>
  <c r="AC294" i="53" s="1"/>
  <c r="Z294" i="53"/>
  <c r="Y294" i="53"/>
  <c r="X294" i="53"/>
  <c r="T294" i="53"/>
  <c r="S294" i="53"/>
  <c r="AF293" i="53"/>
  <c r="AE293" i="53"/>
  <c r="AD293" i="53"/>
  <c r="AB293" i="53"/>
  <c r="AC293" i="53" s="1"/>
  <c r="Z293" i="53"/>
  <c r="Y293" i="53"/>
  <c r="X293" i="53"/>
  <c r="T293" i="53"/>
  <c r="S293" i="53"/>
  <c r="V293" i="53" s="1"/>
  <c r="AF292" i="53"/>
  <c r="AE292" i="53"/>
  <c r="AD292" i="53"/>
  <c r="AB292" i="53"/>
  <c r="AC292" i="53" s="1"/>
  <c r="Y292" i="53"/>
  <c r="X292" i="53"/>
  <c r="Z292" i="53" s="1"/>
  <c r="V292" i="53"/>
  <c r="T292" i="53"/>
  <c r="S292" i="53"/>
  <c r="AF291" i="53"/>
  <c r="AE291" i="53"/>
  <c r="AD291" i="53"/>
  <c r="AB291" i="53"/>
  <c r="AC291" i="53" s="1"/>
  <c r="Y291" i="53"/>
  <c r="X291" i="53"/>
  <c r="Z291" i="53" s="1"/>
  <c r="T291" i="53"/>
  <c r="V291" i="53" s="1"/>
  <c r="S291" i="53"/>
  <c r="AF290" i="53"/>
  <c r="AE290" i="53"/>
  <c r="AD290" i="53"/>
  <c r="AB290" i="53"/>
  <c r="AC290" i="53" s="1"/>
  <c r="Y290" i="53"/>
  <c r="X290" i="53"/>
  <c r="Z290" i="53" s="1"/>
  <c r="T290" i="53"/>
  <c r="V290" i="53" s="1"/>
  <c r="S290" i="53"/>
  <c r="AF289" i="53"/>
  <c r="AE289" i="53"/>
  <c r="AD289" i="53"/>
  <c r="AB289" i="53"/>
  <c r="AC289" i="53" s="1"/>
  <c r="Z289" i="53"/>
  <c r="Y289" i="53"/>
  <c r="X289" i="53"/>
  <c r="T289" i="53"/>
  <c r="S289" i="53"/>
  <c r="V289" i="53" s="1"/>
  <c r="AF288" i="53"/>
  <c r="AE288" i="53"/>
  <c r="AD288" i="53"/>
  <c r="AB288" i="53"/>
  <c r="AC288" i="53" s="1"/>
  <c r="Z288" i="53"/>
  <c r="Y288" i="53"/>
  <c r="X288" i="53"/>
  <c r="V288" i="53"/>
  <c r="T288" i="53"/>
  <c r="S288" i="53"/>
  <c r="AF287" i="53"/>
  <c r="AE287" i="53"/>
  <c r="AD287" i="53"/>
  <c r="AC287" i="53"/>
  <c r="AB287" i="53"/>
  <c r="Y287" i="53"/>
  <c r="Z287" i="53" s="1"/>
  <c r="X287" i="53"/>
  <c r="T287" i="53"/>
  <c r="S287" i="53"/>
  <c r="AF286" i="53"/>
  <c r="AE286" i="53"/>
  <c r="AD286" i="53"/>
  <c r="AB286" i="53"/>
  <c r="AC286" i="53" s="1"/>
  <c r="Z286" i="53"/>
  <c r="Y286" i="53"/>
  <c r="X286" i="53"/>
  <c r="T286" i="53"/>
  <c r="V286" i="53" s="1"/>
  <c r="S286" i="53"/>
  <c r="AF285" i="53"/>
  <c r="AE285" i="53"/>
  <c r="AD285" i="53"/>
  <c r="AB285" i="53"/>
  <c r="AC285" i="53" s="1"/>
  <c r="Y285" i="53"/>
  <c r="X285" i="53"/>
  <c r="T285" i="53"/>
  <c r="S285" i="53"/>
  <c r="V285" i="53" s="1"/>
  <c r="AF284" i="53"/>
  <c r="AE284" i="53"/>
  <c r="AD284" i="53"/>
  <c r="AC284" i="53"/>
  <c r="AB284" i="53"/>
  <c r="Y284" i="53"/>
  <c r="X284" i="53"/>
  <c r="Z284" i="53" s="1"/>
  <c r="V284" i="53"/>
  <c r="T284" i="53"/>
  <c r="S284" i="53"/>
  <c r="AF283" i="53"/>
  <c r="AE283" i="53"/>
  <c r="AD283" i="53"/>
  <c r="AC283" i="53"/>
  <c r="AB283" i="53"/>
  <c r="Y283" i="53"/>
  <c r="Z283" i="53" s="1"/>
  <c r="X283" i="53"/>
  <c r="T283" i="53"/>
  <c r="V283" i="53" s="1"/>
  <c r="S283" i="53"/>
  <c r="AF282" i="53"/>
  <c r="AE282" i="53"/>
  <c r="AD282" i="53"/>
  <c r="AB282" i="53"/>
  <c r="AC282" i="53" s="1"/>
  <c r="Y282" i="53"/>
  <c r="X282" i="53"/>
  <c r="Z282" i="53" s="1"/>
  <c r="T282" i="53"/>
  <c r="S282" i="53"/>
  <c r="V282" i="53" s="1"/>
  <c r="AF281" i="53"/>
  <c r="AE281" i="53"/>
  <c r="AD281" i="53"/>
  <c r="AB281" i="53"/>
  <c r="AC281" i="53" s="1"/>
  <c r="Z281" i="53"/>
  <c r="Y281" i="53"/>
  <c r="X281" i="53"/>
  <c r="V281" i="53"/>
  <c r="T281" i="53"/>
  <c r="S281" i="53"/>
  <c r="AF280" i="53"/>
  <c r="AE280" i="53"/>
  <c r="AD280" i="53"/>
  <c r="AC280" i="53"/>
  <c r="AB280" i="53"/>
  <c r="Y280" i="53"/>
  <c r="Z280" i="53" s="1"/>
  <c r="X280" i="53"/>
  <c r="T280" i="53"/>
  <c r="V280" i="53" s="1"/>
  <c r="S280" i="53"/>
  <c r="AF279" i="53"/>
  <c r="AE279" i="53"/>
  <c r="AD279" i="53"/>
  <c r="AB279" i="53"/>
  <c r="AC279" i="53" s="1"/>
  <c r="Y279" i="53"/>
  <c r="X279" i="53"/>
  <c r="Z279" i="53" s="1"/>
  <c r="T279" i="53"/>
  <c r="S279" i="53"/>
  <c r="V279" i="53" s="1"/>
  <c r="AF278" i="53"/>
  <c r="AE278" i="53"/>
  <c r="AD278" i="53"/>
  <c r="AC278" i="53"/>
  <c r="AB278" i="53"/>
  <c r="Y278" i="53"/>
  <c r="X278" i="53"/>
  <c r="Z278" i="53" s="1"/>
  <c r="V278" i="53"/>
  <c r="T278" i="53"/>
  <c r="S278" i="53"/>
  <c r="AF277" i="53"/>
  <c r="AE277" i="53"/>
  <c r="AD277" i="53"/>
  <c r="AC277" i="53"/>
  <c r="AB277" i="53"/>
  <c r="Y277" i="53"/>
  <c r="Z277" i="53" s="1"/>
  <c r="X277" i="53"/>
  <c r="T277" i="53"/>
  <c r="V277" i="53" s="1"/>
  <c r="S277" i="53"/>
  <c r="AF276" i="53"/>
  <c r="AE276" i="53"/>
  <c r="AD276" i="53"/>
  <c r="AB276" i="53"/>
  <c r="AC276" i="53" s="1"/>
  <c r="Y276" i="53"/>
  <c r="X276" i="53"/>
  <c r="Z276" i="53" s="1"/>
  <c r="T276" i="53"/>
  <c r="S276" i="53"/>
  <c r="AF275" i="53"/>
  <c r="AE275" i="53"/>
  <c r="AD275" i="53"/>
  <c r="AB275" i="53"/>
  <c r="AC275" i="53" s="1"/>
  <c r="Z275" i="53"/>
  <c r="Y275" i="53"/>
  <c r="X275" i="53"/>
  <c r="T275" i="53"/>
  <c r="S275" i="53"/>
  <c r="V275" i="53" s="1"/>
  <c r="AF274" i="53"/>
  <c r="AE274" i="53"/>
  <c r="AD274" i="53"/>
  <c r="AC274" i="53"/>
  <c r="AB274" i="53"/>
  <c r="Y274" i="53"/>
  <c r="Z274" i="53" s="1"/>
  <c r="X274" i="53"/>
  <c r="T274" i="53"/>
  <c r="V274" i="53" s="1"/>
  <c r="S274" i="53"/>
  <c r="AF273" i="53"/>
  <c r="AE273" i="53"/>
  <c r="AD273" i="53"/>
  <c r="AB273" i="53"/>
  <c r="AC273" i="53" s="1"/>
  <c r="Y273" i="53"/>
  <c r="X273" i="53"/>
  <c r="Z273" i="53" s="1"/>
  <c r="T273" i="53"/>
  <c r="S273" i="53"/>
  <c r="V273" i="53" s="1"/>
  <c r="AF272" i="53"/>
  <c r="AE272" i="53"/>
  <c r="AD272" i="53"/>
  <c r="AB272" i="53"/>
  <c r="AC272" i="53" s="1"/>
  <c r="Z272" i="53"/>
  <c r="Y272" i="53"/>
  <c r="X272" i="53"/>
  <c r="V272" i="53"/>
  <c r="T272" i="53"/>
  <c r="S272" i="53"/>
  <c r="AF271" i="53"/>
  <c r="AE271" i="53"/>
  <c r="AD271" i="53"/>
  <c r="AC271" i="53"/>
  <c r="AB271" i="53"/>
  <c r="Y271" i="53"/>
  <c r="Z271" i="53" s="1"/>
  <c r="X271" i="53"/>
  <c r="V271" i="53"/>
  <c r="T271" i="53"/>
  <c r="S271" i="53"/>
  <c r="AF270" i="53"/>
  <c r="AE270" i="53"/>
  <c r="AD270" i="53"/>
  <c r="AB270" i="53"/>
  <c r="AC270" i="53" s="1"/>
  <c r="Y270" i="53"/>
  <c r="X270" i="53"/>
  <c r="Z270" i="53" s="1"/>
  <c r="T270" i="53"/>
  <c r="S270" i="53"/>
  <c r="V270" i="53" s="1"/>
  <c r="AF269" i="53"/>
  <c r="AE269" i="53"/>
  <c r="AD269" i="53"/>
  <c r="AB269" i="53"/>
  <c r="AC269" i="53" s="1"/>
  <c r="Z269" i="53"/>
  <c r="Y269" i="53"/>
  <c r="X269" i="53"/>
  <c r="T269" i="53"/>
  <c r="S269" i="53"/>
  <c r="V269" i="53" s="1"/>
  <c r="AF268" i="53"/>
  <c r="AE268" i="53"/>
  <c r="AD268" i="53"/>
  <c r="AB268" i="53"/>
  <c r="AC268" i="53" s="1"/>
  <c r="Z268" i="53"/>
  <c r="Y268" i="53"/>
  <c r="X268" i="53"/>
  <c r="T268" i="53"/>
  <c r="V268" i="53" s="1"/>
  <c r="S268" i="53"/>
  <c r="AF267" i="53"/>
  <c r="AE267" i="53"/>
  <c r="AD267" i="53"/>
  <c r="AB267" i="53"/>
  <c r="AC267" i="53" s="1"/>
  <c r="Y267" i="53"/>
  <c r="X267" i="53"/>
  <c r="T267" i="53"/>
  <c r="S267" i="53"/>
  <c r="V267" i="53" s="1"/>
  <c r="AF266" i="53"/>
  <c r="AE266" i="53"/>
  <c r="AD266" i="53"/>
  <c r="AB266" i="53"/>
  <c r="AC266" i="53" s="1"/>
  <c r="Y266" i="53"/>
  <c r="X266" i="53"/>
  <c r="Z266" i="53" s="1"/>
  <c r="V266" i="53"/>
  <c r="T266" i="53"/>
  <c r="S266" i="53"/>
  <c r="AF265" i="53"/>
  <c r="AE265" i="53"/>
  <c r="AD265" i="53"/>
  <c r="AC265" i="53"/>
  <c r="AB265" i="53"/>
  <c r="Y265" i="53"/>
  <c r="Z265" i="53" s="1"/>
  <c r="X265" i="53"/>
  <c r="T265" i="53"/>
  <c r="V265" i="53" s="1"/>
  <c r="S265" i="53"/>
  <c r="AF264" i="53"/>
  <c r="AE264" i="53"/>
  <c r="AD264" i="53"/>
  <c r="AB264" i="53"/>
  <c r="AC264" i="53" s="1"/>
  <c r="Y264" i="53"/>
  <c r="X264" i="53"/>
  <c r="Z264" i="53" s="1"/>
  <c r="T264" i="53"/>
  <c r="S264" i="53"/>
  <c r="V264" i="53" s="1"/>
  <c r="AF263" i="53"/>
  <c r="AE263" i="53"/>
  <c r="AD263" i="53"/>
  <c r="AB263" i="53"/>
  <c r="AC263" i="53" s="1"/>
  <c r="Z263" i="53"/>
  <c r="Y263" i="53"/>
  <c r="X263" i="53"/>
  <c r="V263" i="53"/>
  <c r="T263" i="53"/>
  <c r="S263" i="53"/>
  <c r="AF262" i="53"/>
  <c r="AE262" i="53"/>
  <c r="AD262" i="53"/>
  <c r="AB262" i="53"/>
  <c r="AC262" i="53" s="1"/>
  <c r="Y262" i="53"/>
  <c r="Z262" i="53" s="1"/>
  <c r="X262" i="53"/>
  <c r="T262" i="53"/>
  <c r="V262" i="53" s="1"/>
  <c r="S262" i="53"/>
  <c r="AF261" i="53"/>
  <c r="AE261" i="53"/>
  <c r="AD261" i="53"/>
  <c r="AB261" i="53"/>
  <c r="AC261" i="53" s="1"/>
  <c r="Y261" i="53"/>
  <c r="X261" i="53"/>
  <c r="Z261" i="53" s="1"/>
  <c r="T261" i="53"/>
  <c r="S261" i="53"/>
  <c r="V261" i="53" s="1"/>
  <c r="AF260" i="53"/>
  <c r="AE260" i="53"/>
  <c r="AD260" i="53"/>
  <c r="AB260" i="53"/>
  <c r="AC260" i="53" s="1"/>
  <c r="Y260" i="53"/>
  <c r="X260" i="53"/>
  <c r="Z260" i="53" s="1"/>
  <c r="V260" i="53"/>
  <c r="T260" i="53"/>
  <c r="S260" i="53"/>
  <c r="AF259" i="53"/>
  <c r="AE259" i="53"/>
  <c r="AD259" i="53"/>
  <c r="AC259" i="53"/>
  <c r="AB259" i="53"/>
  <c r="Y259" i="53"/>
  <c r="Z259" i="53" s="1"/>
  <c r="X259" i="53"/>
  <c r="T259" i="53"/>
  <c r="V259" i="53" s="1"/>
  <c r="S259" i="53"/>
  <c r="AF258" i="53"/>
  <c r="AE258" i="53"/>
  <c r="AD258" i="53"/>
  <c r="AB258" i="53"/>
  <c r="AC258" i="53" s="1"/>
  <c r="Y258" i="53"/>
  <c r="X258" i="53"/>
  <c r="Z258" i="53" s="1"/>
  <c r="T258" i="53"/>
  <c r="S258" i="53"/>
  <c r="AF257" i="53"/>
  <c r="AE257" i="53"/>
  <c r="AD257" i="53"/>
  <c r="AB257" i="53"/>
  <c r="AC257" i="53" s="1"/>
  <c r="Z257" i="53"/>
  <c r="Y257" i="53"/>
  <c r="X257" i="53"/>
  <c r="T257" i="53"/>
  <c r="S257" i="53"/>
  <c r="V257" i="53" s="1"/>
  <c r="AF256" i="53"/>
  <c r="AE256" i="53"/>
  <c r="AD256" i="53"/>
  <c r="AB256" i="53"/>
  <c r="AC256" i="53" s="1"/>
  <c r="Y256" i="53"/>
  <c r="Z256" i="53" s="1"/>
  <c r="X256" i="53"/>
  <c r="T256" i="53"/>
  <c r="V256" i="53" s="1"/>
  <c r="S256" i="53"/>
  <c r="AF255" i="53"/>
  <c r="AE255" i="53"/>
  <c r="AD255" i="53"/>
  <c r="AB255" i="53"/>
  <c r="AC255" i="53" s="1"/>
  <c r="Y255" i="53"/>
  <c r="X255" i="53"/>
  <c r="Z255" i="53" s="1"/>
  <c r="T255" i="53"/>
  <c r="S255" i="53"/>
  <c r="V255" i="53" s="1"/>
  <c r="AF254" i="53"/>
  <c r="AE254" i="53"/>
  <c r="AD254" i="53"/>
  <c r="AC254" i="53"/>
  <c r="AB254" i="53"/>
  <c r="Z254" i="53"/>
  <c r="Y254" i="53"/>
  <c r="X254" i="53"/>
  <c r="V254" i="53"/>
  <c r="T254" i="53"/>
  <c r="S254" i="53"/>
  <c r="AF253" i="53"/>
  <c r="AE253" i="53"/>
  <c r="AD253" i="53"/>
  <c r="AC253" i="53"/>
  <c r="AB253" i="53"/>
  <c r="Y253" i="53"/>
  <c r="Z253" i="53" s="1"/>
  <c r="X253" i="53"/>
  <c r="T253" i="53"/>
  <c r="S253" i="53"/>
  <c r="V253" i="53" s="1"/>
  <c r="AF252" i="53"/>
  <c r="AE252" i="53"/>
  <c r="AD252" i="53"/>
  <c r="AB252" i="53"/>
  <c r="AC252" i="53" s="1"/>
  <c r="Y252" i="53"/>
  <c r="X252" i="53"/>
  <c r="Z252" i="53" s="1"/>
  <c r="T252" i="53"/>
  <c r="S252" i="53"/>
  <c r="AF251" i="53"/>
  <c r="AE251" i="53"/>
  <c r="AD251" i="53"/>
  <c r="AB251" i="53"/>
  <c r="AC251" i="53" s="1"/>
  <c r="Z251" i="53"/>
  <c r="Y251" i="53"/>
  <c r="X251" i="53"/>
  <c r="T251" i="53"/>
  <c r="S251" i="53"/>
  <c r="V251" i="53" s="1"/>
  <c r="AF250" i="53"/>
  <c r="AE250" i="53"/>
  <c r="AD250" i="53"/>
  <c r="AB250" i="53"/>
  <c r="AC250" i="53" s="1"/>
  <c r="Y250" i="53"/>
  <c r="Z250" i="53" s="1"/>
  <c r="X250" i="53"/>
  <c r="T250" i="53"/>
  <c r="V250" i="53" s="1"/>
  <c r="S250" i="53"/>
  <c r="AF249" i="53"/>
  <c r="AE249" i="53"/>
  <c r="AD249" i="53"/>
  <c r="AB249" i="53"/>
  <c r="AC249" i="53" s="1"/>
  <c r="Y249" i="53"/>
  <c r="X249" i="53"/>
  <c r="Z249" i="53" s="1"/>
  <c r="T249" i="53"/>
  <c r="S249" i="53"/>
  <c r="V249" i="53" s="1"/>
  <c r="AF248" i="53"/>
  <c r="AE248" i="53"/>
  <c r="AD248" i="53"/>
  <c r="AC248" i="53"/>
  <c r="AB248" i="53"/>
  <c r="Z248" i="53"/>
  <c r="Y248" i="53"/>
  <c r="X248" i="53"/>
  <c r="V248" i="53"/>
  <c r="T248" i="53"/>
  <c r="S248" i="53"/>
  <c r="AF247" i="53"/>
  <c r="AE247" i="53"/>
  <c r="AD247" i="53"/>
  <c r="AC247" i="53"/>
  <c r="AB247" i="53"/>
  <c r="Y247" i="53"/>
  <c r="Z247" i="53" s="1"/>
  <c r="X247" i="53"/>
  <c r="T247" i="53"/>
  <c r="S247" i="53"/>
  <c r="V247" i="53" s="1"/>
  <c r="AF246" i="53"/>
  <c r="AE246" i="53"/>
  <c r="AD246" i="53"/>
  <c r="AB246" i="53"/>
  <c r="AC246" i="53" s="1"/>
  <c r="Y246" i="53"/>
  <c r="X246" i="53"/>
  <c r="Z246" i="53" s="1"/>
  <c r="T246" i="53"/>
  <c r="S246" i="53"/>
  <c r="AF245" i="53"/>
  <c r="AE245" i="53"/>
  <c r="AD245" i="53"/>
  <c r="AB245" i="53"/>
  <c r="AC245" i="53" s="1"/>
  <c r="Z245" i="53"/>
  <c r="Y245" i="53"/>
  <c r="X245" i="53"/>
  <c r="T245" i="53"/>
  <c r="S245" i="53"/>
  <c r="V245" i="53" s="1"/>
  <c r="AF244" i="53"/>
  <c r="AE244" i="53"/>
  <c r="AD244" i="53"/>
  <c r="AB244" i="53"/>
  <c r="AC244" i="53" s="1"/>
  <c r="Z244" i="53"/>
  <c r="Y244" i="53"/>
  <c r="X244" i="53"/>
  <c r="T244" i="53"/>
  <c r="V244" i="53" s="1"/>
  <c r="S244" i="53"/>
  <c r="AF243" i="53"/>
  <c r="AE243" i="53"/>
  <c r="AD243" i="53"/>
  <c r="AB243" i="53"/>
  <c r="AC243" i="53" s="1"/>
  <c r="Y243" i="53"/>
  <c r="X243" i="53"/>
  <c r="Z243" i="53" s="1"/>
  <c r="T243" i="53"/>
  <c r="S243" i="53"/>
  <c r="V243" i="53" s="1"/>
  <c r="AF242" i="53"/>
  <c r="AE242" i="53"/>
  <c r="AD242" i="53"/>
  <c r="AB242" i="53"/>
  <c r="AC242" i="53" s="1"/>
  <c r="Z242" i="53"/>
  <c r="Y242" i="53"/>
  <c r="X242" i="53"/>
  <c r="V242" i="53"/>
  <c r="T242" i="53"/>
  <c r="S242" i="53"/>
  <c r="AF241" i="53"/>
  <c r="AE241" i="53"/>
  <c r="AD241" i="53"/>
  <c r="AC241" i="53"/>
  <c r="AB241" i="53"/>
  <c r="Y241" i="53"/>
  <c r="Z241" i="53" s="1"/>
  <c r="X241" i="53"/>
  <c r="T241" i="53"/>
  <c r="S241" i="53"/>
  <c r="V241" i="53" s="1"/>
  <c r="AF240" i="53"/>
  <c r="AE240" i="53"/>
  <c r="AD240" i="53"/>
  <c r="AB240" i="53"/>
  <c r="AC240" i="53" s="1"/>
  <c r="Y240" i="53"/>
  <c r="X240" i="53"/>
  <c r="Z240" i="53" s="1"/>
  <c r="T240" i="53"/>
  <c r="S240" i="53"/>
  <c r="AF239" i="53"/>
  <c r="AE239" i="53"/>
  <c r="AD239" i="53"/>
  <c r="AB239" i="53"/>
  <c r="AC239" i="53" s="1"/>
  <c r="Z239" i="53"/>
  <c r="Y239" i="53"/>
  <c r="X239" i="53"/>
  <c r="T239" i="53"/>
  <c r="S239" i="53"/>
  <c r="V239" i="53" s="1"/>
  <c r="AF238" i="53"/>
  <c r="AE238" i="53"/>
  <c r="AD238" i="53"/>
  <c r="AB238" i="53"/>
  <c r="AC238" i="53" s="1"/>
  <c r="Y238" i="53"/>
  <c r="Z238" i="53" s="1"/>
  <c r="X238" i="53"/>
  <c r="T238" i="53"/>
  <c r="V238" i="53" s="1"/>
  <c r="S238" i="53"/>
  <c r="AF237" i="53"/>
  <c r="AE237" i="53"/>
  <c r="AD237" i="53"/>
  <c r="AB237" i="53"/>
  <c r="AC237" i="53" s="1"/>
  <c r="Y237" i="53"/>
  <c r="X237" i="53"/>
  <c r="Z237" i="53" s="1"/>
  <c r="T237" i="53"/>
  <c r="S237" i="53"/>
  <c r="V237" i="53" s="1"/>
  <c r="AF236" i="53"/>
  <c r="AE236" i="53"/>
  <c r="AD236" i="53"/>
  <c r="AB236" i="53"/>
  <c r="AC236" i="53" s="1"/>
  <c r="Z236" i="53"/>
  <c r="Y236" i="53"/>
  <c r="X236" i="53"/>
  <c r="V236" i="53"/>
  <c r="T236" i="53"/>
  <c r="S236" i="53"/>
  <c r="AF235" i="53"/>
  <c r="AE235" i="53"/>
  <c r="AD235" i="53"/>
  <c r="AC235" i="53"/>
  <c r="AB235" i="53"/>
  <c r="Y235" i="53"/>
  <c r="Z235" i="53" s="1"/>
  <c r="X235" i="53"/>
  <c r="T235" i="53"/>
  <c r="S235" i="53"/>
  <c r="V235" i="53" s="1"/>
  <c r="AF234" i="53"/>
  <c r="AE234" i="53"/>
  <c r="AD234" i="53"/>
  <c r="AB234" i="53"/>
  <c r="AC234" i="53" s="1"/>
  <c r="Y234" i="53"/>
  <c r="X234" i="53"/>
  <c r="Z234" i="53" s="1"/>
  <c r="T234" i="53"/>
  <c r="S234" i="53"/>
  <c r="AF233" i="53"/>
  <c r="AE233" i="53"/>
  <c r="AD233" i="53"/>
  <c r="AB233" i="53"/>
  <c r="AC233" i="53" s="1"/>
  <c r="Z233" i="53"/>
  <c r="Y233" i="53"/>
  <c r="X233" i="53"/>
  <c r="T233" i="53"/>
  <c r="S233" i="53"/>
  <c r="V233" i="53" s="1"/>
  <c r="AF232" i="53"/>
  <c r="AE232" i="53"/>
  <c r="AD232" i="53"/>
  <c r="AB232" i="53"/>
  <c r="AC232" i="53" s="1"/>
  <c r="Y232" i="53"/>
  <c r="Z232" i="53" s="1"/>
  <c r="X232" i="53"/>
  <c r="T232" i="53"/>
  <c r="V232" i="53" s="1"/>
  <c r="S232" i="53"/>
  <c r="AF231" i="53"/>
  <c r="AE231" i="53"/>
  <c r="AD231" i="53"/>
  <c r="AB231" i="53"/>
  <c r="AC231" i="53" s="1"/>
  <c r="Y231" i="53"/>
  <c r="X231" i="53"/>
  <c r="Z231" i="53" s="1"/>
  <c r="T231" i="53"/>
  <c r="S231" i="53"/>
  <c r="V231" i="53" s="1"/>
  <c r="AF230" i="53"/>
  <c r="AE230" i="53"/>
  <c r="AD230" i="53"/>
  <c r="AB230" i="53"/>
  <c r="AC230" i="53" s="1"/>
  <c r="Z230" i="53"/>
  <c r="Y230" i="53"/>
  <c r="X230" i="53"/>
  <c r="V230" i="53"/>
  <c r="T230" i="53"/>
  <c r="S230" i="53"/>
  <c r="AF229" i="53"/>
  <c r="AE229" i="53"/>
  <c r="AD229" i="53"/>
  <c r="AB229" i="53"/>
  <c r="AC229" i="53" s="1"/>
  <c r="Y229" i="53"/>
  <c r="X229" i="53"/>
  <c r="T229" i="53"/>
  <c r="S229" i="53"/>
  <c r="V229" i="53" s="1"/>
  <c r="AF228" i="53"/>
  <c r="AE228" i="53"/>
  <c r="AD228" i="53"/>
  <c r="AB228" i="53"/>
  <c r="AC228" i="53" s="1"/>
  <c r="Y228" i="53"/>
  <c r="X228" i="53"/>
  <c r="T228" i="53"/>
  <c r="S228" i="53"/>
  <c r="AF227" i="53"/>
  <c r="AE227" i="53"/>
  <c r="AD227" i="53"/>
  <c r="AB227" i="53"/>
  <c r="AC227" i="53" s="1"/>
  <c r="Y227" i="53"/>
  <c r="X227" i="53"/>
  <c r="Z227" i="53" s="1"/>
  <c r="T227" i="53"/>
  <c r="S227" i="53"/>
  <c r="AF226" i="53"/>
  <c r="AE226" i="53"/>
  <c r="AD226" i="53"/>
  <c r="AB226" i="53"/>
  <c r="AC226" i="53" s="1"/>
  <c r="Y226" i="53"/>
  <c r="X226" i="53"/>
  <c r="Z226" i="53" s="1"/>
  <c r="T226" i="53"/>
  <c r="S226" i="53"/>
  <c r="AF225" i="53"/>
  <c r="AE225" i="53"/>
  <c r="AD225" i="53"/>
  <c r="AB225" i="53"/>
  <c r="AC225" i="53" s="1"/>
  <c r="Y225" i="53"/>
  <c r="X225" i="53"/>
  <c r="T225" i="53"/>
  <c r="S225" i="53"/>
  <c r="AF224" i="53"/>
  <c r="AE224" i="53"/>
  <c r="AD224" i="53"/>
  <c r="AB224" i="53"/>
  <c r="AC224" i="53" s="1"/>
  <c r="Y224" i="53"/>
  <c r="X224" i="53"/>
  <c r="Z224" i="53" s="1"/>
  <c r="T224" i="53"/>
  <c r="S224" i="53"/>
  <c r="V224" i="53" s="1"/>
  <c r="AF223" i="53"/>
  <c r="AE223" i="53"/>
  <c r="AD223" i="53"/>
  <c r="AB223" i="53"/>
  <c r="AC223" i="53" s="1"/>
  <c r="Y223" i="53"/>
  <c r="X223" i="53"/>
  <c r="T223" i="53"/>
  <c r="S223" i="53"/>
  <c r="AF222" i="53"/>
  <c r="AE222" i="53"/>
  <c r="AD222" i="53"/>
  <c r="AB222" i="53"/>
  <c r="AC222" i="53" s="1"/>
  <c r="Y222" i="53"/>
  <c r="X222" i="53"/>
  <c r="T222" i="53"/>
  <c r="S222" i="53"/>
  <c r="AF221" i="53"/>
  <c r="AE221" i="53"/>
  <c r="AD221" i="53"/>
  <c r="AB221" i="53"/>
  <c r="AC221" i="53" s="1"/>
  <c r="Y221" i="53"/>
  <c r="X221" i="53"/>
  <c r="Z221" i="53" s="1"/>
  <c r="T221" i="53"/>
  <c r="S221" i="53"/>
  <c r="V221" i="53" s="1"/>
  <c r="AF220" i="53"/>
  <c r="AE220" i="53"/>
  <c r="AD220" i="53"/>
  <c r="AC220" i="53"/>
  <c r="AB220" i="53"/>
  <c r="Y220" i="53"/>
  <c r="X220" i="53"/>
  <c r="T220" i="53"/>
  <c r="S220" i="53"/>
  <c r="AF219" i="53"/>
  <c r="AE219" i="53"/>
  <c r="AD219" i="53"/>
  <c r="AB219" i="53"/>
  <c r="AC219" i="53" s="1"/>
  <c r="Y219" i="53"/>
  <c r="X219" i="53"/>
  <c r="T219" i="53"/>
  <c r="S219" i="53"/>
  <c r="V219" i="53" s="1"/>
  <c r="AF218" i="53"/>
  <c r="AE218" i="53"/>
  <c r="AD218" i="53"/>
  <c r="AC218" i="53"/>
  <c r="AB218" i="53"/>
  <c r="Y218" i="53"/>
  <c r="X218" i="53"/>
  <c r="T218" i="53"/>
  <c r="S218" i="53"/>
  <c r="AF217" i="53"/>
  <c r="AE217" i="53"/>
  <c r="AD217" i="53"/>
  <c r="AB217" i="53"/>
  <c r="AC217" i="53" s="1"/>
  <c r="Y217" i="53"/>
  <c r="X217" i="53"/>
  <c r="T217" i="53"/>
  <c r="S217" i="53"/>
  <c r="AF216" i="53"/>
  <c r="AE216" i="53"/>
  <c r="AD216" i="53"/>
  <c r="AB216" i="53"/>
  <c r="AC216" i="53" s="1"/>
  <c r="Y216" i="53"/>
  <c r="X216" i="53"/>
  <c r="T216" i="53"/>
  <c r="S216" i="53"/>
  <c r="AF215" i="53"/>
  <c r="AE215" i="53"/>
  <c r="AD215" i="53"/>
  <c r="AB215" i="53"/>
  <c r="AC215" i="53" s="1"/>
  <c r="Y215" i="53"/>
  <c r="X215" i="53"/>
  <c r="T215" i="53"/>
  <c r="S215" i="53"/>
  <c r="AF214" i="53"/>
  <c r="AE214" i="53"/>
  <c r="AD214" i="53"/>
  <c r="AB214" i="53"/>
  <c r="AC214" i="53" s="1"/>
  <c r="Y214" i="53"/>
  <c r="X214" i="53"/>
  <c r="Z214" i="53" s="1"/>
  <c r="T214" i="53"/>
  <c r="S214" i="53"/>
  <c r="AF213" i="53"/>
  <c r="AE213" i="53"/>
  <c r="AD213" i="53"/>
  <c r="AB213" i="53"/>
  <c r="AC213" i="53" s="1"/>
  <c r="Y213" i="53"/>
  <c r="X213" i="53"/>
  <c r="T213" i="53"/>
  <c r="S213" i="53"/>
  <c r="AF212" i="53"/>
  <c r="AE212" i="53"/>
  <c r="AD212" i="53"/>
  <c r="AB212" i="53"/>
  <c r="AC212" i="53" s="1"/>
  <c r="Y212" i="53"/>
  <c r="X212" i="53"/>
  <c r="T212" i="53"/>
  <c r="S212" i="53"/>
  <c r="V212" i="53" s="1"/>
  <c r="AF211" i="53"/>
  <c r="AE211" i="53"/>
  <c r="AD211" i="53"/>
  <c r="AB211" i="53"/>
  <c r="AC211" i="53" s="1"/>
  <c r="Y211" i="53"/>
  <c r="X211" i="53"/>
  <c r="Z211" i="53" s="1"/>
  <c r="T211" i="53"/>
  <c r="V211" i="53" s="1"/>
  <c r="S211" i="53"/>
  <c r="AF210" i="53"/>
  <c r="AE210" i="53"/>
  <c r="AD210" i="53"/>
  <c r="AB210" i="53"/>
  <c r="AC210" i="53" s="1"/>
  <c r="Y210" i="53"/>
  <c r="X210" i="53"/>
  <c r="T210" i="53"/>
  <c r="S210" i="53"/>
  <c r="V210" i="53" s="1"/>
  <c r="AF209" i="53"/>
  <c r="AE209" i="53"/>
  <c r="AD209" i="53"/>
  <c r="AB209" i="53"/>
  <c r="AC209" i="53" s="1"/>
  <c r="Y209" i="53"/>
  <c r="X209" i="53"/>
  <c r="T209" i="53"/>
  <c r="S209" i="53"/>
  <c r="AF208" i="53"/>
  <c r="AE208" i="53"/>
  <c r="AD208" i="53"/>
  <c r="AB208" i="53"/>
  <c r="AC208" i="53" s="1"/>
  <c r="Y208" i="53"/>
  <c r="X208" i="53"/>
  <c r="T208" i="53"/>
  <c r="S208" i="53"/>
  <c r="AF207" i="53"/>
  <c r="AE207" i="53"/>
  <c r="AD207" i="53"/>
  <c r="AB207" i="53"/>
  <c r="AC207" i="53" s="1"/>
  <c r="Y207" i="53"/>
  <c r="X207" i="53"/>
  <c r="T207" i="53"/>
  <c r="S207" i="53"/>
  <c r="AF206" i="53"/>
  <c r="AE206" i="53"/>
  <c r="AD206" i="53"/>
  <c r="AB206" i="53"/>
  <c r="AC206" i="53" s="1"/>
  <c r="Y206" i="53"/>
  <c r="X206" i="53"/>
  <c r="Z206" i="53" s="1"/>
  <c r="T206" i="53"/>
  <c r="S206" i="53"/>
  <c r="V206" i="53" s="1"/>
  <c r="AF205" i="53"/>
  <c r="AE205" i="53"/>
  <c r="AD205" i="53"/>
  <c r="AB205" i="53"/>
  <c r="AC205" i="53" s="1"/>
  <c r="Y205" i="53"/>
  <c r="X205" i="53"/>
  <c r="Z205" i="53" s="1"/>
  <c r="T205" i="53"/>
  <c r="S205" i="53"/>
  <c r="AF204" i="53"/>
  <c r="AE204" i="53"/>
  <c r="AD204" i="53"/>
  <c r="AB204" i="53"/>
  <c r="AC204" i="53" s="1"/>
  <c r="Y204" i="53"/>
  <c r="Z204" i="53" s="1"/>
  <c r="X204" i="53"/>
  <c r="T204" i="53"/>
  <c r="S204" i="53"/>
  <c r="V204" i="53" s="1"/>
  <c r="AF203" i="53"/>
  <c r="AE203" i="53"/>
  <c r="AD203" i="53"/>
  <c r="AB203" i="53"/>
  <c r="AC203" i="53" s="1"/>
  <c r="Y203" i="53"/>
  <c r="X203" i="53"/>
  <c r="T203" i="53"/>
  <c r="S203" i="53"/>
  <c r="V203" i="53" s="1"/>
  <c r="AF202" i="53"/>
  <c r="AE202" i="53"/>
  <c r="AD202" i="53"/>
  <c r="AB202" i="53"/>
  <c r="AC202" i="53" s="1"/>
  <c r="Y202" i="53"/>
  <c r="X202" i="53"/>
  <c r="T202" i="53"/>
  <c r="S202" i="53"/>
  <c r="AF201" i="53"/>
  <c r="AE201" i="53"/>
  <c r="AD201" i="53"/>
  <c r="AB201" i="53"/>
  <c r="AC201" i="53" s="1"/>
  <c r="Y201" i="53"/>
  <c r="X201" i="53"/>
  <c r="T201" i="53"/>
  <c r="S201" i="53"/>
  <c r="AF200" i="53"/>
  <c r="AE200" i="53"/>
  <c r="AD200" i="53"/>
  <c r="AB200" i="53"/>
  <c r="AC200" i="53" s="1"/>
  <c r="Y200" i="53"/>
  <c r="X200" i="53"/>
  <c r="Z200" i="53" s="1"/>
  <c r="T200" i="53"/>
  <c r="S200" i="53"/>
  <c r="AF199" i="53"/>
  <c r="AE199" i="53"/>
  <c r="AD199" i="53"/>
  <c r="AB199" i="53"/>
  <c r="AC199" i="53" s="1"/>
  <c r="Y199" i="53"/>
  <c r="X199" i="53"/>
  <c r="Z199" i="53" s="1"/>
  <c r="T199" i="53"/>
  <c r="S199" i="53"/>
  <c r="AF198" i="53"/>
  <c r="AE198" i="53"/>
  <c r="AD198" i="53"/>
  <c r="AB198" i="53"/>
  <c r="AC198" i="53" s="1"/>
  <c r="Y198" i="53"/>
  <c r="X198" i="53"/>
  <c r="T198" i="53"/>
  <c r="S198" i="53"/>
  <c r="AF197" i="53"/>
  <c r="AE197" i="53"/>
  <c r="AD197" i="53"/>
  <c r="AB197" i="53"/>
  <c r="AC197" i="53" s="1"/>
  <c r="Y197" i="53"/>
  <c r="X197" i="53"/>
  <c r="T197" i="53"/>
  <c r="S197" i="53"/>
  <c r="V197" i="53" s="1"/>
  <c r="AF196" i="53"/>
  <c r="AE196" i="53"/>
  <c r="AD196" i="53"/>
  <c r="AB196" i="53"/>
  <c r="AC196" i="53" s="1"/>
  <c r="Y196" i="53"/>
  <c r="X196" i="53"/>
  <c r="Z196" i="53" s="1"/>
  <c r="T196" i="53"/>
  <c r="S196" i="53"/>
  <c r="AF195" i="53"/>
  <c r="AE195" i="53"/>
  <c r="AD195" i="53"/>
  <c r="AB195" i="53"/>
  <c r="AC195" i="53" s="1"/>
  <c r="Y195" i="53"/>
  <c r="X195" i="53"/>
  <c r="T195" i="53"/>
  <c r="S195" i="53"/>
  <c r="AF194" i="53"/>
  <c r="AE194" i="53"/>
  <c r="AD194" i="53"/>
  <c r="AB194" i="53"/>
  <c r="AC194" i="53" s="1"/>
  <c r="Y194" i="53"/>
  <c r="X194" i="53"/>
  <c r="T194" i="53"/>
  <c r="S194" i="53"/>
  <c r="AF193" i="53"/>
  <c r="AE193" i="53"/>
  <c r="AD193" i="53"/>
  <c r="AB193" i="53"/>
  <c r="AC193" i="53" s="1"/>
  <c r="Y193" i="53"/>
  <c r="X193" i="53"/>
  <c r="T193" i="53"/>
  <c r="S193" i="53"/>
  <c r="AF192" i="53"/>
  <c r="AE192" i="53"/>
  <c r="AD192" i="53"/>
  <c r="AB192" i="53"/>
  <c r="AC192" i="53" s="1"/>
  <c r="Y192" i="53"/>
  <c r="X192" i="53"/>
  <c r="T192" i="53"/>
  <c r="S192" i="53"/>
  <c r="AF191" i="53"/>
  <c r="AE191" i="53"/>
  <c r="AD191" i="53"/>
  <c r="AB191" i="53"/>
  <c r="AC191" i="53" s="1"/>
  <c r="Y191" i="53"/>
  <c r="X191" i="53"/>
  <c r="T191" i="53"/>
  <c r="S191" i="53"/>
  <c r="V191" i="53" s="1"/>
  <c r="AF190" i="53"/>
  <c r="AE190" i="53"/>
  <c r="AD190" i="53"/>
  <c r="AB190" i="53"/>
  <c r="AC190" i="53" s="1"/>
  <c r="Y190" i="53"/>
  <c r="X190" i="53"/>
  <c r="Z190" i="53" s="1"/>
  <c r="T190" i="53"/>
  <c r="S190" i="53"/>
  <c r="AF189" i="53"/>
  <c r="AE189" i="53"/>
  <c r="AD189" i="53"/>
  <c r="AB189" i="53"/>
  <c r="AC189" i="53" s="1"/>
  <c r="Y189" i="53"/>
  <c r="X189" i="53"/>
  <c r="T189" i="53"/>
  <c r="S189" i="53"/>
  <c r="AF188" i="53"/>
  <c r="AE188" i="53"/>
  <c r="AD188" i="53"/>
  <c r="AB188" i="53"/>
  <c r="AC188" i="53" s="1"/>
  <c r="Y188" i="53"/>
  <c r="X188" i="53"/>
  <c r="T188" i="53"/>
  <c r="S188" i="53"/>
  <c r="V188" i="53" s="1"/>
  <c r="AF187" i="53"/>
  <c r="AE187" i="53"/>
  <c r="AD187" i="53"/>
  <c r="AB187" i="53"/>
  <c r="AC187" i="53" s="1"/>
  <c r="Y187" i="53"/>
  <c r="X187" i="53"/>
  <c r="T187" i="53"/>
  <c r="S187" i="53"/>
  <c r="AF186" i="53"/>
  <c r="AE186" i="53"/>
  <c r="AD186" i="53"/>
  <c r="AB186" i="53"/>
  <c r="AC186" i="53" s="1"/>
  <c r="Y186" i="53"/>
  <c r="X186" i="53"/>
  <c r="T186" i="53"/>
  <c r="S186" i="53"/>
  <c r="AF185" i="53"/>
  <c r="AE185" i="53"/>
  <c r="AD185" i="53"/>
  <c r="AB185" i="53"/>
  <c r="AC185" i="53" s="1"/>
  <c r="Y185" i="53"/>
  <c r="X185" i="53"/>
  <c r="T185" i="53"/>
  <c r="S185" i="53"/>
  <c r="V185" i="53" s="1"/>
  <c r="AF184" i="53"/>
  <c r="AE184" i="53"/>
  <c r="AD184" i="53"/>
  <c r="AB184" i="53"/>
  <c r="AC184" i="53" s="1"/>
  <c r="Y184" i="53"/>
  <c r="X184" i="53"/>
  <c r="Z184" i="53" s="1"/>
  <c r="T184" i="53"/>
  <c r="S184" i="53"/>
  <c r="AF183" i="53"/>
  <c r="AE183" i="53"/>
  <c r="AD183" i="53"/>
  <c r="AB183" i="53"/>
  <c r="AC183" i="53" s="1"/>
  <c r="Y183" i="53"/>
  <c r="X183" i="53"/>
  <c r="T183" i="53"/>
  <c r="S183" i="53"/>
  <c r="AF182" i="53"/>
  <c r="AE182" i="53"/>
  <c r="AD182" i="53"/>
  <c r="AB182" i="53"/>
  <c r="AC182" i="53" s="1"/>
  <c r="Y182" i="53"/>
  <c r="X182" i="53"/>
  <c r="T182" i="53"/>
  <c r="S182" i="53"/>
  <c r="V182" i="53" s="1"/>
  <c r="AF181" i="53"/>
  <c r="AE181" i="53"/>
  <c r="AD181" i="53"/>
  <c r="AB181" i="53"/>
  <c r="AC181" i="53" s="1"/>
  <c r="Y181" i="53"/>
  <c r="X181" i="53"/>
  <c r="Z181" i="53" s="1"/>
  <c r="T181" i="53"/>
  <c r="S181" i="53"/>
  <c r="AF180" i="53"/>
  <c r="AE180" i="53"/>
  <c r="AD180" i="53"/>
  <c r="AB180" i="53"/>
  <c r="AC180" i="53" s="1"/>
  <c r="Y180" i="53"/>
  <c r="X180" i="53"/>
  <c r="T180" i="53"/>
  <c r="S180" i="53"/>
  <c r="AF179" i="53"/>
  <c r="AE179" i="53"/>
  <c r="AD179" i="53"/>
  <c r="AB179" i="53"/>
  <c r="AC179" i="53" s="1"/>
  <c r="Y179" i="53"/>
  <c r="X179" i="53"/>
  <c r="T179" i="53"/>
  <c r="S179" i="53"/>
  <c r="AF178" i="53"/>
  <c r="AE178" i="53"/>
  <c r="AD178" i="53"/>
  <c r="AB178" i="53"/>
  <c r="AC178" i="53" s="1"/>
  <c r="Y178" i="53"/>
  <c r="X178" i="53"/>
  <c r="T178" i="53"/>
  <c r="S178" i="53"/>
  <c r="AF177" i="53"/>
  <c r="AE177" i="53"/>
  <c r="AD177" i="53"/>
  <c r="AB177" i="53"/>
  <c r="AC177" i="53" s="1"/>
  <c r="Y177" i="53"/>
  <c r="X177" i="53"/>
  <c r="T177" i="53"/>
  <c r="S177" i="53"/>
  <c r="AF176" i="53"/>
  <c r="AE176" i="53"/>
  <c r="AD176" i="53"/>
  <c r="AB176" i="53"/>
  <c r="AC176" i="53" s="1"/>
  <c r="Y176" i="53"/>
  <c r="X176" i="53"/>
  <c r="T176" i="53"/>
  <c r="S176" i="53"/>
  <c r="AF175" i="53"/>
  <c r="AE175" i="53"/>
  <c r="AD175" i="53"/>
  <c r="AB175" i="53"/>
  <c r="AC175" i="53" s="1"/>
  <c r="Y175" i="53"/>
  <c r="X175" i="53"/>
  <c r="T175" i="53"/>
  <c r="S175" i="53"/>
  <c r="V175" i="53" s="1"/>
  <c r="AF174" i="53"/>
  <c r="AE174" i="53"/>
  <c r="AD174" i="53"/>
  <c r="AB174" i="53"/>
  <c r="AC174" i="53" s="1"/>
  <c r="Y174" i="53"/>
  <c r="X174" i="53"/>
  <c r="T174" i="53"/>
  <c r="S174" i="53"/>
  <c r="AF173" i="53"/>
  <c r="AE173" i="53"/>
  <c r="AD173" i="53"/>
  <c r="AB173" i="53"/>
  <c r="AC173" i="53" s="1"/>
  <c r="Y173" i="53"/>
  <c r="X173" i="53"/>
  <c r="T173" i="53"/>
  <c r="S173" i="53"/>
  <c r="AF172" i="53"/>
  <c r="AE172" i="53"/>
  <c r="AD172" i="53"/>
  <c r="AB172" i="53"/>
  <c r="AC172" i="53" s="1"/>
  <c r="Y172" i="53"/>
  <c r="X172" i="53"/>
  <c r="T172" i="53"/>
  <c r="S172" i="53"/>
  <c r="V172" i="53" s="1"/>
  <c r="AF171" i="53"/>
  <c r="AE171" i="53"/>
  <c r="AD171" i="53"/>
  <c r="AB171" i="53"/>
  <c r="AC171" i="53" s="1"/>
  <c r="Y171" i="53"/>
  <c r="X171" i="53"/>
  <c r="T171" i="53"/>
  <c r="S171" i="53"/>
  <c r="V171" i="53" s="1"/>
  <c r="AF170" i="53"/>
  <c r="AE170" i="53"/>
  <c r="AD170" i="53"/>
  <c r="AB170" i="53"/>
  <c r="AC170" i="53" s="1"/>
  <c r="Y170" i="53"/>
  <c r="X170" i="53"/>
  <c r="T170" i="53"/>
  <c r="S170" i="53"/>
  <c r="AF169" i="53"/>
  <c r="AE169" i="53"/>
  <c r="AD169" i="53"/>
  <c r="AB169" i="53"/>
  <c r="AC169" i="53" s="1"/>
  <c r="Y169" i="53"/>
  <c r="X169" i="53"/>
  <c r="Z169" i="53" s="1"/>
  <c r="T169" i="53"/>
  <c r="S169" i="53"/>
  <c r="V169" i="53" s="1"/>
  <c r="AF168" i="53"/>
  <c r="AE168" i="53"/>
  <c r="AD168" i="53"/>
  <c r="AB168" i="53"/>
  <c r="AC168" i="53" s="1"/>
  <c r="Y168" i="53"/>
  <c r="X168" i="53"/>
  <c r="T168" i="53"/>
  <c r="S168" i="53"/>
  <c r="AF167" i="53"/>
  <c r="AE167" i="53"/>
  <c r="AD167" i="53"/>
  <c r="AB167" i="53"/>
  <c r="AC167" i="53" s="1"/>
  <c r="Y167" i="53"/>
  <c r="X167" i="53"/>
  <c r="T167" i="53"/>
  <c r="S167" i="53"/>
  <c r="V167" i="53" s="1"/>
  <c r="AF166" i="53"/>
  <c r="AE166" i="53"/>
  <c r="AD166" i="53"/>
  <c r="AB166" i="53"/>
  <c r="AC166" i="53" s="1"/>
  <c r="Y166" i="53"/>
  <c r="X166" i="53"/>
  <c r="Z166" i="53" s="1"/>
  <c r="T166" i="53"/>
  <c r="V166" i="53" s="1"/>
  <c r="S166" i="53"/>
  <c r="AF165" i="53"/>
  <c r="AE165" i="53"/>
  <c r="AD165" i="53"/>
  <c r="AB165" i="53"/>
  <c r="AC165" i="53" s="1"/>
  <c r="Y165" i="53"/>
  <c r="X165" i="53"/>
  <c r="T165" i="53"/>
  <c r="S165" i="53"/>
  <c r="AF164" i="53"/>
  <c r="AE164" i="53"/>
  <c r="AD164" i="53"/>
  <c r="AB164" i="53"/>
  <c r="AC164" i="53" s="1"/>
  <c r="Y164" i="53"/>
  <c r="X164" i="53"/>
  <c r="Z164" i="53" s="1"/>
  <c r="T164" i="53"/>
  <c r="S164" i="53"/>
  <c r="AF163" i="53"/>
  <c r="AE163" i="53"/>
  <c r="AD163" i="53"/>
  <c r="AB163" i="53"/>
  <c r="AC163" i="53" s="1"/>
  <c r="Y163" i="53"/>
  <c r="Z163" i="53" s="1"/>
  <c r="X163" i="53"/>
  <c r="T163" i="53"/>
  <c r="S163" i="53"/>
  <c r="AF162" i="53"/>
  <c r="AE162" i="53"/>
  <c r="AD162" i="53"/>
  <c r="AB162" i="53"/>
  <c r="AC162" i="53" s="1"/>
  <c r="Y162" i="53"/>
  <c r="X162" i="53"/>
  <c r="T162" i="53"/>
  <c r="V162" i="53" s="1"/>
  <c r="S162" i="53"/>
  <c r="AF161" i="53"/>
  <c r="AE161" i="53"/>
  <c r="AD161" i="53"/>
  <c r="AB161" i="53"/>
  <c r="AC161" i="53" s="1"/>
  <c r="Y161" i="53"/>
  <c r="X161" i="53"/>
  <c r="T161" i="53"/>
  <c r="S161" i="53"/>
  <c r="AF160" i="53"/>
  <c r="AE160" i="53"/>
  <c r="AD160" i="53"/>
  <c r="AB160" i="53"/>
  <c r="AC160" i="53" s="1"/>
  <c r="Y160" i="53"/>
  <c r="X160" i="53"/>
  <c r="T160" i="53"/>
  <c r="S160" i="53"/>
  <c r="V160" i="53" s="1"/>
  <c r="AF159" i="53"/>
  <c r="AE159" i="53"/>
  <c r="AD159" i="53"/>
  <c r="AC159" i="53"/>
  <c r="AB159" i="53"/>
  <c r="Y159" i="53"/>
  <c r="Z159" i="53" s="1"/>
  <c r="X159" i="53"/>
  <c r="T159" i="53"/>
  <c r="S159" i="53"/>
  <c r="AF158" i="53"/>
  <c r="AE158" i="53"/>
  <c r="AD158" i="53"/>
  <c r="AB158" i="53"/>
  <c r="AC158" i="53" s="1"/>
  <c r="Y158" i="53"/>
  <c r="X158" i="53"/>
  <c r="T158" i="53"/>
  <c r="S158" i="53"/>
  <c r="AF157" i="53"/>
  <c r="AE157" i="53"/>
  <c r="AD157" i="53"/>
  <c r="AB157" i="53"/>
  <c r="AC157" i="53" s="1"/>
  <c r="Y157" i="53"/>
  <c r="X157" i="53"/>
  <c r="Z157" i="53" s="1"/>
  <c r="T157" i="53"/>
  <c r="S157" i="53"/>
  <c r="V157" i="53" s="1"/>
  <c r="AF156" i="53"/>
  <c r="AE156" i="53"/>
  <c r="AD156" i="53"/>
  <c r="AC156" i="53"/>
  <c r="AB156" i="53"/>
  <c r="Y156" i="53"/>
  <c r="X156" i="53"/>
  <c r="T156" i="53"/>
  <c r="V156" i="53" s="1"/>
  <c r="S156" i="53"/>
  <c r="AF155" i="53"/>
  <c r="AE155" i="53"/>
  <c r="AD155" i="53"/>
  <c r="AB155" i="53"/>
  <c r="AC155" i="53" s="1"/>
  <c r="Y155" i="53"/>
  <c r="X155" i="53"/>
  <c r="T155" i="53"/>
  <c r="S155" i="53"/>
  <c r="AF154" i="53"/>
  <c r="AE154" i="53"/>
  <c r="AD154" i="53"/>
  <c r="AB154" i="53"/>
  <c r="AC154" i="53" s="1"/>
  <c r="Y154" i="53"/>
  <c r="X154" i="53"/>
  <c r="T154" i="53"/>
  <c r="S154" i="53"/>
  <c r="AF153" i="53"/>
  <c r="AE153" i="53"/>
  <c r="AD153" i="53"/>
  <c r="AB153" i="53"/>
  <c r="AC153" i="53" s="1"/>
  <c r="Y153" i="53"/>
  <c r="X153" i="53"/>
  <c r="T153" i="53"/>
  <c r="S153" i="53"/>
  <c r="AF152" i="53"/>
  <c r="AE152" i="53"/>
  <c r="AD152" i="53"/>
  <c r="AB152" i="53"/>
  <c r="AC152" i="53" s="1"/>
  <c r="Y152" i="53"/>
  <c r="X152" i="53"/>
  <c r="T152" i="53"/>
  <c r="S152" i="53"/>
  <c r="AF151" i="53"/>
  <c r="AE151" i="53"/>
  <c r="AD151" i="53"/>
  <c r="AB151" i="53"/>
  <c r="AC151" i="53" s="1"/>
  <c r="Y151" i="53"/>
  <c r="X151" i="53"/>
  <c r="Z151" i="53" s="1"/>
  <c r="T151" i="53"/>
  <c r="S151" i="53"/>
  <c r="V151" i="53" s="1"/>
  <c r="AF150" i="53"/>
  <c r="AE150" i="53"/>
  <c r="AD150" i="53"/>
  <c r="AB150" i="53"/>
  <c r="AC150" i="53" s="1"/>
  <c r="Y150" i="53"/>
  <c r="X150" i="53"/>
  <c r="T150" i="53"/>
  <c r="S150" i="53"/>
  <c r="AF149" i="53"/>
  <c r="AE149" i="53"/>
  <c r="AD149" i="53"/>
  <c r="AB149" i="53"/>
  <c r="AC149" i="53" s="1"/>
  <c r="Y149" i="53"/>
  <c r="X149" i="53"/>
  <c r="Z149" i="53" s="1"/>
  <c r="T149" i="53"/>
  <c r="S149" i="53"/>
  <c r="V149" i="53" s="1"/>
  <c r="AF148" i="53"/>
  <c r="AE148" i="53"/>
  <c r="AD148" i="53"/>
  <c r="AB148" i="53"/>
  <c r="AC148" i="53" s="1"/>
  <c r="Y148" i="53"/>
  <c r="X148" i="53"/>
  <c r="Z148" i="53" s="1"/>
  <c r="T148" i="53"/>
  <c r="S148" i="53"/>
  <c r="V148" i="53" s="1"/>
  <c r="AF147" i="53"/>
  <c r="AE147" i="53"/>
  <c r="AD147" i="53"/>
  <c r="AB147" i="53"/>
  <c r="AC147" i="53" s="1"/>
  <c r="Y147" i="53"/>
  <c r="X147" i="53"/>
  <c r="T147" i="53"/>
  <c r="S147" i="53"/>
  <c r="AF146" i="53"/>
  <c r="AE146" i="53"/>
  <c r="AD146" i="53"/>
  <c r="AB146" i="53"/>
  <c r="AC146" i="53" s="1"/>
  <c r="Y146" i="53"/>
  <c r="X146" i="53"/>
  <c r="Z146" i="53" s="1"/>
  <c r="T146" i="53"/>
  <c r="S146" i="53"/>
  <c r="V146" i="53" s="1"/>
  <c r="AF145" i="53"/>
  <c r="AE145" i="53"/>
  <c r="AD145" i="53"/>
  <c r="AB145" i="53"/>
  <c r="AC145" i="53" s="1"/>
  <c r="Y145" i="53"/>
  <c r="X145" i="53"/>
  <c r="Z145" i="53" s="1"/>
  <c r="T145" i="53"/>
  <c r="S145" i="53"/>
  <c r="AF144" i="53"/>
  <c r="AE144" i="53"/>
  <c r="AD144" i="53"/>
  <c r="AB144" i="53"/>
  <c r="AC144" i="53" s="1"/>
  <c r="Y144" i="53"/>
  <c r="X144" i="53"/>
  <c r="Z144" i="53" s="1"/>
  <c r="T144" i="53"/>
  <c r="S144" i="53"/>
  <c r="AF143" i="53"/>
  <c r="AE143" i="53"/>
  <c r="AD143" i="53"/>
  <c r="AB143" i="53"/>
  <c r="AC143" i="53" s="1"/>
  <c r="Y143" i="53"/>
  <c r="X143" i="53"/>
  <c r="T143" i="53"/>
  <c r="S143" i="53"/>
  <c r="AF142" i="53"/>
  <c r="AE142" i="53"/>
  <c r="AD142" i="53"/>
  <c r="AB142" i="53"/>
  <c r="AC142" i="53" s="1"/>
  <c r="Y142" i="53"/>
  <c r="X142" i="53"/>
  <c r="T142" i="53"/>
  <c r="S142" i="53"/>
  <c r="V142" i="53" s="1"/>
  <c r="AF141" i="53"/>
  <c r="AE141" i="53"/>
  <c r="AD141" i="53"/>
  <c r="AB141" i="53"/>
  <c r="AC141" i="53" s="1"/>
  <c r="Y141" i="53"/>
  <c r="X141" i="53"/>
  <c r="T141" i="53"/>
  <c r="V141" i="53" s="1"/>
  <c r="S141" i="53"/>
  <c r="AF140" i="53"/>
  <c r="AE140" i="53"/>
  <c r="AD140" i="53"/>
  <c r="AB140" i="53"/>
  <c r="AC140" i="53" s="1"/>
  <c r="Y140" i="53"/>
  <c r="X140" i="53"/>
  <c r="T140" i="53"/>
  <c r="S140" i="53"/>
  <c r="AF139" i="53"/>
  <c r="AE139" i="53"/>
  <c r="AD139" i="53"/>
  <c r="AB139" i="53"/>
  <c r="AC139" i="53" s="1"/>
  <c r="Y139" i="53"/>
  <c r="X139" i="53"/>
  <c r="T139" i="53"/>
  <c r="S139" i="53"/>
  <c r="AF138" i="53"/>
  <c r="AE138" i="53"/>
  <c r="AD138" i="53"/>
  <c r="AB138" i="53"/>
  <c r="AC138" i="53" s="1"/>
  <c r="Y138" i="53"/>
  <c r="Z138" i="53" s="1"/>
  <c r="X138" i="53"/>
  <c r="T138" i="53"/>
  <c r="V138" i="53" s="1"/>
  <c r="S138" i="53"/>
  <c r="AF137" i="53"/>
  <c r="AE137" i="53"/>
  <c r="AD137" i="53"/>
  <c r="AB137" i="53"/>
  <c r="AC137" i="53" s="1"/>
  <c r="Y137" i="53"/>
  <c r="X137" i="53"/>
  <c r="T137" i="53"/>
  <c r="S137" i="53"/>
  <c r="AF136" i="53"/>
  <c r="AE136" i="53"/>
  <c r="AD136" i="53"/>
  <c r="AB136" i="53"/>
  <c r="AC136" i="53" s="1"/>
  <c r="Y136" i="53"/>
  <c r="X136" i="53"/>
  <c r="T136" i="53"/>
  <c r="S136" i="53"/>
  <c r="V136" i="53" s="1"/>
  <c r="AF135" i="53"/>
  <c r="AE135" i="53"/>
  <c r="AD135" i="53"/>
  <c r="AB135" i="53"/>
  <c r="AC135" i="53" s="1"/>
  <c r="Y135" i="53"/>
  <c r="X135" i="53"/>
  <c r="T135" i="53"/>
  <c r="S135" i="53"/>
  <c r="AF134" i="53"/>
  <c r="AE134" i="53"/>
  <c r="AD134" i="53"/>
  <c r="AB134" i="53"/>
  <c r="AC134" i="53" s="1"/>
  <c r="Y134" i="53"/>
  <c r="X134" i="53"/>
  <c r="T134" i="53"/>
  <c r="S134" i="53"/>
  <c r="AF133" i="53"/>
  <c r="AE133" i="53"/>
  <c r="AD133" i="53"/>
  <c r="AB133" i="53"/>
  <c r="AC133" i="53" s="1"/>
  <c r="Y133" i="53"/>
  <c r="X133" i="53"/>
  <c r="T133" i="53"/>
  <c r="S133" i="53"/>
  <c r="AF132" i="53"/>
  <c r="AE132" i="53"/>
  <c r="AD132" i="53"/>
  <c r="AB132" i="53"/>
  <c r="AC132" i="53" s="1"/>
  <c r="Y132" i="53"/>
  <c r="Z132" i="53" s="1"/>
  <c r="X132" i="53"/>
  <c r="T132" i="53"/>
  <c r="S132" i="53"/>
  <c r="AF131" i="53"/>
  <c r="AE131" i="53"/>
  <c r="AD131" i="53"/>
  <c r="AB131" i="53"/>
  <c r="AC131" i="53" s="1"/>
  <c r="Y131" i="53"/>
  <c r="X131" i="53"/>
  <c r="T131" i="53"/>
  <c r="S131" i="53"/>
  <c r="AF130" i="53"/>
  <c r="AE130" i="53"/>
  <c r="AD130" i="53"/>
  <c r="AB130" i="53"/>
  <c r="AC130" i="53" s="1"/>
  <c r="Y130" i="53"/>
  <c r="X130" i="53"/>
  <c r="T130" i="53"/>
  <c r="S130" i="53"/>
  <c r="V130" i="53" s="1"/>
  <c r="AF129" i="53"/>
  <c r="AE129" i="53"/>
  <c r="AD129" i="53"/>
  <c r="AB129" i="53"/>
  <c r="AC129" i="53" s="1"/>
  <c r="Y129" i="53"/>
  <c r="X129" i="53"/>
  <c r="T129" i="53"/>
  <c r="S129" i="53"/>
  <c r="AF128" i="53"/>
  <c r="AE128" i="53"/>
  <c r="AD128" i="53"/>
  <c r="AB128" i="53"/>
  <c r="AC128" i="53" s="1"/>
  <c r="Y128" i="53"/>
  <c r="X128" i="53"/>
  <c r="T128" i="53"/>
  <c r="S128" i="53"/>
  <c r="AF127" i="53"/>
  <c r="AE127" i="53"/>
  <c r="AD127" i="53"/>
  <c r="AB127" i="53"/>
  <c r="AC127" i="53" s="1"/>
  <c r="Y127" i="53"/>
  <c r="X127" i="53"/>
  <c r="Z127" i="53" s="1"/>
  <c r="T127" i="53"/>
  <c r="S127" i="53"/>
  <c r="V127" i="53" s="1"/>
  <c r="AF126" i="53"/>
  <c r="AE126" i="53"/>
  <c r="AD126" i="53"/>
  <c r="AB126" i="53"/>
  <c r="AC126" i="53" s="1"/>
  <c r="Y126" i="53"/>
  <c r="X126" i="53"/>
  <c r="Z126" i="53" s="1"/>
  <c r="T126" i="53"/>
  <c r="S126" i="53"/>
  <c r="AF125" i="53"/>
  <c r="AE125" i="53"/>
  <c r="AD125" i="53"/>
  <c r="AB125" i="53"/>
  <c r="AC125" i="53" s="1"/>
  <c r="Y125" i="53"/>
  <c r="X125" i="53"/>
  <c r="T125" i="53"/>
  <c r="S125" i="53"/>
  <c r="V125" i="53" s="1"/>
  <c r="AF124" i="53"/>
  <c r="AE124" i="53"/>
  <c r="AD124" i="53"/>
  <c r="AB124" i="53"/>
  <c r="AC124" i="53" s="1"/>
  <c r="Y124" i="53"/>
  <c r="X124" i="53"/>
  <c r="Z124" i="53" s="1"/>
  <c r="T124" i="53"/>
  <c r="S124" i="53"/>
  <c r="AF123" i="53"/>
  <c r="AE123" i="53"/>
  <c r="AD123" i="53"/>
  <c r="AB123" i="53"/>
  <c r="AC123" i="53" s="1"/>
  <c r="Y123" i="53"/>
  <c r="X123" i="53"/>
  <c r="T123" i="53"/>
  <c r="S123" i="53"/>
  <c r="AF122" i="53"/>
  <c r="AE122" i="53"/>
  <c r="AD122" i="53"/>
  <c r="AB122" i="53"/>
  <c r="AC122" i="53" s="1"/>
  <c r="Y122" i="53"/>
  <c r="X122" i="53"/>
  <c r="Z122" i="53" s="1"/>
  <c r="T122" i="53"/>
  <c r="S122" i="53"/>
  <c r="AF121" i="53"/>
  <c r="AE121" i="53"/>
  <c r="AD121" i="53"/>
  <c r="AB121" i="53"/>
  <c r="AC121" i="53" s="1"/>
  <c r="Y121" i="53"/>
  <c r="X121" i="53"/>
  <c r="T121" i="53"/>
  <c r="S121" i="53"/>
  <c r="V121" i="53" s="1"/>
  <c r="AF120" i="53"/>
  <c r="AE120" i="53"/>
  <c r="AD120" i="53"/>
  <c r="AB120" i="53"/>
  <c r="AC120" i="53" s="1"/>
  <c r="Y120" i="53"/>
  <c r="X120" i="53"/>
  <c r="T120" i="53"/>
  <c r="S120" i="53"/>
  <c r="AF119" i="53"/>
  <c r="AE119" i="53"/>
  <c r="AD119" i="53"/>
  <c r="AB119" i="53"/>
  <c r="AC119" i="53" s="1"/>
  <c r="Y119" i="53"/>
  <c r="X119" i="53"/>
  <c r="T119" i="53"/>
  <c r="S119" i="53"/>
  <c r="AF118" i="53"/>
  <c r="AE118" i="53"/>
  <c r="AD118" i="53"/>
  <c r="AB118" i="53"/>
  <c r="AC118" i="53" s="1"/>
  <c r="Y118" i="53"/>
  <c r="X118" i="53"/>
  <c r="T118" i="53"/>
  <c r="S118" i="53"/>
  <c r="AF117" i="53"/>
  <c r="AE117" i="53"/>
  <c r="AD117" i="53"/>
  <c r="AB117" i="53"/>
  <c r="AC117" i="53" s="1"/>
  <c r="Y117" i="53"/>
  <c r="Z117" i="53" s="1"/>
  <c r="X117" i="53"/>
  <c r="T117" i="53"/>
  <c r="S117" i="53"/>
  <c r="AF116" i="53"/>
  <c r="AE116" i="53"/>
  <c r="AD116" i="53"/>
  <c r="AB116" i="53"/>
  <c r="AC116" i="53" s="1"/>
  <c r="Y116" i="53"/>
  <c r="X116" i="53"/>
  <c r="Z116" i="53" s="1"/>
  <c r="T116" i="53"/>
  <c r="S116" i="53"/>
  <c r="V116" i="53" s="1"/>
  <c r="AF115" i="53"/>
  <c r="AE115" i="53"/>
  <c r="AD115" i="53"/>
  <c r="AB115" i="53"/>
  <c r="AC115" i="53" s="1"/>
  <c r="Y115" i="53"/>
  <c r="X115" i="53"/>
  <c r="T115" i="53"/>
  <c r="S115" i="53"/>
  <c r="V115" i="53" s="1"/>
  <c r="AF114" i="53"/>
  <c r="AE114" i="53"/>
  <c r="AD114" i="53"/>
  <c r="AC114" i="53"/>
  <c r="AB114" i="53"/>
  <c r="Y114" i="53"/>
  <c r="X114" i="53"/>
  <c r="T114" i="53"/>
  <c r="S114" i="53"/>
  <c r="AF113" i="53"/>
  <c r="AE113" i="53"/>
  <c r="AD113" i="53"/>
  <c r="AB113" i="53"/>
  <c r="AC113" i="53" s="1"/>
  <c r="Y113" i="53"/>
  <c r="X113" i="53"/>
  <c r="T113" i="53"/>
  <c r="S113" i="53"/>
  <c r="AF112" i="53"/>
  <c r="AE112" i="53"/>
  <c r="AD112" i="53"/>
  <c r="AB112" i="53"/>
  <c r="AC112" i="53" s="1"/>
  <c r="Y112" i="53"/>
  <c r="X112" i="53"/>
  <c r="T112" i="53"/>
  <c r="S112" i="53"/>
  <c r="AF111" i="53"/>
  <c r="AE111" i="53"/>
  <c r="AD111" i="53"/>
  <c r="AB111" i="53"/>
  <c r="AC111" i="53" s="1"/>
  <c r="Y111" i="53"/>
  <c r="Z111" i="53" s="1"/>
  <c r="X111" i="53"/>
  <c r="T111" i="53"/>
  <c r="V111" i="53" s="1"/>
  <c r="S111" i="53"/>
  <c r="AF110" i="53"/>
  <c r="AE110" i="53"/>
  <c r="AD110" i="53"/>
  <c r="AB110" i="53"/>
  <c r="AC110" i="53" s="1"/>
  <c r="Y110" i="53"/>
  <c r="X110" i="53"/>
  <c r="T110" i="53"/>
  <c r="S110" i="53"/>
  <c r="AF109" i="53"/>
  <c r="AE109" i="53"/>
  <c r="AD109" i="53"/>
  <c r="AB109" i="53"/>
  <c r="AC109" i="53" s="1"/>
  <c r="Y109" i="53"/>
  <c r="X109" i="53"/>
  <c r="T109" i="53"/>
  <c r="S109" i="53"/>
  <c r="AF108" i="53"/>
  <c r="AE108" i="53"/>
  <c r="AD108" i="53"/>
  <c r="AB108" i="53"/>
  <c r="AC108" i="53" s="1"/>
  <c r="Y108" i="53"/>
  <c r="X108" i="53"/>
  <c r="T108" i="53"/>
  <c r="V108" i="53" s="1"/>
  <c r="S108" i="53"/>
  <c r="AF107" i="53"/>
  <c r="AE107" i="53"/>
  <c r="AD107" i="53"/>
  <c r="AB107" i="53"/>
  <c r="AC107" i="53" s="1"/>
  <c r="Y107" i="53"/>
  <c r="X107" i="53"/>
  <c r="T107" i="53"/>
  <c r="S107" i="53"/>
  <c r="AF106" i="53"/>
  <c r="AE106" i="53"/>
  <c r="AD106" i="53"/>
  <c r="AB106" i="53"/>
  <c r="AC106" i="53" s="1"/>
  <c r="Y106" i="53"/>
  <c r="X106" i="53"/>
  <c r="T106" i="53"/>
  <c r="S106" i="53"/>
  <c r="AF105" i="53"/>
  <c r="AE105" i="53"/>
  <c r="AD105" i="53"/>
  <c r="AB105" i="53"/>
  <c r="AC105" i="53" s="1"/>
  <c r="Y105" i="53"/>
  <c r="Z105" i="53" s="1"/>
  <c r="X105" i="53"/>
  <c r="T105" i="53"/>
  <c r="V105" i="53" s="1"/>
  <c r="S105" i="53"/>
  <c r="AF104" i="53"/>
  <c r="AE104" i="53"/>
  <c r="AD104" i="53"/>
  <c r="AB104" i="53"/>
  <c r="AC104" i="53" s="1"/>
  <c r="Y104" i="53"/>
  <c r="X104" i="53"/>
  <c r="T104" i="53"/>
  <c r="S104" i="53"/>
  <c r="AF103" i="53"/>
  <c r="AE103" i="53"/>
  <c r="AD103" i="53"/>
  <c r="AB103" i="53"/>
  <c r="AC103" i="53" s="1"/>
  <c r="Y103" i="53"/>
  <c r="X103" i="53"/>
  <c r="T103" i="53"/>
  <c r="S103" i="53"/>
  <c r="AF102" i="53"/>
  <c r="AE102" i="53"/>
  <c r="AD102" i="53"/>
  <c r="AB102" i="53"/>
  <c r="AC102" i="53" s="1"/>
  <c r="Y102" i="53"/>
  <c r="X102" i="53"/>
  <c r="T102" i="53"/>
  <c r="S102" i="53"/>
  <c r="AF101" i="53"/>
  <c r="AE101" i="53"/>
  <c r="AD101" i="53"/>
  <c r="AB101" i="53"/>
  <c r="AC101" i="53" s="1"/>
  <c r="Y101" i="53"/>
  <c r="X101" i="53"/>
  <c r="T101" i="53"/>
  <c r="S101" i="53"/>
  <c r="AF100" i="53"/>
  <c r="AE100" i="53"/>
  <c r="AD100" i="53"/>
  <c r="AB100" i="53"/>
  <c r="AC100" i="53" s="1"/>
  <c r="Y100" i="53"/>
  <c r="X100" i="53"/>
  <c r="T100" i="53"/>
  <c r="V100" i="53" s="1"/>
  <c r="S100" i="53"/>
  <c r="AF99" i="53"/>
  <c r="AE99" i="53"/>
  <c r="AD99" i="53"/>
  <c r="AB99" i="53"/>
  <c r="AC99" i="53" s="1"/>
  <c r="Y99" i="53"/>
  <c r="X99" i="53"/>
  <c r="T99" i="53"/>
  <c r="V99" i="53" s="1"/>
  <c r="S99" i="53"/>
  <c r="AF98" i="53"/>
  <c r="AE98" i="53"/>
  <c r="AD98" i="53"/>
  <c r="AB98" i="53"/>
  <c r="AC98" i="53" s="1"/>
  <c r="Y98" i="53"/>
  <c r="X98" i="53"/>
  <c r="T98" i="53"/>
  <c r="S98" i="53"/>
  <c r="AF97" i="53"/>
  <c r="AE97" i="53"/>
  <c r="AD97" i="53"/>
  <c r="AB97" i="53"/>
  <c r="AC97" i="53" s="1"/>
  <c r="Y97" i="53"/>
  <c r="X97" i="53"/>
  <c r="Z97" i="53" s="1"/>
  <c r="T97" i="53"/>
  <c r="S97" i="53"/>
  <c r="AF96" i="53"/>
  <c r="AE96" i="53"/>
  <c r="AD96" i="53"/>
  <c r="AB96" i="53"/>
  <c r="AC96" i="53" s="1"/>
  <c r="Y96" i="53"/>
  <c r="X96" i="53"/>
  <c r="T96" i="53"/>
  <c r="S96" i="53"/>
  <c r="AF95" i="53"/>
  <c r="AE95" i="53"/>
  <c r="AD95" i="53"/>
  <c r="AB95" i="53"/>
  <c r="AC95" i="53" s="1"/>
  <c r="Y95" i="53"/>
  <c r="X95" i="53"/>
  <c r="T95" i="53"/>
  <c r="S95" i="53"/>
  <c r="V95" i="53" s="1"/>
  <c r="AF94" i="53"/>
  <c r="AE94" i="53"/>
  <c r="AD94" i="53"/>
  <c r="AB94" i="53"/>
  <c r="AC94" i="53" s="1"/>
  <c r="Y94" i="53"/>
  <c r="X94" i="53"/>
  <c r="Z94" i="53" s="1"/>
  <c r="T94" i="53"/>
  <c r="S94" i="53"/>
  <c r="V94" i="53" s="1"/>
  <c r="AF93" i="53"/>
  <c r="AE93" i="53"/>
  <c r="AD93" i="53"/>
  <c r="AB93" i="53"/>
  <c r="AC93" i="53" s="1"/>
  <c r="Y93" i="53"/>
  <c r="X93" i="53"/>
  <c r="T93" i="53"/>
  <c r="S93" i="53"/>
  <c r="AF92" i="53"/>
  <c r="AE92" i="53"/>
  <c r="AD92" i="53"/>
  <c r="AB92" i="53"/>
  <c r="AC92" i="53" s="1"/>
  <c r="Y92" i="53"/>
  <c r="X92" i="53"/>
  <c r="Z92" i="53" s="1"/>
  <c r="T92" i="53"/>
  <c r="S92" i="53"/>
  <c r="AF91" i="53"/>
  <c r="AE91" i="53"/>
  <c r="AD91" i="53"/>
  <c r="AB91" i="53"/>
  <c r="AC91" i="53" s="1"/>
  <c r="Y91" i="53"/>
  <c r="X91" i="53"/>
  <c r="Z91" i="53" s="1"/>
  <c r="T91" i="53"/>
  <c r="S91" i="53"/>
  <c r="AF90" i="53"/>
  <c r="AE90" i="53"/>
  <c r="AD90" i="53"/>
  <c r="AB90" i="53"/>
  <c r="AC90" i="53" s="1"/>
  <c r="Y90" i="53"/>
  <c r="X90" i="53"/>
  <c r="T90" i="53"/>
  <c r="S90" i="53"/>
  <c r="AF89" i="53"/>
  <c r="AE89" i="53"/>
  <c r="AD89" i="53"/>
  <c r="AB89" i="53"/>
  <c r="AC89" i="53" s="1"/>
  <c r="Y89" i="53"/>
  <c r="X89" i="53"/>
  <c r="T89" i="53"/>
  <c r="S89" i="53"/>
  <c r="AF88" i="53"/>
  <c r="AE88" i="53"/>
  <c r="AD88" i="53"/>
  <c r="AB88" i="53"/>
  <c r="AC88" i="53" s="1"/>
  <c r="Y88" i="53"/>
  <c r="X88" i="53"/>
  <c r="T88" i="53"/>
  <c r="V88" i="53" s="1"/>
  <c r="S88" i="53"/>
  <c r="AF87" i="53"/>
  <c r="AE87" i="53"/>
  <c r="AD87" i="53"/>
  <c r="AB87" i="53"/>
  <c r="AC87" i="53" s="1"/>
  <c r="Y87" i="53"/>
  <c r="X87" i="53"/>
  <c r="T87" i="53"/>
  <c r="S87" i="53"/>
  <c r="AF86" i="53"/>
  <c r="AE86" i="53"/>
  <c r="AD86" i="53"/>
  <c r="AB86" i="53"/>
  <c r="AC86" i="53" s="1"/>
  <c r="Y86" i="53"/>
  <c r="X86" i="53"/>
  <c r="T86" i="53"/>
  <c r="S86" i="53"/>
  <c r="AF85" i="53"/>
  <c r="AE85" i="53"/>
  <c r="AD85" i="53"/>
  <c r="AB85" i="53"/>
  <c r="AC85" i="53" s="1"/>
  <c r="Y85" i="53"/>
  <c r="Z85" i="53" s="1"/>
  <c r="X85" i="53"/>
  <c r="T85" i="53"/>
  <c r="S85" i="53"/>
  <c r="AF84" i="53"/>
  <c r="AE84" i="53"/>
  <c r="AD84" i="53"/>
  <c r="AB84" i="53"/>
  <c r="AC84" i="53" s="1"/>
  <c r="Y84" i="53"/>
  <c r="X84" i="53"/>
  <c r="T84" i="53"/>
  <c r="V84" i="53" s="1"/>
  <c r="S84" i="53"/>
  <c r="AF83" i="53"/>
  <c r="AE83" i="53"/>
  <c r="AD83" i="53"/>
  <c r="AB83" i="53"/>
  <c r="AC83" i="53" s="1"/>
  <c r="Y83" i="53"/>
  <c r="X83" i="53"/>
  <c r="T83" i="53"/>
  <c r="S83" i="53"/>
  <c r="AF82" i="53"/>
  <c r="AE82" i="53"/>
  <c r="AD82" i="53"/>
  <c r="AB82" i="53"/>
  <c r="AC82" i="53" s="1"/>
  <c r="Y82" i="53"/>
  <c r="X82" i="53"/>
  <c r="T82" i="53"/>
  <c r="S82" i="53"/>
  <c r="AF81" i="53"/>
  <c r="AE81" i="53"/>
  <c r="AD81" i="53"/>
  <c r="AB81" i="53"/>
  <c r="AC81" i="53" s="1"/>
  <c r="Y81" i="53"/>
  <c r="X81" i="53"/>
  <c r="T81" i="53"/>
  <c r="S81" i="53"/>
  <c r="AF80" i="53"/>
  <c r="AE80" i="53"/>
  <c r="AD80" i="53"/>
  <c r="AB80" i="53"/>
  <c r="AC80" i="53" s="1"/>
  <c r="Y80" i="53"/>
  <c r="X80" i="53"/>
  <c r="T80" i="53"/>
  <c r="S80" i="53"/>
  <c r="AF79" i="53"/>
  <c r="AE79" i="53"/>
  <c r="AD79" i="53"/>
  <c r="AB79" i="53"/>
  <c r="AC79" i="53" s="1"/>
  <c r="Y79" i="53"/>
  <c r="X79" i="53"/>
  <c r="Z79" i="53" s="1"/>
  <c r="T79" i="53"/>
  <c r="S79" i="53"/>
  <c r="AF78" i="53"/>
  <c r="AE78" i="53"/>
  <c r="AD78" i="53"/>
  <c r="AB78" i="53"/>
  <c r="AC78" i="53" s="1"/>
  <c r="Y78" i="53"/>
  <c r="X78" i="53"/>
  <c r="T78" i="53"/>
  <c r="S78" i="53"/>
  <c r="AF77" i="53"/>
  <c r="AE77" i="53"/>
  <c r="AD77" i="53"/>
  <c r="AB77" i="53"/>
  <c r="AC77" i="53" s="1"/>
  <c r="Y77" i="53"/>
  <c r="X77" i="53"/>
  <c r="Z77" i="53" s="1"/>
  <c r="T77" i="53"/>
  <c r="S77" i="53"/>
  <c r="V77" i="53" s="1"/>
  <c r="AF76" i="53"/>
  <c r="AE76" i="53"/>
  <c r="AD76" i="53"/>
  <c r="AB76" i="53"/>
  <c r="AC76" i="53" s="1"/>
  <c r="Y76" i="53"/>
  <c r="X76" i="53"/>
  <c r="Z76" i="53" s="1"/>
  <c r="T76" i="53"/>
  <c r="S76" i="53"/>
  <c r="AF75" i="53"/>
  <c r="AE75" i="53"/>
  <c r="AD75" i="53"/>
  <c r="AB75" i="53"/>
  <c r="AC75" i="53" s="1"/>
  <c r="Y75" i="53"/>
  <c r="X75" i="53"/>
  <c r="T75" i="53"/>
  <c r="S75" i="53"/>
  <c r="AF74" i="53"/>
  <c r="AE74" i="53"/>
  <c r="AD74" i="53"/>
  <c r="AB74" i="53"/>
  <c r="AC74" i="53" s="1"/>
  <c r="Y74" i="53"/>
  <c r="X74" i="53"/>
  <c r="Z74" i="53" s="1"/>
  <c r="T74" i="53"/>
  <c r="S74" i="53"/>
  <c r="V74" i="53" s="1"/>
  <c r="AF73" i="53"/>
  <c r="AE73" i="53"/>
  <c r="AD73" i="53"/>
  <c r="AB73" i="53"/>
  <c r="AC73" i="53" s="1"/>
  <c r="Y73" i="53"/>
  <c r="X73" i="53"/>
  <c r="Z73" i="53" s="1"/>
  <c r="T73" i="53"/>
  <c r="S73" i="53"/>
  <c r="AF72" i="53"/>
  <c r="AE72" i="53"/>
  <c r="AD72" i="53"/>
  <c r="AC72" i="53"/>
  <c r="AB72" i="53"/>
  <c r="Y72" i="53"/>
  <c r="X72" i="53"/>
  <c r="T72" i="53"/>
  <c r="S72" i="53"/>
  <c r="AF71" i="53"/>
  <c r="AE71" i="53"/>
  <c r="AD71" i="53"/>
  <c r="AB71" i="53"/>
  <c r="AC71" i="53" s="1"/>
  <c r="Y71" i="53"/>
  <c r="X71" i="53"/>
  <c r="T71" i="53"/>
  <c r="S71" i="53"/>
  <c r="AF70" i="53"/>
  <c r="AE70" i="53"/>
  <c r="AD70" i="53"/>
  <c r="AB70" i="53"/>
  <c r="AC70" i="53" s="1"/>
  <c r="Y70" i="53"/>
  <c r="X70" i="53"/>
  <c r="T70" i="53"/>
  <c r="S70" i="53"/>
  <c r="V70" i="53" s="1"/>
  <c r="AF69" i="53"/>
  <c r="AE69" i="53"/>
  <c r="AD69" i="53"/>
  <c r="AB69" i="53"/>
  <c r="AC69" i="53" s="1"/>
  <c r="Y69" i="53"/>
  <c r="X69" i="53"/>
  <c r="T69" i="53"/>
  <c r="V69" i="53" s="1"/>
  <c r="S69" i="53"/>
  <c r="AF68" i="53"/>
  <c r="AE68" i="53"/>
  <c r="AD68" i="53"/>
  <c r="AB68" i="53"/>
  <c r="AC68" i="53" s="1"/>
  <c r="Y68" i="53"/>
  <c r="X68" i="53"/>
  <c r="T68" i="53"/>
  <c r="S68" i="53"/>
  <c r="AF67" i="53"/>
  <c r="AE67" i="53"/>
  <c r="AD67" i="53"/>
  <c r="AB67" i="53"/>
  <c r="AC67" i="53" s="1"/>
  <c r="Y67" i="53"/>
  <c r="X67" i="53"/>
  <c r="Z67" i="53" s="1"/>
  <c r="T67" i="53"/>
  <c r="S67" i="53"/>
  <c r="AF66" i="53"/>
  <c r="AE66" i="53"/>
  <c r="AD66" i="53"/>
  <c r="AB66" i="53"/>
  <c r="AC66" i="53" s="1"/>
  <c r="Y66" i="53"/>
  <c r="X66" i="53"/>
  <c r="T66" i="53"/>
  <c r="S66" i="53"/>
  <c r="AF65" i="53"/>
  <c r="AE65" i="53"/>
  <c r="AD65" i="53"/>
  <c r="AB65" i="53"/>
  <c r="AC65" i="53" s="1"/>
  <c r="Y65" i="53"/>
  <c r="X65" i="53"/>
  <c r="T65" i="53"/>
  <c r="S65" i="53"/>
  <c r="V65" i="53" s="1"/>
  <c r="AF64" i="53"/>
  <c r="AE64" i="53"/>
  <c r="AD64" i="53"/>
  <c r="AB64" i="53"/>
  <c r="AC64" i="53" s="1"/>
  <c r="Y64" i="53"/>
  <c r="X64" i="53"/>
  <c r="Z64" i="53" s="1"/>
  <c r="T64" i="53"/>
  <c r="S64" i="53"/>
  <c r="V64" i="53" s="1"/>
  <c r="AF63" i="53"/>
  <c r="AE63" i="53"/>
  <c r="AD63" i="53"/>
  <c r="AB63" i="53"/>
  <c r="AC63" i="53" s="1"/>
  <c r="Y63" i="53"/>
  <c r="Z63" i="53" s="1"/>
  <c r="X63" i="53"/>
  <c r="T63" i="53"/>
  <c r="S63" i="53"/>
  <c r="AF62" i="53"/>
  <c r="AE62" i="53"/>
  <c r="AD62" i="53"/>
  <c r="AB62" i="53"/>
  <c r="AC62" i="53" s="1"/>
  <c r="Y62" i="53"/>
  <c r="X62" i="53"/>
  <c r="T62" i="53"/>
  <c r="S62" i="53"/>
  <c r="AF61" i="53"/>
  <c r="AE61" i="53"/>
  <c r="AD61" i="53"/>
  <c r="AB61" i="53"/>
  <c r="AC61" i="53" s="1"/>
  <c r="Y61" i="53"/>
  <c r="X61" i="53"/>
  <c r="Z61" i="53" s="1"/>
  <c r="T61" i="53"/>
  <c r="S61" i="53"/>
  <c r="AF60" i="53"/>
  <c r="AE60" i="53"/>
  <c r="AD60" i="53"/>
  <c r="AB60" i="53"/>
  <c r="AC60" i="53" s="1"/>
  <c r="Y60" i="53"/>
  <c r="X60" i="53"/>
  <c r="T60" i="53"/>
  <c r="S60" i="53"/>
  <c r="AF59" i="53"/>
  <c r="AE59" i="53"/>
  <c r="AD59" i="53"/>
  <c r="AB59" i="53"/>
  <c r="AC59" i="53" s="1"/>
  <c r="Y59" i="53"/>
  <c r="X59" i="53"/>
  <c r="T59" i="53"/>
  <c r="S59" i="53"/>
  <c r="V59" i="53" s="1"/>
  <c r="AF58" i="53"/>
  <c r="AE58" i="53"/>
  <c r="AD58" i="53"/>
  <c r="AB58" i="53"/>
  <c r="AC58" i="53" s="1"/>
  <c r="Y58" i="53"/>
  <c r="X58" i="53"/>
  <c r="Z58" i="53" s="1"/>
  <c r="T58" i="53"/>
  <c r="S58" i="53"/>
  <c r="V58" i="53" s="1"/>
  <c r="AF57" i="53"/>
  <c r="AE57" i="53"/>
  <c r="AD57" i="53"/>
  <c r="AB57" i="53"/>
  <c r="AC57" i="53" s="1"/>
  <c r="Y57" i="53"/>
  <c r="Z57" i="53" s="1"/>
  <c r="X57" i="53"/>
  <c r="T57" i="53"/>
  <c r="S57" i="53"/>
  <c r="AF56" i="53"/>
  <c r="AE56" i="53"/>
  <c r="AD56" i="53"/>
  <c r="AB56" i="53"/>
  <c r="AC56" i="53" s="1"/>
  <c r="Y56" i="53"/>
  <c r="X56" i="53"/>
  <c r="T56" i="53"/>
  <c r="S56" i="53"/>
  <c r="AF55" i="53"/>
  <c r="AE55" i="53"/>
  <c r="AD55" i="53"/>
  <c r="AB55" i="53"/>
  <c r="AC55" i="53" s="1"/>
  <c r="Y55" i="53"/>
  <c r="X55" i="53"/>
  <c r="T55" i="53"/>
  <c r="S55" i="53"/>
  <c r="AF54" i="53"/>
  <c r="AE54" i="53"/>
  <c r="AD54" i="53"/>
  <c r="AB54" i="53"/>
  <c r="AC54" i="53" s="1"/>
  <c r="Y54" i="53"/>
  <c r="X54" i="53"/>
  <c r="Z54" i="53" s="1"/>
  <c r="T54" i="53"/>
  <c r="S54" i="53"/>
  <c r="AF53" i="53"/>
  <c r="AE53" i="53"/>
  <c r="AD53" i="53"/>
  <c r="AB53" i="53"/>
  <c r="AC53" i="53" s="1"/>
  <c r="Y53" i="53"/>
  <c r="X53" i="53"/>
  <c r="T53" i="53"/>
  <c r="S53" i="53"/>
  <c r="AF52" i="53"/>
  <c r="AE52" i="53"/>
  <c r="AD52" i="53"/>
  <c r="AB52" i="53"/>
  <c r="AC52" i="53" s="1"/>
  <c r="Y52" i="53"/>
  <c r="X52" i="53"/>
  <c r="T52" i="53"/>
  <c r="S52" i="53"/>
  <c r="V52" i="53" s="1"/>
  <c r="AF51" i="53"/>
  <c r="AE51" i="53"/>
  <c r="AD51" i="53"/>
  <c r="AB51" i="53"/>
  <c r="AC51" i="53" s="1"/>
  <c r="Y51" i="53"/>
  <c r="X51" i="53"/>
  <c r="T51" i="53"/>
  <c r="S51" i="53"/>
  <c r="AF50" i="53"/>
  <c r="AE50" i="53"/>
  <c r="AD50" i="53"/>
  <c r="AB50" i="53"/>
  <c r="AC50" i="53" s="1"/>
  <c r="Y50" i="53"/>
  <c r="X50" i="53"/>
  <c r="T50" i="53"/>
  <c r="S50" i="53"/>
  <c r="AF49" i="53"/>
  <c r="AE49" i="53"/>
  <c r="AD49" i="53"/>
  <c r="AB49" i="53"/>
  <c r="AC49" i="53" s="1"/>
  <c r="Y49" i="53"/>
  <c r="X49" i="53"/>
  <c r="Z49" i="53" s="1"/>
  <c r="T49" i="53"/>
  <c r="S49" i="53"/>
  <c r="AF48" i="53"/>
  <c r="AE48" i="53"/>
  <c r="AD48" i="53"/>
  <c r="AB48" i="53"/>
  <c r="AC48" i="53" s="1"/>
  <c r="Y48" i="53"/>
  <c r="Z48" i="53" s="1"/>
  <c r="X48" i="53"/>
  <c r="T48" i="53"/>
  <c r="S48" i="53"/>
  <c r="V48" i="53" s="1"/>
  <c r="AF47" i="53"/>
  <c r="AE47" i="53"/>
  <c r="AD47" i="53"/>
  <c r="AB47" i="53"/>
  <c r="AC47" i="53" s="1"/>
  <c r="Y47" i="53"/>
  <c r="X47" i="53"/>
  <c r="T47" i="53"/>
  <c r="S47" i="53"/>
  <c r="AF46" i="53"/>
  <c r="AE46" i="53"/>
  <c r="AD46" i="53"/>
  <c r="AB46" i="53"/>
  <c r="AC46" i="53" s="1"/>
  <c r="Y46" i="53"/>
  <c r="X46" i="53"/>
  <c r="T46" i="53"/>
  <c r="S46" i="53"/>
  <c r="V46" i="53" s="1"/>
  <c r="AF45" i="53"/>
  <c r="AE45" i="53"/>
  <c r="AD45" i="53"/>
  <c r="AB45" i="53"/>
  <c r="AC45" i="53" s="1"/>
  <c r="Y45" i="53"/>
  <c r="X45" i="53"/>
  <c r="T45" i="53"/>
  <c r="S45" i="53"/>
  <c r="AF44" i="53"/>
  <c r="AE44" i="53"/>
  <c r="AD44" i="53"/>
  <c r="AB44" i="53"/>
  <c r="AC44" i="53" s="1"/>
  <c r="Y44" i="53"/>
  <c r="X44" i="53"/>
  <c r="T44" i="53"/>
  <c r="S44" i="53"/>
  <c r="V44" i="53" s="1"/>
  <c r="AF43" i="53"/>
  <c r="AE43" i="53"/>
  <c r="AD43" i="53"/>
  <c r="AB43" i="53"/>
  <c r="AC43" i="53" s="1"/>
  <c r="Y43" i="53"/>
  <c r="X43" i="53"/>
  <c r="Z43" i="53" s="1"/>
  <c r="T43" i="53"/>
  <c r="S43" i="53"/>
  <c r="V43" i="53" s="1"/>
  <c r="AF42" i="53"/>
  <c r="AE42" i="53"/>
  <c r="AD42" i="53"/>
  <c r="AB42" i="53"/>
  <c r="AC42" i="53" s="1"/>
  <c r="Y42" i="53"/>
  <c r="X42" i="53"/>
  <c r="Z42" i="53" s="1"/>
  <c r="T42" i="53"/>
  <c r="S42" i="53"/>
  <c r="V42" i="53" s="1"/>
  <c r="AF41" i="53"/>
  <c r="AE41" i="53"/>
  <c r="AD41" i="53"/>
  <c r="AB41" i="53"/>
  <c r="AC41" i="53" s="1"/>
  <c r="Y41" i="53"/>
  <c r="X41" i="53"/>
  <c r="Z41" i="53" s="1"/>
  <c r="T41" i="53"/>
  <c r="S41" i="53"/>
  <c r="AF40" i="53"/>
  <c r="AE40" i="53"/>
  <c r="AD40" i="53"/>
  <c r="AB40" i="53"/>
  <c r="AC40" i="53" s="1"/>
  <c r="Y40" i="53"/>
  <c r="X40" i="53"/>
  <c r="T40" i="53"/>
  <c r="S40" i="53"/>
  <c r="V40" i="53" s="1"/>
  <c r="AF39" i="53"/>
  <c r="AE39" i="53"/>
  <c r="AD39" i="53"/>
  <c r="AB39" i="53"/>
  <c r="AC39" i="53" s="1"/>
  <c r="Y39" i="53"/>
  <c r="X39" i="53"/>
  <c r="Z39" i="53" s="1"/>
  <c r="T39" i="53"/>
  <c r="S39" i="53"/>
  <c r="AF38" i="53"/>
  <c r="AE38" i="53"/>
  <c r="AD38" i="53"/>
  <c r="AB38" i="53"/>
  <c r="AC38" i="53" s="1"/>
  <c r="Y38" i="53"/>
  <c r="X38" i="53"/>
  <c r="T38" i="53"/>
  <c r="S38" i="53"/>
  <c r="AF37" i="53"/>
  <c r="AE37" i="53"/>
  <c r="AD37" i="53"/>
  <c r="AB37" i="53"/>
  <c r="AC37" i="53" s="1"/>
  <c r="Y37" i="53"/>
  <c r="X37" i="53"/>
  <c r="Z37" i="53" s="1"/>
  <c r="T37" i="53"/>
  <c r="S37" i="53"/>
  <c r="AF36" i="53"/>
  <c r="AE36" i="53"/>
  <c r="AD36" i="53"/>
  <c r="AB36" i="53"/>
  <c r="AC36" i="53" s="1"/>
  <c r="Y36" i="53"/>
  <c r="X36" i="53"/>
  <c r="Z36" i="53" s="1"/>
  <c r="T36" i="53"/>
  <c r="S36" i="53"/>
  <c r="V36" i="53" s="1"/>
  <c r="AF35" i="53"/>
  <c r="AE35" i="53"/>
  <c r="AD35" i="53"/>
  <c r="AB35" i="53"/>
  <c r="AC35" i="53" s="1"/>
  <c r="Y35" i="53"/>
  <c r="X35" i="53"/>
  <c r="T35" i="53"/>
  <c r="S35" i="53"/>
  <c r="V35" i="53" s="1"/>
  <c r="AF34" i="53"/>
  <c r="AE34" i="53"/>
  <c r="AD34" i="53"/>
  <c r="AB34" i="53"/>
  <c r="AC34" i="53" s="1"/>
  <c r="Y34" i="53"/>
  <c r="X34" i="53"/>
  <c r="Z34" i="53" s="1"/>
  <c r="T34" i="53"/>
  <c r="S34" i="53"/>
  <c r="V34" i="53" s="1"/>
  <c r="AF33" i="53"/>
  <c r="AE33" i="53"/>
  <c r="AD33" i="53"/>
  <c r="AB33" i="53"/>
  <c r="AC33" i="53" s="1"/>
  <c r="Y33" i="53"/>
  <c r="Z33" i="53" s="1"/>
  <c r="X33" i="53"/>
  <c r="T33" i="53"/>
  <c r="S33" i="53"/>
  <c r="V33" i="53" s="1"/>
  <c r="AF32" i="53"/>
  <c r="AE32" i="53"/>
  <c r="AD32" i="53"/>
  <c r="AC32" i="53"/>
  <c r="AB32" i="53"/>
  <c r="Y32" i="53"/>
  <c r="X32" i="53"/>
  <c r="T32" i="53"/>
  <c r="S32" i="53"/>
  <c r="AF31" i="53"/>
  <c r="AE31" i="53"/>
  <c r="AD31" i="53"/>
  <c r="AB31" i="53"/>
  <c r="AC31" i="53" s="1"/>
  <c r="Y31" i="53"/>
  <c r="X31" i="53"/>
  <c r="T31" i="53"/>
  <c r="S31" i="53"/>
  <c r="AF30" i="53"/>
  <c r="AE30" i="53"/>
  <c r="AD30" i="53"/>
  <c r="AB30" i="53"/>
  <c r="AC30" i="53" s="1"/>
  <c r="Y30" i="53"/>
  <c r="X30" i="53"/>
  <c r="T30" i="53"/>
  <c r="S30" i="53"/>
  <c r="AF29" i="53"/>
  <c r="AE29" i="53"/>
  <c r="AD29" i="53"/>
  <c r="AB29" i="53"/>
  <c r="AC29" i="53" s="1"/>
  <c r="Y29" i="53"/>
  <c r="X29" i="53"/>
  <c r="T29" i="53"/>
  <c r="S29" i="53"/>
  <c r="AF28" i="53"/>
  <c r="AE28" i="53"/>
  <c r="AD28" i="53"/>
  <c r="AB28" i="53"/>
  <c r="AC28" i="53" s="1"/>
  <c r="Y28" i="53"/>
  <c r="X28" i="53"/>
  <c r="T28" i="53"/>
  <c r="S28" i="53"/>
  <c r="AF27" i="53"/>
  <c r="AE27" i="53"/>
  <c r="AD27" i="53"/>
  <c r="AB27" i="53"/>
  <c r="AC27" i="53" s="1"/>
  <c r="Y27" i="53"/>
  <c r="X27" i="53"/>
  <c r="T27" i="53"/>
  <c r="S27" i="53"/>
  <c r="AF26" i="53"/>
  <c r="AE26" i="53"/>
  <c r="AD26" i="53"/>
  <c r="AB26" i="53"/>
  <c r="AC26" i="53" s="1"/>
  <c r="Y26" i="53"/>
  <c r="X26" i="53"/>
  <c r="T26" i="53"/>
  <c r="S26" i="53"/>
  <c r="AF25" i="53"/>
  <c r="AE25" i="53"/>
  <c r="AD25" i="53"/>
  <c r="AB25" i="53"/>
  <c r="AC25" i="53" s="1"/>
  <c r="Y25" i="53"/>
  <c r="X25" i="53"/>
  <c r="T25" i="53"/>
  <c r="S25" i="53"/>
  <c r="AF24" i="53"/>
  <c r="AE24" i="53"/>
  <c r="AD24" i="53"/>
  <c r="AB24" i="53"/>
  <c r="AC24" i="53" s="1"/>
  <c r="Y24" i="53"/>
  <c r="X24" i="53"/>
  <c r="T24" i="53"/>
  <c r="S24" i="53"/>
  <c r="AF23" i="53"/>
  <c r="AE23" i="53"/>
  <c r="AD23" i="53"/>
  <c r="AB23" i="53"/>
  <c r="AC23" i="53" s="1"/>
  <c r="Y23" i="53"/>
  <c r="X23" i="53"/>
  <c r="T23" i="53"/>
  <c r="S23" i="53"/>
  <c r="AF22" i="53"/>
  <c r="AE22" i="53"/>
  <c r="AD22" i="53"/>
  <c r="AB22" i="53"/>
  <c r="AC22" i="53" s="1"/>
  <c r="Y22" i="53"/>
  <c r="X22" i="53"/>
  <c r="T22" i="53"/>
  <c r="S22" i="53"/>
  <c r="AF21" i="53"/>
  <c r="AE21" i="53"/>
  <c r="AD21" i="53"/>
  <c r="AB21" i="53"/>
  <c r="AC21" i="53" s="1"/>
  <c r="Y21" i="53"/>
  <c r="X21" i="53"/>
  <c r="T21" i="53"/>
  <c r="S21" i="53"/>
  <c r="AF20" i="53"/>
  <c r="AE20" i="53"/>
  <c r="AD20" i="53"/>
  <c r="AB20" i="53"/>
  <c r="AC20" i="53" s="1"/>
  <c r="Y20" i="53"/>
  <c r="X20" i="53"/>
  <c r="T20" i="53"/>
  <c r="S20" i="53"/>
  <c r="AF19" i="53"/>
  <c r="AE19" i="53"/>
  <c r="AD19" i="53"/>
  <c r="AB19" i="53"/>
  <c r="AC19" i="53" s="1"/>
  <c r="Y19" i="53"/>
  <c r="X19" i="53"/>
  <c r="T19" i="53"/>
  <c r="S19" i="53"/>
  <c r="AF18" i="53"/>
  <c r="AE18" i="53"/>
  <c r="AD18" i="53"/>
  <c r="AB18" i="53"/>
  <c r="AC18" i="53" s="1"/>
  <c r="Y18" i="53"/>
  <c r="X18" i="53"/>
  <c r="T18" i="53"/>
  <c r="S18" i="53"/>
  <c r="AF17" i="53"/>
  <c r="AE17" i="53"/>
  <c r="AD17" i="53"/>
  <c r="AB17" i="53"/>
  <c r="AC17" i="53" s="1"/>
  <c r="Y17" i="53"/>
  <c r="X17" i="53"/>
  <c r="T17" i="53"/>
  <c r="S17" i="53"/>
  <c r="AF16" i="53"/>
  <c r="AE16" i="53"/>
  <c r="AD16" i="53"/>
  <c r="AB16" i="53"/>
  <c r="AC16" i="53" s="1"/>
  <c r="Y16" i="53"/>
  <c r="X16" i="53"/>
  <c r="T16" i="53"/>
  <c r="S16" i="53"/>
  <c r="AF15" i="53"/>
  <c r="AE15" i="53"/>
  <c r="AD15" i="53"/>
  <c r="AB15" i="53"/>
  <c r="AC15" i="53" s="1"/>
  <c r="Y15" i="53"/>
  <c r="X15" i="53"/>
  <c r="T15" i="53"/>
  <c r="S15" i="53"/>
  <c r="AF14" i="53"/>
  <c r="AE14" i="53"/>
  <c r="AD14" i="53"/>
  <c r="AB14" i="53"/>
  <c r="AC14" i="53" s="1"/>
  <c r="Y14" i="53"/>
  <c r="X14" i="53"/>
  <c r="T14" i="53"/>
  <c r="S14" i="53"/>
  <c r="AF13" i="53"/>
  <c r="AE13" i="53"/>
  <c r="AD13" i="53"/>
  <c r="AB13" i="53"/>
  <c r="AC13" i="53" s="1"/>
  <c r="Y13" i="53"/>
  <c r="X13" i="53"/>
  <c r="T13" i="53"/>
  <c r="S13" i="53"/>
  <c r="AF12" i="53"/>
  <c r="AE12" i="53"/>
  <c r="AD12" i="53"/>
  <c r="AB12" i="53"/>
  <c r="AC12" i="53" s="1"/>
  <c r="Y12" i="53"/>
  <c r="X12" i="53"/>
  <c r="T12" i="53"/>
  <c r="S12" i="53"/>
  <c r="AF11" i="53"/>
  <c r="AE11" i="53"/>
  <c r="AD11" i="53"/>
  <c r="AB11" i="53"/>
  <c r="AC11" i="53" s="1"/>
  <c r="Y11" i="53"/>
  <c r="X11" i="53"/>
  <c r="T11" i="53"/>
  <c r="S11" i="53"/>
  <c r="AF10" i="53"/>
  <c r="AE10" i="53"/>
  <c r="AD10" i="53"/>
  <c r="AB10" i="53"/>
  <c r="AC10" i="53" s="1"/>
  <c r="Y10" i="53"/>
  <c r="X10" i="53"/>
  <c r="T10" i="53"/>
  <c r="S10" i="53"/>
  <c r="AF9" i="53"/>
  <c r="AE9" i="53"/>
  <c r="AD9" i="53"/>
  <c r="AB9" i="53"/>
  <c r="AC9" i="53" s="1"/>
  <c r="Y9" i="53"/>
  <c r="X9" i="53"/>
  <c r="Z9" i="53" s="1"/>
  <c r="T9" i="53"/>
  <c r="S9" i="53"/>
  <c r="AF8" i="53"/>
  <c r="AE8" i="53"/>
  <c r="AD8" i="53"/>
  <c r="AB8" i="53"/>
  <c r="AC8" i="53" s="1"/>
  <c r="Y8" i="53"/>
  <c r="X8" i="53"/>
  <c r="T8" i="53"/>
  <c r="S8" i="53"/>
  <c r="AF7" i="53"/>
  <c r="AE7" i="53"/>
  <c r="AD7" i="53"/>
  <c r="AB7" i="53"/>
  <c r="AC7" i="53" s="1"/>
  <c r="Y7" i="53"/>
  <c r="X7" i="53"/>
  <c r="T7" i="53"/>
  <c r="S7" i="53"/>
  <c r="AF6" i="53"/>
  <c r="AE6" i="53"/>
  <c r="AD6" i="53"/>
  <c r="AB6" i="53"/>
  <c r="AC6" i="53" s="1"/>
  <c r="Y6" i="53"/>
  <c r="X6" i="53"/>
  <c r="T6" i="53"/>
  <c r="S6" i="53"/>
  <c r="AF5" i="53"/>
  <c r="AE5" i="53"/>
  <c r="AD5" i="53"/>
  <c r="AB5" i="53"/>
  <c r="AC5" i="53" s="1"/>
  <c r="Y5" i="53"/>
  <c r="X5" i="53"/>
  <c r="T5" i="53"/>
  <c r="S5" i="53"/>
  <c r="Q4" i="53"/>
  <c r="P4" i="53"/>
  <c r="O4" i="53"/>
  <c r="N4" i="53"/>
  <c r="M4" i="53"/>
  <c r="L4" i="53"/>
  <c r="J4" i="53"/>
  <c r="I4" i="53"/>
  <c r="H4" i="53"/>
  <c r="G4" i="53"/>
  <c r="F4" i="53"/>
  <c r="E4" i="53"/>
  <c r="L1" i="53"/>
  <c r="E1" i="53"/>
  <c r="AF575" i="52"/>
  <c r="AE575" i="52"/>
  <c r="AD575" i="52"/>
  <c r="AC575" i="52"/>
  <c r="AB575" i="52"/>
  <c r="Z575" i="52"/>
  <c r="Y575" i="52"/>
  <c r="X575" i="52"/>
  <c r="T575" i="52"/>
  <c r="V575" i="52" s="1"/>
  <c r="S575" i="52"/>
  <c r="AF574" i="52"/>
  <c r="AE574" i="52"/>
  <c r="AD574" i="52"/>
  <c r="AB574" i="52"/>
  <c r="AC574" i="52" s="1"/>
  <c r="Y574" i="52"/>
  <c r="X574" i="52"/>
  <c r="T574" i="52"/>
  <c r="S574" i="52"/>
  <c r="V574" i="52" s="1"/>
  <c r="AF573" i="52"/>
  <c r="AE573" i="52"/>
  <c r="AD573" i="52"/>
  <c r="AB573" i="52"/>
  <c r="AC573" i="52" s="1"/>
  <c r="Y573" i="52"/>
  <c r="X573" i="52"/>
  <c r="Z573" i="52" s="1"/>
  <c r="T573" i="52"/>
  <c r="S573" i="52"/>
  <c r="V573" i="52" s="1"/>
  <c r="AF572" i="52"/>
  <c r="AE572" i="52"/>
  <c r="AD572" i="52"/>
  <c r="AB572" i="52"/>
  <c r="AC572" i="52" s="1"/>
  <c r="Y572" i="52"/>
  <c r="Z572" i="52" s="1"/>
  <c r="X572" i="52"/>
  <c r="V572" i="52"/>
  <c r="T572" i="52"/>
  <c r="S572" i="52"/>
  <c r="AF571" i="52"/>
  <c r="AE571" i="52"/>
  <c r="AD571" i="52"/>
  <c r="AC571" i="52"/>
  <c r="AB571" i="52"/>
  <c r="Y571" i="52"/>
  <c r="X571" i="52"/>
  <c r="Z571" i="52" s="1"/>
  <c r="T571" i="52"/>
  <c r="S571" i="52"/>
  <c r="V571" i="52" s="1"/>
  <c r="AF570" i="52"/>
  <c r="AE570" i="52"/>
  <c r="AD570" i="52"/>
  <c r="AB570" i="52"/>
  <c r="AC570" i="52" s="1"/>
  <c r="Y570" i="52"/>
  <c r="X570" i="52"/>
  <c r="Z570" i="52" s="1"/>
  <c r="T570" i="52"/>
  <c r="S570" i="52"/>
  <c r="V570" i="52" s="1"/>
  <c r="AF569" i="52"/>
  <c r="AE569" i="52"/>
  <c r="AD569" i="52"/>
  <c r="AC569" i="52"/>
  <c r="AB569" i="52"/>
  <c r="Z569" i="52"/>
  <c r="Y569" i="52"/>
  <c r="X569" i="52"/>
  <c r="T569" i="52"/>
  <c r="V569" i="52" s="1"/>
  <c r="S569" i="52"/>
  <c r="AF568" i="52"/>
  <c r="AE568" i="52"/>
  <c r="AD568" i="52"/>
  <c r="AB568" i="52"/>
  <c r="AC568" i="52" s="1"/>
  <c r="Y568" i="52"/>
  <c r="X568" i="52"/>
  <c r="Z568" i="52" s="1"/>
  <c r="T568" i="52"/>
  <c r="S568" i="52"/>
  <c r="V568" i="52" s="1"/>
  <c r="AF567" i="52"/>
  <c r="AE567" i="52"/>
  <c r="AD567" i="52"/>
  <c r="AB567" i="52"/>
  <c r="AC567" i="52" s="1"/>
  <c r="Y567" i="52"/>
  <c r="X567" i="52"/>
  <c r="Z567" i="52" s="1"/>
  <c r="T567" i="52"/>
  <c r="S567" i="52"/>
  <c r="V567" i="52" s="1"/>
  <c r="AF566" i="52"/>
  <c r="AE566" i="52"/>
  <c r="AD566" i="52"/>
  <c r="AB566" i="52"/>
  <c r="AC566" i="52" s="1"/>
  <c r="Y566" i="52"/>
  <c r="Z566" i="52" s="1"/>
  <c r="X566" i="52"/>
  <c r="V566" i="52"/>
  <c r="T566" i="52"/>
  <c r="S566" i="52"/>
  <c r="AF565" i="52"/>
  <c r="AE565" i="52"/>
  <c r="AD565" i="52"/>
  <c r="AB565" i="52"/>
  <c r="AC565" i="52" s="1"/>
  <c r="Y565" i="52"/>
  <c r="X565" i="52"/>
  <c r="Z565" i="52" s="1"/>
  <c r="T565" i="52"/>
  <c r="S565" i="52"/>
  <c r="V565" i="52" s="1"/>
  <c r="AF564" i="52"/>
  <c r="AE564" i="52"/>
  <c r="AD564" i="52"/>
  <c r="AB564" i="52"/>
  <c r="AC564" i="52" s="1"/>
  <c r="Y564" i="52"/>
  <c r="X564" i="52"/>
  <c r="Z564" i="52" s="1"/>
  <c r="T564" i="52"/>
  <c r="S564" i="52"/>
  <c r="V564" i="52" s="1"/>
  <c r="AF563" i="52"/>
  <c r="AE563" i="52"/>
  <c r="AD563" i="52"/>
  <c r="AB563" i="52"/>
  <c r="AC563" i="52" s="1"/>
  <c r="Z563" i="52"/>
  <c r="Y563" i="52"/>
  <c r="X563" i="52"/>
  <c r="T563" i="52"/>
  <c r="V563" i="52" s="1"/>
  <c r="S563" i="52"/>
  <c r="AF562" i="52"/>
  <c r="AE562" i="52"/>
  <c r="AD562" i="52"/>
  <c r="AB562" i="52"/>
  <c r="AC562" i="52" s="1"/>
  <c r="Y562" i="52"/>
  <c r="X562" i="52"/>
  <c r="Z562" i="52" s="1"/>
  <c r="T562" i="52"/>
  <c r="S562" i="52"/>
  <c r="V562" i="52" s="1"/>
  <c r="AF561" i="52"/>
  <c r="AE561" i="52"/>
  <c r="AD561" i="52"/>
  <c r="AB561" i="52"/>
  <c r="AC561" i="52" s="1"/>
  <c r="Y561" i="52"/>
  <c r="X561" i="52"/>
  <c r="Z561" i="52" s="1"/>
  <c r="T561" i="52"/>
  <c r="S561" i="52"/>
  <c r="V561" i="52" s="1"/>
  <c r="AF560" i="52"/>
  <c r="AE560" i="52"/>
  <c r="AD560" i="52"/>
  <c r="AB560" i="52"/>
  <c r="AC560" i="52" s="1"/>
  <c r="Y560" i="52"/>
  <c r="Z560" i="52" s="1"/>
  <c r="X560" i="52"/>
  <c r="V560" i="52"/>
  <c r="T560" i="52"/>
  <c r="S560" i="52"/>
  <c r="AF559" i="52"/>
  <c r="AE559" i="52"/>
  <c r="AD559" i="52"/>
  <c r="AB559" i="52"/>
  <c r="AC559" i="52" s="1"/>
  <c r="Y559" i="52"/>
  <c r="X559" i="52"/>
  <c r="Z559" i="52" s="1"/>
  <c r="T559" i="52"/>
  <c r="S559" i="52"/>
  <c r="AF558" i="52"/>
  <c r="AE558" i="52"/>
  <c r="AD558" i="52"/>
  <c r="AB558" i="52"/>
  <c r="AC558" i="52" s="1"/>
  <c r="Y558" i="52"/>
  <c r="X558" i="52"/>
  <c r="Z558" i="52" s="1"/>
  <c r="T558" i="52"/>
  <c r="S558" i="52"/>
  <c r="V558" i="52" s="1"/>
  <c r="AF557" i="52"/>
  <c r="AE557" i="52"/>
  <c r="AD557" i="52"/>
  <c r="AC557" i="52"/>
  <c r="AB557" i="52"/>
  <c r="Z557" i="52"/>
  <c r="Y557" i="52"/>
  <c r="X557" i="52"/>
  <c r="T557" i="52"/>
  <c r="V557" i="52" s="1"/>
  <c r="S557" i="52"/>
  <c r="AF556" i="52"/>
  <c r="AE556" i="52"/>
  <c r="AD556" i="52"/>
  <c r="AB556" i="52"/>
  <c r="AC556" i="52" s="1"/>
  <c r="Y556" i="52"/>
  <c r="X556" i="52"/>
  <c r="T556" i="52"/>
  <c r="S556" i="52"/>
  <c r="V556" i="52" s="1"/>
  <c r="AF555" i="52"/>
  <c r="AE555" i="52"/>
  <c r="AD555" i="52"/>
  <c r="AB555" i="52"/>
  <c r="AC555" i="52" s="1"/>
  <c r="Y555" i="52"/>
  <c r="X555" i="52"/>
  <c r="Z555" i="52" s="1"/>
  <c r="T555" i="52"/>
  <c r="S555" i="52"/>
  <c r="V555" i="52" s="1"/>
  <c r="AF554" i="52"/>
  <c r="AE554" i="52"/>
  <c r="AD554" i="52"/>
  <c r="AB554" i="52"/>
  <c r="AC554" i="52" s="1"/>
  <c r="Y554" i="52"/>
  <c r="Z554" i="52" s="1"/>
  <c r="X554" i="52"/>
  <c r="V554" i="52"/>
  <c r="T554" i="52"/>
  <c r="S554" i="52"/>
  <c r="AF553" i="52"/>
  <c r="AE553" i="52"/>
  <c r="AD553" i="52"/>
  <c r="AC553" i="52"/>
  <c r="AB553" i="52"/>
  <c r="Y553" i="52"/>
  <c r="X553" i="52"/>
  <c r="Z553" i="52" s="1"/>
  <c r="T553" i="52"/>
  <c r="S553" i="52"/>
  <c r="V553" i="52" s="1"/>
  <c r="AF552" i="52"/>
  <c r="AE552" i="52"/>
  <c r="AD552" i="52"/>
  <c r="AB552" i="52"/>
  <c r="AC552" i="52" s="1"/>
  <c r="Y552" i="52"/>
  <c r="X552" i="52"/>
  <c r="Z552" i="52" s="1"/>
  <c r="T552" i="52"/>
  <c r="S552" i="52"/>
  <c r="V552" i="52" s="1"/>
  <c r="AF551" i="52"/>
  <c r="AE551" i="52"/>
  <c r="AD551" i="52"/>
  <c r="AB551" i="52"/>
  <c r="AC551" i="52" s="1"/>
  <c r="Z551" i="52"/>
  <c r="Y551" i="52"/>
  <c r="X551" i="52"/>
  <c r="T551" i="52"/>
  <c r="V551" i="52" s="1"/>
  <c r="S551" i="52"/>
  <c r="AF550" i="52"/>
  <c r="AE550" i="52"/>
  <c r="AD550" i="52"/>
  <c r="AB550" i="52"/>
  <c r="AC550" i="52" s="1"/>
  <c r="Y550" i="52"/>
  <c r="X550" i="52"/>
  <c r="Z550" i="52" s="1"/>
  <c r="T550" i="52"/>
  <c r="S550" i="52"/>
  <c r="V550" i="52" s="1"/>
  <c r="AF549" i="52"/>
  <c r="AE549" i="52"/>
  <c r="AD549" i="52"/>
  <c r="AB549" i="52"/>
  <c r="AC549" i="52" s="1"/>
  <c r="Y549" i="52"/>
  <c r="X549" i="52"/>
  <c r="Z549" i="52" s="1"/>
  <c r="T549" i="52"/>
  <c r="S549" i="52"/>
  <c r="V549" i="52" s="1"/>
  <c r="AF548" i="52"/>
  <c r="AE548" i="52"/>
  <c r="AD548" i="52"/>
  <c r="AB548" i="52"/>
  <c r="AC548" i="52" s="1"/>
  <c r="Y548" i="52"/>
  <c r="Z548" i="52" s="1"/>
  <c r="X548" i="52"/>
  <c r="V548" i="52"/>
  <c r="T548" i="52"/>
  <c r="S548" i="52"/>
  <c r="AF547" i="52"/>
  <c r="AE547" i="52"/>
  <c r="AD547" i="52"/>
  <c r="AB547" i="52"/>
  <c r="AC547" i="52" s="1"/>
  <c r="Y547" i="52"/>
  <c r="X547" i="52"/>
  <c r="Z547" i="52" s="1"/>
  <c r="T547" i="52"/>
  <c r="S547" i="52"/>
  <c r="V547" i="52" s="1"/>
  <c r="AF546" i="52"/>
  <c r="AE546" i="52"/>
  <c r="AD546" i="52"/>
  <c r="AB546" i="52"/>
  <c r="AC546" i="52" s="1"/>
  <c r="Y546" i="52"/>
  <c r="X546" i="52"/>
  <c r="Z546" i="52" s="1"/>
  <c r="T546" i="52"/>
  <c r="S546" i="52"/>
  <c r="V546" i="52" s="1"/>
  <c r="AF545" i="52"/>
  <c r="AE545" i="52"/>
  <c r="AD545" i="52"/>
  <c r="AB545" i="52"/>
  <c r="AC545" i="52" s="1"/>
  <c r="Z545" i="52"/>
  <c r="Y545" i="52"/>
  <c r="X545" i="52"/>
  <c r="T545" i="52"/>
  <c r="V545" i="52" s="1"/>
  <c r="S545" i="52"/>
  <c r="AF544" i="52"/>
  <c r="AE544" i="52"/>
  <c r="AD544" i="52"/>
  <c r="AB544" i="52"/>
  <c r="AC544" i="52" s="1"/>
  <c r="Y544" i="52"/>
  <c r="X544" i="52"/>
  <c r="Z544" i="52" s="1"/>
  <c r="T544" i="52"/>
  <c r="S544" i="52"/>
  <c r="V544" i="52" s="1"/>
  <c r="AF543" i="52"/>
  <c r="AE543" i="52"/>
  <c r="AD543" i="52"/>
  <c r="AB543" i="52"/>
  <c r="AC543" i="52" s="1"/>
  <c r="Y543" i="52"/>
  <c r="X543" i="52"/>
  <c r="Z543" i="52" s="1"/>
  <c r="T543" i="52"/>
  <c r="S543" i="52"/>
  <c r="V543" i="52" s="1"/>
  <c r="AF542" i="52"/>
  <c r="AE542" i="52"/>
  <c r="AD542" i="52"/>
  <c r="AB542" i="52"/>
  <c r="AC542" i="52" s="1"/>
  <c r="Y542" i="52"/>
  <c r="Z542" i="52" s="1"/>
  <c r="X542" i="52"/>
  <c r="V542" i="52"/>
  <c r="T542" i="52"/>
  <c r="S542" i="52"/>
  <c r="AF541" i="52"/>
  <c r="AE541" i="52"/>
  <c r="AD541" i="52"/>
  <c r="AB541" i="52"/>
  <c r="AC541" i="52" s="1"/>
  <c r="Y541" i="52"/>
  <c r="X541" i="52"/>
  <c r="Z541" i="52" s="1"/>
  <c r="T541" i="52"/>
  <c r="S541" i="52"/>
  <c r="V541" i="52" s="1"/>
  <c r="AF540" i="52"/>
  <c r="AE540" i="52"/>
  <c r="AD540" i="52"/>
  <c r="AB540" i="52"/>
  <c r="AC540" i="52" s="1"/>
  <c r="Y540" i="52"/>
  <c r="X540" i="52"/>
  <c r="Z540" i="52" s="1"/>
  <c r="T540" i="52"/>
  <c r="S540" i="52"/>
  <c r="V540" i="52" s="1"/>
  <c r="AF539" i="52"/>
  <c r="AE539" i="52"/>
  <c r="AD539" i="52"/>
  <c r="AB539" i="52"/>
  <c r="AC539" i="52" s="1"/>
  <c r="Z539" i="52"/>
  <c r="Y539" i="52"/>
  <c r="X539" i="52"/>
  <c r="T539" i="52"/>
  <c r="V539" i="52" s="1"/>
  <c r="S539" i="52"/>
  <c r="AF538" i="52"/>
  <c r="AE538" i="52"/>
  <c r="AD538" i="52"/>
  <c r="AB538" i="52"/>
  <c r="AC538" i="52" s="1"/>
  <c r="Y538" i="52"/>
  <c r="X538" i="52"/>
  <c r="Z538" i="52" s="1"/>
  <c r="V538" i="52"/>
  <c r="T538" i="52"/>
  <c r="S538" i="52"/>
  <c r="AF537" i="52"/>
  <c r="AE537" i="52"/>
  <c r="AD537" i="52"/>
  <c r="AB537" i="52"/>
  <c r="AC537" i="52" s="1"/>
  <c r="Y537" i="52"/>
  <c r="X537" i="52"/>
  <c r="Z537" i="52" s="1"/>
  <c r="T537" i="52"/>
  <c r="S537" i="52"/>
  <c r="V537" i="52" s="1"/>
  <c r="AF536" i="52"/>
  <c r="AE536" i="52"/>
  <c r="AD536" i="52"/>
  <c r="AB536" i="52"/>
  <c r="AC536" i="52" s="1"/>
  <c r="Y536" i="52"/>
  <c r="Z536" i="52" s="1"/>
  <c r="X536" i="52"/>
  <c r="V536" i="52"/>
  <c r="T536" i="52"/>
  <c r="S536" i="52"/>
  <c r="AF535" i="52"/>
  <c r="AE535" i="52"/>
  <c r="AD535" i="52"/>
  <c r="AB535" i="52"/>
  <c r="AC535" i="52" s="1"/>
  <c r="Z535" i="52"/>
  <c r="Y535" i="52"/>
  <c r="X535" i="52"/>
  <c r="T535" i="52"/>
  <c r="S535" i="52"/>
  <c r="V535" i="52" s="1"/>
  <c r="AF534" i="52"/>
  <c r="AE534" i="52"/>
  <c r="AD534" i="52"/>
  <c r="AB534" i="52"/>
  <c r="AC534" i="52" s="1"/>
  <c r="Y534" i="52"/>
  <c r="X534" i="52"/>
  <c r="Z534" i="52" s="1"/>
  <c r="T534" i="52"/>
  <c r="S534" i="52"/>
  <c r="V534" i="52" s="1"/>
  <c r="AF533" i="52"/>
  <c r="AE533" i="52"/>
  <c r="AD533" i="52"/>
  <c r="AB533" i="52"/>
  <c r="AC533" i="52" s="1"/>
  <c r="Z533" i="52"/>
  <c r="Y533" i="52"/>
  <c r="X533" i="52"/>
  <c r="T533" i="52"/>
  <c r="V533" i="52" s="1"/>
  <c r="S533" i="52"/>
  <c r="AF532" i="52"/>
  <c r="AE532" i="52"/>
  <c r="AD532" i="52"/>
  <c r="AB532" i="52"/>
  <c r="AC532" i="52" s="1"/>
  <c r="Y532" i="52"/>
  <c r="X532" i="52"/>
  <c r="Z532" i="52" s="1"/>
  <c r="V532" i="52"/>
  <c r="T532" i="52"/>
  <c r="S532" i="52"/>
  <c r="AF531" i="52"/>
  <c r="AE531" i="52"/>
  <c r="AD531" i="52"/>
  <c r="AB531" i="52"/>
  <c r="AC531" i="52" s="1"/>
  <c r="Y531" i="52"/>
  <c r="X531" i="52"/>
  <c r="Z531" i="52" s="1"/>
  <c r="T531" i="52"/>
  <c r="S531" i="52"/>
  <c r="V531" i="52" s="1"/>
  <c r="AF530" i="52"/>
  <c r="AE530" i="52"/>
  <c r="AD530" i="52"/>
  <c r="AB530" i="52"/>
  <c r="AC530" i="52" s="1"/>
  <c r="Y530" i="52"/>
  <c r="Z530" i="52" s="1"/>
  <c r="X530" i="52"/>
  <c r="V530" i="52"/>
  <c r="T530" i="52"/>
  <c r="S530" i="52"/>
  <c r="AF529" i="52"/>
  <c r="AE529" i="52"/>
  <c r="AD529" i="52"/>
  <c r="AB529" i="52"/>
  <c r="AC529" i="52" s="1"/>
  <c r="Z529" i="52"/>
  <c r="Y529" i="52"/>
  <c r="X529" i="52"/>
  <c r="T529" i="52"/>
  <c r="S529" i="52"/>
  <c r="AF528" i="52"/>
  <c r="AE528" i="52"/>
  <c r="AD528" i="52"/>
  <c r="AB528" i="52"/>
  <c r="AC528" i="52" s="1"/>
  <c r="Y528" i="52"/>
  <c r="X528" i="52"/>
  <c r="Z528" i="52" s="1"/>
  <c r="T528" i="52"/>
  <c r="S528" i="52"/>
  <c r="V528" i="52" s="1"/>
  <c r="AF527" i="52"/>
  <c r="AE527" i="52"/>
  <c r="AD527" i="52"/>
  <c r="AB527" i="52"/>
  <c r="AC527" i="52" s="1"/>
  <c r="Z527" i="52"/>
  <c r="Y527" i="52"/>
  <c r="X527" i="52"/>
  <c r="T527" i="52"/>
  <c r="V527" i="52" s="1"/>
  <c r="S527" i="52"/>
  <c r="AF526" i="52"/>
  <c r="AE526" i="52"/>
  <c r="AD526" i="52"/>
  <c r="AB526" i="52"/>
  <c r="AC526" i="52" s="1"/>
  <c r="Y526" i="52"/>
  <c r="X526" i="52"/>
  <c r="V526" i="52"/>
  <c r="T526" i="52"/>
  <c r="S526" i="52"/>
  <c r="AF525" i="52"/>
  <c r="AE525" i="52"/>
  <c r="AD525" i="52"/>
  <c r="AB525" i="52"/>
  <c r="AC525" i="52" s="1"/>
  <c r="Y525" i="52"/>
  <c r="X525" i="52"/>
  <c r="Z525" i="52" s="1"/>
  <c r="T525" i="52"/>
  <c r="S525" i="52"/>
  <c r="V525" i="52" s="1"/>
  <c r="AF524" i="52"/>
  <c r="AE524" i="52"/>
  <c r="AD524" i="52"/>
  <c r="AB524" i="52"/>
  <c r="AC524" i="52" s="1"/>
  <c r="Y524" i="52"/>
  <c r="Z524" i="52" s="1"/>
  <c r="X524" i="52"/>
  <c r="V524" i="52"/>
  <c r="T524" i="52"/>
  <c r="S524" i="52"/>
  <c r="AF523" i="52"/>
  <c r="AE523" i="52"/>
  <c r="AD523" i="52"/>
  <c r="AB523" i="52"/>
  <c r="AC523" i="52" s="1"/>
  <c r="Z523" i="52"/>
  <c r="Y523" i="52"/>
  <c r="X523" i="52"/>
  <c r="T523" i="52"/>
  <c r="S523" i="52"/>
  <c r="V523" i="52" s="1"/>
  <c r="AF522" i="52"/>
  <c r="AE522" i="52"/>
  <c r="AD522" i="52"/>
  <c r="AB522" i="52"/>
  <c r="AC522" i="52" s="1"/>
  <c r="Y522" i="52"/>
  <c r="X522" i="52"/>
  <c r="Z522" i="52" s="1"/>
  <c r="T522" i="52"/>
  <c r="S522" i="52"/>
  <c r="V522" i="52" s="1"/>
  <c r="AF521" i="52"/>
  <c r="AE521" i="52"/>
  <c r="AD521" i="52"/>
  <c r="AB521" i="52"/>
  <c r="AC521" i="52" s="1"/>
  <c r="Z521" i="52"/>
  <c r="Y521" i="52"/>
  <c r="X521" i="52"/>
  <c r="T521" i="52"/>
  <c r="V521" i="52" s="1"/>
  <c r="S521" i="52"/>
  <c r="AF520" i="52"/>
  <c r="AE520" i="52"/>
  <c r="AD520" i="52"/>
  <c r="AB520" i="52"/>
  <c r="AC520" i="52" s="1"/>
  <c r="Y520" i="52"/>
  <c r="X520" i="52"/>
  <c r="Z520" i="52" s="1"/>
  <c r="V520" i="52"/>
  <c r="T520" i="52"/>
  <c r="S520" i="52"/>
  <c r="AF519" i="52"/>
  <c r="AE519" i="52"/>
  <c r="AD519" i="52"/>
  <c r="AC519" i="52"/>
  <c r="AB519" i="52"/>
  <c r="Y519" i="52"/>
  <c r="X519" i="52"/>
  <c r="Z519" i="52" s="1"/>
  <c r="T519" i="52"/>
  <c r="S519" i="52"/>
  <c r="V519" i="52" s="1"/>
  <c r="AF518" i="52"/>
  <c r="AE518" i="52"/>
  <c r="AD518" i="52"/>
  <c r="AB518" i="52"/>
  <c r="AC518" i="52" s="1"/>
  <c r="Y518" i="52"/>
  <c r="Z518" i="52" s="1"/>
  <c r="X518" i="52"/>
  <c r="V518" i="52"/>
  <c r="T518" i="52"/>
  <c r="S518" i="52"/>
  <c r="AF517" i="52"/>
  <c r="AE517" i="52"/>
  <c r="AD517" i="52"/>
  <c r="AC517" i="52"/>
  <c r="AB517" i="52"/>
  <c r="Z517" i="52"/>
  <c r="Y517" i="52"/>
  <c r="X517" i="52"/>
  <c r="T517" i="52"/>
  <c r="S517" i="52"/>
  <c r="AF516" i="52"/>
  <c r="AE516" i="52"/>
  <c r="AD516" i="52"/>
  <c r="AB516" i="52"/>
  <c r="AC516" i="52" s="1"/>
  <c r="Y516" i="52"/>
  <c r="X516" i="52"/>
  <c r="Z516" i="52" s="1"/>
  <c r="T516" i="52"/>
  <c r="S516" i="52"/>
  <c r="V516" i="52" s="1"/>
  <c r="AF515" i="52"/>
  <c r="AE515" i="52"/>
  <c r="AD515" i="52"/>
  <c r="AC515" i="52"/>
  <c r="AB515" i="52"/>
  <c r="Z515" i="52"/>
  <c r="Y515" i="52"/>
  <c r="X515" i="52"/>
  <c r="T515" i="52"/>
  <c r="V515" i="52" s="1"/>
  <c r="S515" i="52"/>
  <c r="AF514" i="52"/>
  <c r="AE514" i="52"/>
  <c r="AD514" i="52"/>
  <c r="AB514" i="52"/>
  <c r="AC514" i="52" s="1"/>
  <c r="Y514" i="52"/>
  <c r="X514" i="52"/>
  <c r="V514" i="52"/>
  <c r="T514" i="52"/>
  <c r="S514" i="52"/>
  <c r="AF513" i="52"/>
  <c r="AE513" i="52"/>
  <c r="AD513" i="52"/>
  <c r="AC513" i="52"/>
  <c r="AB513" i="52"/>
  <c r="Y513" i="52"/>
  <c r="X513" i="52"/>
  <c r="Z513" i="52" s="1"/>
  <c r="T513" i="52"/>
  <c r="S513" i="52"/>
  <c r="V513" i="52" s="1"/>
  <c r="AF512" i="52"/>
  <c r="AE512" i="52"/>
  <c r="AD512" i="52"/>
  <c r="AB512" i="52"/>
  <c r="AC512" i="52" s="1"/>
  <c r="Y512" i="52"/>
  <c r="Z512" i="52" s="1"/>
  <c r="X512" i="52"/>
  <c r="V512" i="52"/>
  <c r="T512" i="52"/>
  <c r="S512" i="52"/>
  <c r="AF511" i="52"/>
  <c r="AE511" i="52"/>
  <c r="AD511" i="52"/>
  <c r="AC511" i="52"/>
  <c r="AB511" i="52"/>
  <c r="Z511" i="52"/>
  <c r="Y511" i="52"/>
  <c r="X511" i="52"/>
  <c r="T511" i="52"/>
  <c r="S511" i="52"/>
  <c r="AF510" i="52"/>
  <c r="AE510" i="52"/>
  <c r="AD510" i="52"/>
  <c r="AB510" i="52"/>
  <c r="AC510" i="52" s="1"/>
  <c r="Y510" i="52"/>
  <c r="X510" i="52"/>
  <c r="Z510" i="52" s="1"/>
  <c r="T510" i="52"/>
  <c r="S510" i="52"/>
  <c r="V510" i="52" s="1"/>
  <c r="AF509" i="52"/>
  <c r="AE509" i="52"/>
  <c r="AD509" i="52"/>
  <c r="AC509" i="52"/>
  <c r="AB509" i="52"/>
  <c r="Z509" i="52"/>
  <c r="Y509" i="52"/>
  <c r="X509" i="52"/>
  <c r="T509" i="52"/>
  <c r="V509" i="52" s="1"/>
  <c r="S509" i="52"/>
  <c r="AF508" i="52"/>
  <c r="AE508" i="52"/>
  <c r="AD508" i="52"/>
  <c r="AB508" i="52"/>
  <c r="AC508" i="52" s="1"/>
  <c r="Y508" i="52"/>
  <c r="X508" i="52"/>
  <c r="V508" i="52"/>
  <c r="T508" i="52"/>
  <c r="S508" i="52"/>
  <c r="AF507" i="52"/>
  <c r="AE507" i="52"/>
  <c r="AD507" i="52"/>
  <c r="AB507" i="52"/>
  <c r="AC507" i="52" s="1"/>
  <c r="Y507" i="52"/>
  <c r="X507" i="52"/>
  <c r="Z507" i="52" s="1"/>
  <c r="T507" i="52"/>
  <c r="S507" i="52"/>
  <c r="V507" i="52" s="1"/>
  <c r="AF506" i="52"/>
  <c r="AE506" i="52"/>
  <c r="AD506" i="52"/>
  <c r="AB506" i="52"/>
  <c r="AC506" i="52" s="1"/>
  <c r="Y506" i="52"/>
  <c r="Z506" i="52" s="1"/>
  <c r="X506" i="52"/>
  <c r="V506" i="52"/>
  <c r="T506" i="52"/>
  <c r="S506" i="52"/>
  <c r="AF505" i="52"/>
  <c r="AE505" i="52"/>
  <c r="AD505" i="52"/>
  <c r="AB505" i="52"/>
  <c r="AC505" i="52" s="1"/>
  <c r="Z505" i="52"/>
  <c r="Y505" i="52"/>
  <c r="X505" i="52"/>
  <c r="T505" i="52"/>
  <c r="V505" i="52" s="1"/>
  <c r="S505" i="52"/>
  <c r="AF504" i="52"/>
  <c r="AE504" i="52"/>
  <c r="AD504" i="52"/>
  <c r="AB504" i="52"/>
  <c r="AC504" i="52" s="1"/>
  <c r="Y504" i="52"/>
  <c r="X504" i="52"/>
  <c r="Z504" i="52" s="1"/>
  <c r="T504" i="52"/>
  <c r="S504" i="52"/>
  <c r="V504" i="52" s="1"/>
  <c r="AF503" i="52"/>
  <c r="AE503" i="52"/>
  <c r="AD503" i="52"/>
  <c r="AB503" i="52"/>
  <c r="AC503" i="52" s="1"/>
  <c r="Z503" i="52"/>
  <c r="Y503" i="52"/>
  <c r="X503" i="52"/>
  <c r="T503" i="52"/>
  <c r="V503" i="52" s="1"/>
  <c r="S503" i="52"/>
  <c r="AF502" i="52"/>
  <c r="AE502" i="52"/>
  <c r="AD502" i="52"/>
  <c r="AB502" i="52"/>
  <c r="AC502" i="52" s="1"/>
  <c r="Y502" i="52"/>
  <c r="Z502" i="52" s="1"/>
  <c r="X502" i="52"/>
  <c r="V502" i="52"/>
  <c r="T502" i="52"/>
  <c r="S502" i="52"/>
  <c r="AF501" i="52"/>
  <c r="AE501" i="52"/>
  <c r="AD501" i="52"/>
  <c r="AB501" i="52"/>
  <c r="AC501" i="52" s="1"/>
  <c r="Y501" i="52"/>
  <c r="X501" i="52"/>
  <c r="Z501" i="52" s="1"/>
  <c r="T501" i="52"/>
  <c r="S501" i="52"/>
  <c r="V501" i="52" s="1"/>
  <c r="AF500" i="52"/>
  <c r="AE500" i="52"/>
  <c r="AD500" i="52"/>
  <c r="AB500" i="52"/>
  <c r="AC500" i="52" s="1"/>
  <c r="Y500" i="52"/>
  <c r="Z500" i="52" s="1"/>
  <c r="X500" i="52"/>
  <c r="V500" i="52"/>
  <c r="T500" i="52"/>
  <c r="S500" i="52"/>
  <c r="AF499" i="52"/>
  <c r="AE499" i="52"/>
  <c r="AD499" i="52"/>
  <c r="AB499" i="52"/>
  <c r="AC499" i="52" s="1"/>
  <c r="Z499" i="52"/>
  <c r="Y499" i="52"/>
  <c r="X499" i="52"/>
  <c r="T499" i="52"/>
  <c r="V499" i="52" s="1"/>
  <c r="S499" i="52"/>
  <c r="AF498" i="52"/>
  <c r="AE498" i="52"/>
  <c r="AD498" i="52"/>
  <c r="AB498" i="52"/>
  <c r="AC498" i="52" s="1"/>
  <c r="Y498" i="52"/>
  <c r="X498" i="52"/>
  <c r="Z498" i="52" s="1"/>
  <c r="T498" i="52"/>
  <c r="S498" i="52"/>
  <c r="V498" i="52" s="1"/>
  <c r="AF497" i="52"/>
  <c r="AE497" i="52"/>
  <c r="AD497" i="52"/>
  <c r="AB497" i="52"/>
  <c r="AC497" i="52" s="1"/>
  <c r="Z497" i="52"/>
  <c r="Y497" i="52"/>
  <c r="X497" i="52"/>
  <c r="T497" i="52"/>
  <c r="V497" i="52" s="1"/>
  <c r="S497" i="52"/>
  <c r="AF496" i="52"/>
  <c r="AE496" i="52"/>
  <c r="AD496" i="52"/>
  <c r="AB496" i="52"/>
  <c r="AC496" i="52" s="1"/>
  <c r="Y496" i="52"/>
  <c r="X496" i="52"/>
  <c r="Z496" i="52" s="1"/>
  <c r="V496" i="52"/>
  <c r="T496" i="52"/>
  <c r="S496" i="52"/>
  <c r="AF495" i="52"/>
  <c r="AE495" i="52"/>
  <c r="AD495" i="52"/>
  <c r="AB495" i="52"/>
  <c r="AC495" i="52" s="1"/>
  <c r="Y495" i="52"/>
  <c r="X495" i="52"/>
  <c r="Z495" i="52" s="1"/>
  <c r="T495" i="52"/>
  <c r="S495" i="52"/>
  <c r="V495" i="52" s="1"/>
  <c r="AF494" i="52"/>
  <c r="AE494" i="52"/>
  <c r="AD494" i="52"/>
  <c r="AB494" i="52"/>
  <c r="AC494" i="52" s="1"/>
  <c r="Y494" i="52"/>
  <c r="Z494" i="52" s="1"/>
  <c r="X494" i="52"/>
  <c r="V494" i="52"/>
  <c r="T494" i="52"/>
  <c r="S494" i="52"/>
  <c r="AF493" i="52"/>
  <c r="AE493" i="52"/>
  <c r="AD493" i="52"/>
  <c r="AB493" i="52"/>
  <c r="AC493" i="52" s="1"/>
  <c r="Z493" i="52"/>
  <c r="Y493" i="52"/>
  <c r="X493" i="52"/>
  <c r="T493" i="52"/>
  <c r="V493" i="52" s="1"/>
  <c r="S493" i="52"/>
  <c r="AF492" i="52"/>
  <c r="AE492" i="52"/>
  <c r="AD492" i="52"/>
  <c r="AB492" i="52"/>
  <c r="AC492" i="52" s="1"/>
  <c r="Y492" i="52"/>
  <c r="X492" i="52"/>
  <c r="Z492" i="52" s="1"/>
  <c r="T492" i="52"/>
  <c r="S492" i="52"/>
  <c r="V492" i="52" s="1"/>
  <c r="AF491" i="52"/>
  <c r="AE491" i="52"/>
  <c r="AD491" i="52"/>
  <c r="AB491" i="52"/>
  <c r="AC491" i="52" s="1"/>
  <c r="Z491" i="52"/>
  <c r="Y491" i="52"/>
  <c r="X491" i="52"/>
  <c r="T491" i="52"/>
  <c r="V491" i="52" s="1"/>
  <c r="S491" i="52"/>
  <c r="AF490" i="52"/>
  <c r="AE490" i="52"/>
  <c r="AD490" i="52"/>
  <c r="AB490" i="52"/>
  <c r="AC490" i="52" s="1"/>
  <c r="Y490" i="52"/>
  <c r="X490" i="52"/>
  <c r="V490" i="52"/>
  <c r="T490" i="52"/>
  <c r="S490" i="52"/>
  <c r="AF489" i="52"/>
  <c r="AE489" i="52"/>
  <c r="AD489" i="52"/>
  <c r="AB489" i="52"/>
  <c r="AC489" i="52" s="1"/>
  <c r="Y489" i="52"/>
  <c r="X489" i="52"/>
  <c r="Z489" i="52" s="1"/>
  <c r="T489" i="52"/>
  <c r="S489" i="52"/>
  <c r="V489" i="52" s="1"/>
  <c r="AF488" i="52"/>
  <c r="AE488" i="52"/>
  <c r="AD488" i="52"/>
  <c r="AB488" i="52"/>
  <c r="AC488" i="52" s="1"/>
  <c r="Y488" i="52"/>
  <c r="Z488" i="52" s="1"/>
  <c r="X488" i="52"/>
  <c r="V488" i="52"/>
  <c r="T488" i="52"/>
  <c r="S488" i="52"/>
  <c r="AF487" i="52"/>
  <c r="AE487" i="52"/>
  <c r="AD487" i="52"/>
  <c r="AB487" i="52"/>
  <c r="AC487" i="52" s="1"/>
  <c r="Z487" i="52"/>
  <c r="Y487" i="52"/>
  <c r="X487" i="52"/>
  <c r="T487" i="52"/>
  <c r="S487" i="52"/>
  <c r="V487" i="52" s="1"/>
  <c r="AF486" i="52"/>
  <c r="AE486" i="52"/>
  <c r="AD486" i="52"/>
  <c r="AB486" i="52"/>
  <c r="AC486" i="52" s="1"/>
  <c r="Y486" i="52"/>
  <c r="X486" i="52"/>
  <c r="Z486" i="52" s="1"/>
  <c r="T486" i="52"/>
  <c r="S486" i="52"/>
  <c r="V486" i="52" s="1"/>
  <c r="AF485" i="52"/>
  <c r="AE485" i="52"/>
  <c r="AD485" i="52"/>
  <c r="AB485" i="52"/>
  <c r="AC485" i="52" s="1"/>
  <c r="Z485" i="52"/>
  <c r="Y485" i="52"/>
  <c r="X485" i="52"/>
  <c r="T485" i="52"/>
  <c r="V485" i="52" s="1"/>
  <c r="S485" i="52"/>
  <c r="AF484" i="52"/>
  <c r="AE484" i="52"/>
  <c r="AD484" i="52"/>
  <c r="AB484" i="52"/>
  <c r="AC484" i="52" s="1"/>
  <c r="Y484" i="52"/>
  <c r="X484" i="52"/>
  <c r="Z484" i="52" s="1"/>
  <c r="V484" i="52"/>
  <c r="T484" i="52"/>
  <c r="S484" i="52"/>
  <c r="AF483" i="52"/>
  <c r="AE483" i="52"/>
  <c r="AD483" i="52"/>
  <c r="AC483" i="52"/>
  <c r="AB483" i="52"/>
  <c r="Y483" i="52"/>
  <c r="X483" i="52"/>
  <c r="Z483" i="52" s="1"/>
  <c r="T483" i="52"/>
  <c r="S483" i="52"/>
  <c r="V483" i="52" s="1"/>
  <c r="AF482" i="52"/>
  <c r="AE482" i="52"/>
  <c r="AD482" i="52"/>
  <c r="AB482" i="52"/>
  <c r="AC482" i="52" s="1"/>
  <c r="Y482" i="52"/>
  <c r="Z482" i="52" s="1"/>
  <c r="X482" i="52"/>
  <c r="V482" i="52"/>
  <c r="T482" i="52"/>
  <c r="S482" i="52"/>
  <c r="AF481" i="52"/>
  <c r="AE481" i="52"/>
  <c r="AD481" i="52"/>
  <c r="AC481" i="52"/>
  <c r="AB481" i="52"/>
  <c r="Z481" i="52"/>
  <c r="Y481" i="52"/>
  <c r="X481" i="52"/>
  <c r="T481" i="52"/>
  <c r="S481" i="52"/>
  <c r="AF480" i="52"/>
  <c r="AE480" i="52"/>
  <c r="AD480" i="52"/>
  <c r="AB480" i="52"/>
  <c r="AC480" i="52" s="1"/>
  <c r="Y480" i="52"/>
  <c r="X480" i="52"/>
  <c r="Z480" i="52" s="1"/>
  <c r="T480" i="52"/>
  <c r="S480" i="52"/>
  <c r="V480" i="52" s="1"/>
  <c r="AF479" i="52"/>
  <c r="AE479" i="52"/>
  <c r="AD479" i="52"/>
  <c r="AC479" i="52"/>
  <c r="AB479" i="52"/>
  <c r="Z479" i="52"/>
  <c r="Y479" i="52"/>
  <c r="X479" i="52"/>
  <c r="T479" i="52"/>
  <c r="V479" i="52" s="1"/>
  <c r="S479" i="52"/>
  <c r="AF478" i="52"/>
  <c r="AE478" i="52"/>
  <c r="AD478" i="52"/>
  <c r="AB478" i="52"/>
  <c r="AC478" i="52" s="1"/>
  <c r="Y478" i="52"/>
  <c r="X478" i="52"/>
  <c r="V478" i="52"/>
  <c r="T478" i="52"/>
  <c r="S478" i="52"/>
  <c r="AF477" i="52"/>
  <c r="AE477" i="52"/>
  <c r="AD477" i="52"/>
  <c r="AC477" i="52"/>
  <c r="AB477" i="52"/>
  <c r="Y477" i="52"/>
  <c r="X477" i="52"/>
  <c r="Z477" i="52" s="1"/>
  <c r="T477" i="52"/>
  <c r="S477" i="52"/>
  <c r="V477" i="52" s="1"/>
  <c r="AF476" i="52"/>
  <c r="AE476" i="52"/>
  <c r="AD476" i="52"/>
  <c r="AB476" i="52"/>
  <c r="AC476" i="52" s="1"/>
  <c r="Y476" i="52"/>
  <c r="Z476" i="52" s="1"/>
  <c r="X476" i="52"/>
  <c r="V476" i="52"/>
  <c r="T476" i="52"/>
  <c r="S476" i="52"/>
  <c r="AF475" i="52"/>
  <c r="AE475" i="52"/>
  <c r="AD475" i="52"/>
  <c r="AC475" i="52"/>
  <c r="AB475" i="52"/>
  <c r="Z475" i="52"/>
  <c r="Y475" i="52"/>
  <c r="X475" i="52"/>
  <c r="T475" i="52"/>
  <c r="V475" i="52" s="1"/>
  <c r="S475" i="52"/>
  <c r="AF474" i="52"/>
  <c r="AE474" i="52"/>
  <c r="AD474" i="52"/>
  <c r="AB474" i="52"/>
  <c r="AC474" i="52" s="1"/>
  <c r="Y474" i="52"/>
  <c r="X474" i="52"/>
  <c r="Z474" i="52" s="1"/>
  <c r="T474" i="52"/>
  <c r="S474" i="52"/>
  <c r="V474" i="52" s="1"/>
  <c r="AF473" i="52"/>
  <c r="AE473" i="52"/>
  <c r="AD473" i="52"/>
  <c r="AC473" i="52"/>
  <c r="AB473" i="52"/>
  <c r="Z473" i="52"/>
  <c r="Y473" i="52"/>
  <c r="X473" i="52"/>
  <c r="T473" i="52"/>
  <c r="V473" i="52" s="1"/>
  <c r="S473" i="52"/>
  <c r="AF472" i="52"/>
  <c r="AE472" i="52"/>
  <c r="AD472" i="52"/>
  <c r="AB472" i="52"/>
  <c r="AC472" i="52" s="1"/>
  <c r="Y472" i="52"/>
  <c r="X472" i="52"/>
  <c r="Z472" i="52" s="1"/>
  <c r="V472" i="52"/>
  <c r="T472" i="52"/>
  <c r="S472" i="52"/>
  <c r="AF471" i="52"/>
  <c r="AE471" i="52"/>
  <c r="AD471" i="52"/>
  <c r="AB471" i="52"/>
  <c r="AC471" i="52" s="1"/>
  <c r="Y471" i="52"/>
  <c r="X471" i="52"/>
  <c r="Z471" i="52" s="1"/>
  <c r="T471" i="52"/>
  <c r="S471" i="52"/>
  <c r="V471" i="52" s="1"/>
  <c r="AF470" i="52"/>
  <c r="AE470" i="52"/>
  <c r="AD470" i="52"/>
  <c r="AB470" i="52"/>
  <c r="AC470" i="52" s="1"/>
  <c r="Y470" i="52"/>
  <c r="Z470" i="52" s="1"/>
  <c r="X470" i="52"/>
  <c r="V470" i="52"/>
  <c r="T470" i="52"/>
  <c r="S470" i="52"/>
  <c r="AF469" i="52"/>
  <c r="AE469" i="52"/>
  <c r="AD469" i="52"/>
  <c r="AB469" i="52"/>
  <c r="AC469" i="52" s="1"/>
  <c r="Z469" i="52"/>
  <c r="Y469" i="52"/>
  <c r="X469" i="52"/>
  <c r="T469" i="52"/>
  <c r="S469" i="52"/>
  <c r="V469" i="52" s="1"/>
  <c r="AF468" i="52"/>
  <c r="AE468" i="52"/>
  <c r="AD468" i="52"/>
  <c r="AB468" i="52"/>
  <c r="AC468" i="52" s="1"/>
  <c r="Y468" i="52"/>
  <c r="X468" i="52"/>
  <c r="Z468" i="52" s="1"/>
  <c r="T468" i="52"/>
  <c r="S468" i="52"/>
  <c r="V468" i="52" s="1"/>
  <c r="AF467" i="52"/>
  <c r="AE467" i="52"/>
  <c r="AD467" i="52"/>
  <c r="AB467" i="52"/>
  <c r="AC467" i="52" s="1"/>
  <c r="Z467" i="52"/>
  <c r="Y467" i="52"/>
  <c r="X467" i="52"/>
  <c r="T467" i="52"/>
  <c r="V467" i="52" s="1"/>
  <c r="S467" i="52"/>
  <c r="AF466" i="52"/>
  <c r="AE466" i="52"/>
  <c r="AD466" i="52"/>
  <c r="AB466" i="52"/>
  <c r="AC466" i="52" s="1"/>
  <c r="Y466" i="52"/>
  <c r="X466" i="52"/>
  <c r="Z466" i="52" s="1"/>
  <c r="V466" i="52"/>
  <c r="T466" i="52"/>
  <c r="S466" i="52"/>
  <c r="AF465" i="52"/>
  <c r="AE465" i="52"/>
  <c r="AD465" i="52"/>
  <c r="AB465" i="52"/>
  <c r="AC465" i="52" s="1"/>
  <c r="Y465" i="52"/>
  <c r="X465" i="52"/>
  <c r="Z465" i="52" s="1"/>
  <c r="T465" i="52"/>
  <c r="S465" i="52"/>
  <c r="V465" i="52" s="1"/>
  <c r="AF464" i="52"/>
  <c r="AE464" i="52"/>
  <c r="AD464" i="52"/>
  <c r="AB464" i="52"/>
  <c r="AC464" i="52" s="1"/>
  <c r="Y464" i="52"/>
  <c r="Z464" i="52" s="1"/>
  <c r="X464" i="52"/>
  <c r="V464" i="52"/>
  <c r="T464" i="52"/>
  <c r="S464" i="52"/>
  <c r="AF463" i="52"/>
  <c r="AE463" i="52"/>
  <c r="AD463" i="52"/>
  <c r="AB463" i="52"/>
  <c r="AC463" i="52" s="1"/>
  <c r="Z463" i="52"/>
  <c r="Y463" i="52"/>
  <c r="X463" i="52"/>
  <c r="T463" i="52"/>
  <c r="S463" i="52"/>
  <c r="V463" i="52" s="1"/>
  <c r="AF462" i="52"/>
  <c r="AE462" i="52"/>
  <c r="AD462" i="52"/>
  <c r="AB462" i="52"/>
  <c r="AC462" i="52" s="1"/>
  <c r="Y462" i="52"/>
  <c r="X462" i="52"/>
  <c r="Z462" i="52" s="1"/>
  <c r="T462" i="52"/>
  <c r="S462" i="52"/>
  <c r="V462" i="52" s="1"/>
  <c r="AF461" i="52"/>
  <c r="AE461" i="52"/>
  <c r="AD461" i="52"/>
  <c r="AB461" i="52"/>
  <c r="AC461" i="52" s="1"/>
  <c r="Z461" i="52"/>
  <c r="Y461" i="52"/>
  <c r="X461" i="52"/>
  <c r="T461" i="52"/>
  <c r="V461" i="52" s="1"/>
  <c r="S461" i="52"/>
  <c r="AF460" i="52"/>
  <c r="AE460" i="52"/>
  <c r="AD460" i="52"/>
  <c r="AB460" i="52"/>
  <c r="AC460" i="52" s="1"/>
  <c r="Y460" i="52"/>
  <c r="X460" i="52"/>
  <c r="Z460" i="52" s="1"/>
  <c r="V460" i="52"/>
  <c r="T460" i="52"/>
  <c r="S460" i="52"/>
  <c r="AF459" i="52"/>
  <c r="AE459" i="52"/>
  <c r="AD459" i="52"/>
  <c r="AB459" i="52"/>
  <c r="AC459" i="52" s="1"/>
  <c r="Y459" i="52"/>
  <c r="X459" i="52"/>
  <c r="Z459" i="52" s="1"/>
  <c r="T459" i="52"/>
  <c r="S459" i="52"/>
  <c r="V459" i="52" s="1"/>
  <c r="AF458" i="52"/>
  <c r="AE458" i="52"/>
  <c r="AD458" i="52"/>
  <c r="AB458" i="52"/>
  <c r="AC458" i="52" s="1"/>
  <c r="Y458" i="52"/>
  <c r="Z458" i="52" s="1"/>
  <c r="X458" i="52"/>
  <c r="V458" i="52"/>
  <c r="T458" i="52"/>
  <c r="S458" i="52"/>
  <c r="AF457" i="52"/>
  <c r="AE457" i="52"/>
  <c r="AD457" i="52"/>
  <c r="AB457" i="52"/>
  <c r="AC457" i="52" s="1"/>
  <c r="Z457" i="52"/>
  <c r="Y457" i="52"/>
  <c r="X457" i="52"/>
  <c r="T457" i="52"/>
  <c r="S457" i="52"/>
  <c r="AF456" i="52"/>
  <c r="AE456" i="52"/>
  <c r="AD456" i="52"/>
  <c r="AB456" i="52"/>
  <c r="AC456" i="52" s="1"/>
  <c r="Y456" i="52"/>
  <c r="X456" i="52"/>
  <c r="T456" i="52"/>
  <c r="S456" i="52"/>
  <c r="V456" i="52" s="1"/>
  <c r="AF455" i="52"/>
  <c r="AE455" i="52"/>
  <c r="AD455" i="52"/>
  <c r="AB455" i="52"/>
  <c r="AC455" i="52" s="1"/>
  <c r="Y455" i="52"/>
  <c r="X455" i="52"/>
  <c r="Z455" i="52" s="1"/>
  <c r="T455" i="52"/>
  <c r="V455" i="52" s="1"/>
  <c r="S455" i="52"/>
  <c r="AF454" i="52"/>
  <c r="AE454" i="52"/>
  <c r="AD454" i="52"/>
  <c r="AB454" i="52"/>
  <c r="AC454" i="52" s="1"/>
  <c r="Y454" i="52"/>
  <c r="X454" i="52"/>
  <c r="V454" i="52"/>
  <c r="T454" i="52"/>
  <c r="S454" i="52"/>
  <c r="AF453" i="52"/>
  <c r="AE453" i="52"/>
  <c r="AD453" i="52"/>
  <c r="AB453" i="52"/>
  <c r="AC453" i="52" s="1"/>
  <c r="Y453" i="52"/>
  <c r="X453" i="52"/>
  <c r="Z453" i="52" s="1"/>
  <c r="T453" i="52"/>
  <c r="S453" i="52"/>
  <c r="V453" i="52" s="1"/>
  <c r="AF452" i="52"/>
  <c r="AE452" i="52"/>
  <c r="AD452" i="52"/>
  <c r="AB452" i="52"/>
  <c r="AC452" i="52" s="1"/>
  <c r="Y452" i="52"/>
  <c r="Z452" i="52" s="1"/>
  <c r="X452" i="52"/>
  <c r="T452" i="52"/>
  <c r="S452" i="52"/>
  <c r="V452" i="52" s="1"/>
  <c r="AF451" i="52"/>
  <c r="AE451" i="52"/>
  <c r="AD451" i="52"/>
  <c r="AB451" i="52"/>
  <c r="AC451" i="52" s="1"/>
  <c r="Z451" i="52"/>
  <c r="Y451" i="52"/>
  <c r="X451" i="52"/>
  <c r="T451" i="52"/>
  <c r="S451" i="52"/>
  <c r="AF450" i="52"/>
  <c r="AE450" i="52"/>
  <c r="AD450" i="52"/>
  <c r="AB450" i="52"/>
  <c r="AC450" i="52" s="1"/>
  <c r="Y450" i="52"/>
  <c r="X450" i="52"/>
  <c r="T450" i="52"/>
  <c r="S450" i="52"/>
  <c r="V450" i="52" s="1"/>
  <c r="AF449" i="52"/>
  <c r="AE449" i="52"/>
  <c r="AD449" i="52"/>
  <c r="AB449" i="52"/>
  <c r="AC449" i="52" s="1"/>
  <c r="Z449" i="52"/>
  <c r="Y449" i="52"/>
  <c r="X449" i="52"/>
  <c r="T449" i="52"/>
  <c r="V449" i="52" s="1"/>
  <c r="S449" i="52"/>
  <c r="AF448" i="52"/>
  <c r="AE448" i="52"/>
  <c r="AD448" i="52"/>
  <c r="AB448" i="52"/>
  <c r="AC448" i="52" s="1"/>
  <c r="Y448" i="52"/>
  <c r="X448" i="52"/>
  <c r="Z448" i="52" s="1"/>
  <c r="T448" i="52"/>
  <c r="S448" i="52"/>
  <c r="V448" i="52" s="1"/>
  <c r="AF447" i="52"/>
  <c r="AE447" i="52"/>
  <c r="AD447" i="52"/>
  <c r="AB447" i="52"/>
  <c r="AC447" i="52" s="1"/>
  <c r="Y447" i="52"/>
  <c r="X447" i="52"/>
  <c r="Z447" i="52" s="1"/>
  <c r="T447" i="52"/>
  <c r="S447" i="52"/>
  <c r="AF446" i="52"/>
  <c r="AE446" i="52"/>
  <c r="AD446" i="52"/>
  <c r="AB446" i="52"/>
  <c r="AC446" i="52" s="1"/>
  <c r="Z446" i="52"/>
  <c r="Y446" i="52"/>
  <c r="X446" i="52"/>
  <c r="T446" i="52"/>
  <c r="S446" i="52"/>
  <c r="V446" i="52" s="1"/>
  <c r="AF445" i="52"/>
  <c r="AE445" i="52"/>
  <c r="AD445" i="52"/>
  <c r="AB445" i="52"/>
  <c r="AC445" i="52" s="1"/>
  <c r="Y445" i="52"/>
  <c r="Z445" i="52" s="1"/>
  <c r="X445" i="52"/>
  <c r="T445" i="52"/>
  <c r="S445" i="52"/>
  <c r="AF444" i="52"/>
  <c r="AE444" i="52"/>
  <c r="AD444" i="52"/>
  <c r="AB444" i="52"/>
  <c r="AC444" i="52" s="1"/>
  <c r="Y444" i="52"/>
  <c r="X444" i="52"/>
  <c r="T444" i="52"/>
  <c r="S444" i="52"/>
  <c r="V444" i="52" s="1"/>
  <c r="AF443" i="52"/>
  <c r="AE443" i="52"/>
  <c r="AD443" i="52"/>
  <c r="AC443" i="52"/>
  <c r="AB443" i="52"/>
  <c r="Z443" i="52"/>
  <c r="Y443" i="52"/>
  <c r="X443" i="52"/>
  <c r="T443" i="52"/>
  <c r="V443" i="52" s="1"/>
  <c r="S443" i="52"/>
  <c r="AF442" i="52"/>
  <c r="AE442" i="52"/>
  <c r="AD442" i="52"/>
  <c r="AB442" i="52"/>
  <c r="AC442" i="52" s="1"/>
  <c r="Y442" i="52"/>
  <c r="X442" i="52"/>
  <c r="Z442" i="52" s="1"/>
  <c r="T442" i="52"/>
  <c r="S442" i="52"/>
  <c r="V442" i="52" s="1"/>
  <c r="AF441" i="52"/>
  <c r="AE441" i="52"/>
  <c r="AD441" i="52"/>
  <c r="AB441" i="52"/>
  <c r="AC441" i="52" s="1"/>
  <c r="Y441" i="52"/>
  <c r="X441" i="52"/>
  <c r="Z441" i="52" s="1"/>
  <c r="T441" i="52"/>
  <c r="S441" i="52"/>
  <c r="AF440" i="52"/>
  <c r="AE440" i="52"/>
  <c r="AD440" i="52"/>
  <c r="AB440" i="52"/>
  <c r="AC440" i="52" s="1"/>
  <c r="Z440" i="52"/>
  <c r="Y440" i="52"/>
  <c r="X440" i="52"/>
  <c r="T440" i="52"/>
  <c r="S440" i="52"/>
  <c r="V440" i="52" s="1"/>
  <c r="AF439" i="52"/>
  <c r="AE439" i="52"/>
  <c r="AD439" i="52"/>
  <c r="AC439" i="52"/>
  <c r="AB439" i="52"/>
  <c r="Z439" i="52"/>
  <c r="Y439" i="52"/>
  <c r="X439" i="52"/>
  <c r="T439" i="52"/>
  <c r="S439" i="52"/>
  <c r="AF438" i="52"/>
  <c r="AE438" i="52"/>
  <c r="AD438" i="52"/>
  <c r="AB438" i="52"/>
  <c r="AC438" i="52" s="1"/>
  <c r="Y438" i="52"/>
  <c r="X438" i="52"/>
  <c r="T438" i="52"/>
  <c r="S438" i="52"/>
  <c r="V438" i="52" s="1"/>
  <c r="AF437" i="52"/>
  <c r="AE437" i="52"/>
  <c r="AD437" i="52"/>
  <c r="AC437" i="52"/>
  <c r="AB437" i="52"/>
  <c r="Z437" i="52"/>
  <c r="Y437" i="52"/>
  <c r="X437" i="52"/>
  <c r="T437" i="52"/>
  <c r="V437" i="52" s="1"/>
  <c r="S437" i="52"/>
  <c r="AF436" i="52"/>
  <c r="AE436" i="52"/>
  <c r="AD436" i="52"/>
  <c r="AB436" i="52"/>
  <c r="AC436" i="52" s="1"/>
  <c r="Y436" i="52"/>
  <c r="X436" i="52"/>
  <c r="Z436" i="52" s="1"/>
  <c r="T436" i="52"/>
  <c r="S436" i="52"/>
  <c r="V436" i="52" s="1"/>
  <c r="AF435" i="52"/>
  <c r="AE435" i="52"/>
  <c r="AD435" i="52"/>
  <c r="AB435" i="52"/>
  <c r="AC435" i="52" s="1"/>
  <c r="Y435" i="52"/>
  <c r="X435" i="52"/>
  <c r="Z435" i="52" s="1"/>
  <c r="T435" i="52"/>
  <c r="S435" i="52"/>
  <c r="AF434" i="52"/>
  <c r="AE434" i="52"/>
  <c r="AD434" i="52"/>
  <c r="AB434" i="52"/>
  <c r="AC434" i="52" s="1"/>
  <c r="Z434" i="52"/>
  <c r="Y434" i="52"/>
  <c r="X434" i="52"/>
  <c r="T434" i="52"/>
  <c r="S434" i="52"/>
  <c r="V434" i="52" s="1"/>
  <c r="AF433" i="52"/>
  <c r="AE433" i="52"/>
  <c r="AD433" i="52"/>
  <c r="AB433" i="52"/>
  <c r="AC433" i="52" s="1"/>
  <c r="Y433" i="52"/>
  <c r="Z433" i="52" s="1"/>
  <c r="X433" i="52"/>
  <c r="T433" i="52"/>
  <c r="S433" i="52"/>
  <c r="AF432" i="52"/>
  <c r="AE432" i="52"/>
  <c r="AD432" i="52"/>
  <c r="AB432" i="52"/>
  <c r="AC432" i="52" s="1"/>
  <c r="Y432" i="52"/>
  <c r="X432" i="52"/>
  <c r="T432" i="52"/>
  <c r="S432" i="52"/>
  <c r="V432" i="52" s="1"/>
  <c r="AF431" i="52"/>
  <c r="AE431" i="52"/>
  <c r="AD431" i="52"/>
  <c r="AB431" i="52"/>
  <c r="AC431" i="52" s="1"/>
  <c r="Z431" i="52"/>
  <c r="Y431" i="52"/>
  <c r="X431" i="52"/>
  <c r="T431" i="52"/>
  <c r="V431" i="52" s="1"/>
  <c r="S431" i="52"/>
  <c r="AF430" i="52"/>
  <c r="AE430" i="52"/>
  <c r="AD430" i="52"/>
  <c r="AB430" i="52"/>
  <c r="AC430" i="52" s="1"/>
  <c r="Y430" i="52"/>
  <c r="X430" i="52"/>
  <c r="T430" i="52"/>
  <c r="S430" i="52"/>
  <c r="V430" i="52" s="1"/>
  <c r="AF429" i="52"/>
  <c r="AE429" i="52"/>
  <c r="AD429" i="52"/>
  <c r="AB429" i="52"/>
  <c r="AC429" i="52" s="1"/>
  <c r="Y429" i="52"/>
  <c r="X429" i="52"/>
  <c r="Z429" i="52" s="1"/>
  <c r="T429" i="52"/>
  <c r="S429" i="52"/>
  <c r="AF428" i="52"/>
  <c r="AE428" i="52"/>
  <c r="AD428" i="52"/>
  <c r="AB428" i="52"/>
  <c r="AC428" i="52" s="1"/>
  <c r="Z428" i="52"/>
  <c r="Y428" i="52"/>
  <c r="X428" i="52"/>
  <c r="T428" i="52"/>
  <c r="S428" i="52"/>
  <c r="V428" i="52" s="1"/>
  <c r="AF427" i="52"/>
  <c r="AE427" i="52"/>
  <c r="AD427" i="52"/>
  <c r="AB427" i="52"/>
  <c r="AC427" i="52" s="1"/>
  <c r="Y427" i="52"/>
  <c r="Z427" i="52" s="1"/>
  <c r="X427" i="52"/>
  <c r="T427" i="52"/>
  <c r="S427" i="52"/>
  <c r="AF426" i="52"/>
  <c r="AE426" i="52"/>
  <c r="AD426" i="52"/>
  <c r="AB426" i="52"/>
  <c r="AC426" i="52" s="1"/>
  <c r="Y426" i="52"/>
  <c r="X426" i="52"/>
  <c r="T426" i="52"/>
  <c r="S426" i="52"/>
  <c r="V426" i="52" s="1"/>
  <c r="AF425" i="52"/>
  <c r="AE425" i="52"/>
  <c r="AD425" i="52"/>
  <c r="AB425" i="52"/>
  <c r="AC425" i="52" s="1"/>
  <c r="Z425" i="52"/>
  <c r="Y425" i="52"/>
  <c r="X425" i="52"/>
  <c r="V425" i="52"/>
  <c r="T425" i="52"/>
  <c r="S425" i="52"/>
  <c r="AF424" i="52"/>
  <c r="AE424" i="52"/>
  <c r="AD424" i="52"/>
  <c r="AC424" i="52"/>
  <c r="AB424" i="52"/>
  <c r="Y424" i="52"/>
  <c r="X424" i="52"/>
  <c r="Z424" i="52" s="1"/>
  <c r="T424" i="52"/>
  <c r="S424" i="52"/>
  <c r="V424" i="52" s="1"/>
  <c r="AF423" i="52"/>
  <c r="AE423" i="52"/>
  <c r="AD423" i="52"/>
  <c r="AB423" i="52"/>
  <c r="AC423" i="52" s="1"/>
  <c r="Y423" i="52"/>
  <c r="X423" i="52"/>
  <c r="Z423" i="52" s="1"/>
  <c r="T423" i="52"/>
  <c r="S423" i="52"/>
  <c r="AF422" i="52"/>
  <c r="AE422" i="52"/>
  <c r="AD422" i="52"/>
  <c r="AB422" i="52"/>
  <c r="AC422" i="52" s="1"/>
  <c r="Z422" i="52"/>
  <c r="Y422" i="52"/>
  <c r="X422" i="52"/>
  <c r="T422" i="52"/>
  <c r="S422" i="52"/>
  <c r="V422" i="52" s="1"/>
  <c r="AF421" i="52"/>
  <c r="AE421" i="52"/>
  <c r="AD421" i="52"/>
  <c r="AB421" i="52"/>
  <c r="AC421" i="52" s="1"/>
  <c r="Y421" i="52"/>
  <c r="Z421" i="52" s="1"/>
  <c r="X421" i="52"/>
  <c r="T421" i="52"/>
  <c r="V421" i="52" s="1"/>
  <c r="S421" i="52"/>
  <c r="AF420" i="52"/>
  <c r="AE420" i="52"/>
  <c r="AD420" i="52"/>
  <c r="AB420" i="52"/>
  <c r="AC420" i="52" s="1"/>
  <c r="Y420" i="52"/>
  <c r="X420" i="52"/>
  <c r="T420" i="52"/>
  <c r="S420" i="52"/>
  <c r="V420" i="52" s="1"/>
  <c r="AF419" i="52"/>
  <c r="AE419" i="52"/>
  <c r="AD419" i="52"/>
  <c r="AB419" i="52"/>
  <c r="AC419" i="52" s="1"/>
  <c r="Z419" i="52"/>
  <c r="Y419" i="52"/>
  <c r="X419" i="52"/>
  <c r="V419" i="52"/>
  <c r="T419" i="52"/>
  <c r="S419" i="52"/>
  <c r="AF418" i="52"/>
  <c r="AE418" i="52"/>
  <c r="AD418" i="52"/>
  <c r="AC418" i="52"/>
  <c r="AB418" i="52"/>
  <c r="Y418" i="52"/>
  <c r="X418" i="52"/>
  <c r="Z418" i="52" s="1"/>
  <c r="T418" i="52"/>
  <c r="S418" i="52"/>
  <c r="V418" i="52" s="1"/>
  <c r="AF417" i="52"/>
  <c r="AE417" i="52"/>
  <c r="AD417" i="52"/>
  <c r="AB417" i="52"/>
  <c r="AC417" i="52" s="1"/>
  <c r="Y417" i="52"/>
  <c r="X417" i="52"/>
  <c r="Z417" i="52" s="1"/>
  <c r="V417" i="52"/>
  <c r="T417" i="52"/>
  <c r="S417" i="52"/>
  <c r="AF416" i="52"/>
  <c r="AE416" i="52"/>
  <c r="AD416" i="52"/>
  <c r="AC416" i="52"/>
  <c r="AB416" i="52"/>
  <c r="Z416" i="52"/>
  <c r="Y416" i="52"/>
  <c r="X416" i="52"/>
  <c r="T416" i="52"/>
  <c r="V416" i="52" s="1"/>
  <c r="S416" i="52"/>
  <c r="AF415" i="52"/>
  <c r="AE415" i="52"/>
  <c r="AD415" i="52"/>
  <c r="AB415" i="52"/>
  <c r="AC415" i="52" s="1"/>
  <c r="Y415" i="52"/>
  <c r="X415" i="52"/>
  <c r="Z415" i="52" s="1"/>
  <c r="T415" i="52"/>
  <c r="S415" i="52"/>
  <c r="V415" i="52" s="1"/>
  <c r="AF414" i="52"/>
  <c r="AE414" i="52"/>
  <c r="AD414" i="52"/>
  <c r="AB414" i="52"/>
  <c r="AC414" i="52" s="1"/>
  <c r="Y414" i="52"/>
  <c r="X414" i="52"/>
  <c r="Z414" i="52" s="1"/>
  <c r="T414" i="52"/>
  <c r="S414" i="52"/>
  <c r="V414" i="52" s="1"/>
  <c r="AF413" i="52"/>
  <c r="AE413" i="52"/>
  <c r="AD413" i="52"/>
  <c r="AB413" i="52"/>
  <c r="AC413" i="52" s="1"/>
  <c r="Y413" i="52"/>
  <c r="X413" i="52"/>
  <c r="Z413" i="52" s="1"/>
  <c r="V413" i="52"/>
  <c r="T413" i="52"/>
  <c r="S413" i="52"/>
  <c r="AF412" i="52"/>
  <c r="AE412" i="52"/>
  <c r="AD412" i="52"/>
  <c r="AC412" i="52"/>
  <c r="AB412" i="52"/>
  <c r="Y412" i="52"/>
  <c r="X412" i="52"/>
  <c r="T412" i="52"/>
  <c r="S412" i="52"/>
  <c r="AF411" i="52"/>
  <c r="AE411" i="52"/>
  <c r="AD411" i="52"/>
  <c r="AB411" i="52"/>
  <c r="AC411" i="52" s="1"/>
  <c r="Z411" i="52"/>
  <c r="Y411" i="52"/>
  <c r="X411" i="52"/>
  <c r="T411" i="52"/>
  <c r="S411" i="52"/>
  <c r="V411" i="52" s="1"/>
  <c r="AF410" i="52"/>
  <c r="AE410" i="52"/>
  <c r="AD410" i="52"/>
  <c r="AC410" i="52"/>
  <c r="AB410" i="52"/>
  <c r="Z410" i="52"/>
  <c r="Y410" i="52"/>
  <c r="X410" i="52"/>
  <c r="V410" i="52"/>
  <c r="T410" i="52"/>
  <c r="S410" i="52"/>
  <c r="AF409" i="52"/>
  <c r="AE409" i="52"/>
  <c r="AD409" i="52"/>
  <c r="AC409" i="52"/>
  <c r="AB409" i="52"/>
  <c r="Y409" i="52"/>
  <c r="X409" i="52"/>
  <c r="Z409" i="52" s="1"/>
  <c r="T409" i="52"/>
  <c r="S409" i="52"/>
  <c r="V409" i="52" s="1"/>
  <c r="AF408" i="52"/>
  <c r="AE408" i="52"/>
  <c r="AD408" i="52"/>
  <c r="AB408" i="52"/>
  <c r="AC408" i="52" s="1"/>
  <c r="Y408" i="52"/>
  <c r="X408" i="52"/>
  <c r="Z408" i="52" s="1"/>
  <c r="T408" i="52"/>
  <c r="S408" i="52"/>
  <c r="V408" i="52" s="1"/>
  <c r="AF407" i="52"/>
  <c r="AE407" i="52"/>
  <c r="AD407" i="52"/>
  <c r="AB407" i="52"/>
  <c r="AC407" i="52" s="1"/>
  <c r="Z407" i="52"/>
  <c r="Y407" i="52"/>
  <c r="X407" i="52"/>
  <c r="V407" i="52"/>
  <c r="T407" i="52"/>
  <c r="S407" i="52"/>
  <c r="AF406" i="52"/>
  <c r="AE406" i="52"/>
  <c r="AD406" i="52"/>
  <c r="AC406" i="52"/>
  <c r="AB406" i="52"/>
  <c r="Y406" i="52"/>
  <c r="X406" i="52"/>
  <c r="Z406" i="52" s="1"/>
  <c r="T406" i="52"/>
  <c r="S406" i="52"/>
  <c r="V406" i="52" s="1"/>
  <c r="AF405" i="52"/>
  <c r="AE405" i="52"/>
  <c r="AD405" i="52"/>
  <c r="AB405" i="52"/>
  <c r="AC405" i="52" s="1"/>
  <c r="Y405" i="52"/>
  <c r="X405" i="52"/>
  <c r="Z405" i="52" s="1"/>
  <c r="V405" i="52"/>
  <c r="T405" i="52"/>
  <c r="S405" i="52"/>
  <c r="AF404" i="52"/>
  <c r="AE404" i="52"/>
  <c r="AD404" i="52"/>
  <c r="AC404" i="52"/>
  <c r="AB404" i="52"/>
  <c r="Z404" i="52"/>
  <c r="Y404" i="52"/>
  <c r="X404" i="52"/>
  <c r="V404" i="52"/>
  <c r="T404" i="52"/>
  <c r="S404" i="52"/>
  <c r="AF403" i="52"/>
  <c r="AE403" i="52"/>
  <c r="AD403" i="52"/>
  <c r="AB403" i="52"/>
  <c r="AC403" i="52" s="1"/>
  <c r="Y403" i="52"/>
  <c r="X403" i="52"/>
  <c r="Z403" i="52" s="1"/>
  <c r="T403" i="52"/>
  <c r="S403" i="52"/>
  <c r="V403" i="52" s="1"/>
  <c r="AF402" i="52"/>
  <c r="AE402" i="52"/>
  <c r="AD402" i="52"/>
  <c r="AB402" i="52"/>
  <c r="AC402" i="52" s="1"/>
  <c r="Z402" i="52"/>
  <c r="Y402" i="52"/>
  <c r="X402" i="52"/>
  <c r="T402" i="52"/>
  <c r="S402" i="52"/>
  <c r="V402" i="52" s="1"/>
  <c r="AF401" i="52"/>
  <c r="AE401" i="52"/>
  <c r="AD401" i="52"/>
  <c r="AB401" i="52"/>
  <c r="AC401" i="52" s="1"/>
  <c r="Z401" i="52"/>
  <c r="Y401" i="52"/>
  <c r="X401" i="52"/>
  <c r="V401" i="52"/>
  <c r="T401" i="52"/>
  <c r="S401" i="52"/>
  <c r="AF400" i="52"/>
  <c r="AE400" i="52"/>
  <c r="AD400" i="52"/>
  <c r="AB400" i="52"/>
  <c r="AC400" i="52" s="1"/>
  <c r="Y400" i="52"/>
  <c r="X400" i="52"/>
  <c r="Z400" i="52" s="1"/>
  <c r="T400" i="52"/>
  <c r="S400" i="52"/>
  <c r="V400" i="52" s="1"/>
  <c r="AF399" i="52"/>
  <c r="AE399" i="52"/>
  <c r="AD399" i="52"/>
  <c r="AB399" i="52"/>
  <c r="AC399" i="52" s="1"/>
  <c r="Y399" i="52"/>
  <c r="X399" i="52"/>
  <c r="Z399" i="52" s="1"/>
  <c r="V399" i="52"/>
  <c r="T399" i="52"/>
  <c r="S399" i="52"/>
  <c r="AF398" i="52"/>
  <c r="AE398" i="52"/>
  <c r="AD398" i="52"/>
  <c r="AB398" i="52"/>
  <c r="AC398" i="52" s="1"/>
  <c r="Z398" i="52"/>
  <c r="Y398" i="52"/>
  <c r="X398" i="52"/>
  <c r="T398" i="52"/>
  <c r="V398" i="52" s="1"/>
  <c r="S398" i="52"/>
  <c r="AF397" i="52"/>
  <c r="AE397" i="52"/>
  <c r="AD397" i="52"/>
  <c r="AB397" i="52"/>
  <c r="AC397" i="52" s="1"/>
  <c r="Y397" i="52"/>
  <c r="X397" i="52"/>
  <c r="Z397" i="52" s="1"/>
  <c r="T397" i="52"/>
  <c r="S397" i="52"/>
  <c r="AF396" i="52"/>
  <c r="AE396" i="52"/>
  <c r="AD396" i="52"/>
  <c r="AB396" i="52"/>
  <c r="AC396" i="52" s="1"/>
  <c r="Z396" i="52"/>
  <c r="Y396" i="52"/>
  <c r="X396" i="52"/>
  <c r="T396" i="52"/>
  <c r="S396" i="52"/>
  <c r="V396" i="52" s="1"/>
  <c r="AF395" i="52"/>
  <c r="AE395" i="52"/>
  <c r="AD395" i="52"/>
  <c r="AB395" i="52"/>
  <c r="AC395" i="52" s="1"/>
  <c r="Z395" i="52"/>
  <c r="Y395" i="52"/>
  <c r="X395" i="52"/>
  <c r="V395" i="52"/>
  <c r="T395" i="52"/>
  <c r="S395" i="52"/>
  <c r="AF394" i="52"/>
  <c r="AE394" i="52"/>
  <c r="AD394" i="52"/>
  <c r="AB394" i="52"/>
  <c r="AC394" i="52" s="1"/>
  <c r="Y394" i="52"/>
  <c r="X394" i="52"/>
  <c r="Z394" i="52" s="1"/>
  <c r="T394" i="52"/>
  <c r="S394" i="52"/>
  <c r="V394" i="52" s="1"/>
  <c r="AF393" i="52"/>
  <c r="AE393" i="52"/>
  <c r="AD393" i="52"/>
  <c r="AB393" i="52"/>
  <c r="AC393" i="52" s="1"/>
  <c r="Y393" i="52"/>
  <c r="X393" i="52"/>
  <c r="Z393" i="52" s="1"/>
  <c r="V393" i="52"/>
  <c r="T393" i="52"/>
  <c r="S393" i="52"/>
  <c r="AF392" i="52"/>
  <c r="AE392" i="52"/>
  <c r="AD392" i="52"/>
  <c r="AB392" i="52"/>
  <c r="AC392" i="52" s="1"/>
  <c r="Z392" i="52"/>
  <c r="Y392" i="52"/>
  <c r="X392" i="52"/>
  <c r="V392" i="52"/>
  <c r="T392" i="52"/>
  <c r="S392" i="52"/>
  <c r="AF391" i="52"/>
  <c r="AE391" i="52"/>
  <c r="AD391" i="52"/>
  <c r="AB391" i="52"/>
  <c r="AC391" i="52" s="1"/>
  <c r="Y391" i="52"/>
  <c r="X391" i="52"/>
  <c r="Z391" i="52" s="1"/>
  <c r="T391" i="52"/>
  <c r="S391" i="52"/>
  <c r="AF390" i="52"/>
  <c r="AE390" i="52"/>
  <c r="AD390" i="52"/>
  <c r="AB390" i="52"/>
  <c r="AC390" i="52" s="1"/>
  <c r="Z390" i="52"/>
  <c r="Y390" i="52"/>
  <c r="X390" i="52"/>
  <c r="T390" i="52"/>
  <c r="S390" i="52"/>
  <c r="V390" i="52" s="1"/>
  <c r="AF389" i="52"/>
  <c r="AE389" i="52"/>
  <c r="AD389" i="52"/>
  <c r="AB389" i="52"/>
  <c r="AC389" i="52" s="1"/>
  <c r="Y389" i="52"/>
  <c r="Z389" i="52" s="1"/>
  <c r="X389" i="52"/>
  <c r="V389" i="52"/>
  <c r="T389" i="52"/>
  <c r="S389" i="52"/>
  <c r="AF388" i="52"/>
  <c r="AE388" i="52"/>
  <c r="AD388" i="52"/>
  <c r="AC388" i="52"/>
  <c r="AB388" i="52"/>
  <c r="Y388" i="52"/>
  <c r="X388" i="52"/>
  <c r="Z388" i="52" s="1"/>
  <c r="T388" i="52"/>
  <c r="S388" i="52"/>
  <c r="V388" i="52" s="1"/>
  <c r="AF387" i="52"/>
  <c r="AE387" i="52"/>
  <c r="AD387" i="52"/>
  <c r="AB387" i="52"/>
  <c r="AC387" i="52" s="1"/>
  <c r="Y387" i="52"/>
  <c r="X387" i="52"/>
  <c r="Z387" i="52" s="1"/>
  <c r="V387" i="52"/>
  <c r="T387" i="52"/>
  <c r="S387" i="52"/>
  <c r="AF386" i="52"/>
  <c r="AE386" i="52"/>
  <c r="AD386" i="52"/>
  <c r="AC386" i="52"/>
  <c r="AB386" i="52"/>
  <c r="Z386" i="52"/>
  <c r="Y386" i="52"/>
  <c r="X386" i="52"/>
  <c r="V386" i="52"/>
  <c r="T386" i="52"/>
  <c r="S386" i="52"/>
  <c r="AF385" i="52"/>
  <c r="AE385" i="52"/>
  <c r="AD385" i="52"/>
  <c r="AC385" i="52"/>
  <c r="AB385" i="52"/>
  <c r="Y385" i="52"/>
  <c r="X385" i="52"/>
  <c r="Z385" i="52" s="1"/>
  <c r="T385" i="52"/>
  <c r="S385" i="52"/>
  <c r="V385" i="52" s="1"/>
  <c r="AF384" i="52"/>
  <c r="AE384" i="52"/>
  <c r="AD384" i="52"/>
  <c r="AB384" i="52"/>
  <c r="AC384" i="52" s="1"/>
  <c r="Z384" i="52"/>
  <c r="Y384" i="52"/>
  <c r="X384" i="52"/>
  <c r="T384" i="52"/>
  <c r="S384" i="52"/>
  <c r="V384" i="52" s="1"/>
  <c r="AF383" i="52"/>
  <c r="AE383" i="52"/>
  <c r="AD383" i="52"/>
  <c r="AB383" i="52"/>
  <c r="AC383" i="52" s="1"/>
  <c r="Y383" i="52"/>
  <c r="Z383" i="52" s="1"/>
  <c r="X383" i="52"/>
  <c r="V383" i="52"/>
  <c r="T383" i="52"/>
  <c r="S383" i="52"/>
  <c r="AF382" i="52"/>
  <c r="AE382" i="52"/>
  <c r="AD382" i="52"/>
  <c r="AB382" i="52"/>
  <c r="AC382" i="52" s="1"/>
  <c r="Y382" i="52"/>
  <c r="X382" i="52"/>
  <c r="T382" i="52"/>
  <c r="S382" i="52"/>
  <c r="V382" i="52" s="1"/>
  <c r="AF381" i="52"/>
  <c r="AE381" i="52"/>
  <c r="AD381" i="52"/>
  <c r="AB381" i="52"/>
  <c r="AC381" i="52" s="1"/>
  <c r="Y381" i="52"/>
  <c r="X381" i="52"/>
  <c r="Z381" i="52" s="1"/>
  <c r="V381" i="52"/>
  <c r="T381" i="52"/>
  <c r="S381" i="52"/>
  <c r="AF380" i="52"/>
  <c r="AE380" i="52"/>
  <c r="AD380" i="52"/>
  <c r="AB380" i="52"/>
  <c r="AC380" i="52" s="1"/>
  <c r="Z380" i="52"/>
  <c r="Y380" i="52"/>
  <c r="X380" i="52"/>
  <c r="T380" i="52"/>
  <c r="V380" i="52" s="1"/>
  <c r="S380" i="52"/>
  <c r="AF379" i="52"/>
  <c r="AE379" i="52"/>
  <c r="AD379" i="52"/>
  <c r="AB379" i="52"/>
  <c r="AC379" i="52" s="1"/>
  <c r="Y379" i="52"/>
  <c r="X379" i="52"/>
  <c r="Z379" i="52" s="1"/>
  <c r="T379" i="52"/>
  <c r="S379" i="52"/>
  <c r="V379" i="52" s="1"/>
  <c r="AF378" i="52"/>
  <c r="AE378" i="52"/>
  <c r="AD378" i="52"/>
  <c r="AB378" i="52"/>
  <c r="AC378" i="52" s="1"/>
  <c r="Z378" i="52"/>
  <c r="Y378" i="52"/>
  <c r="X378" i="52"/>
  <c r="T378" i="52"/>
  <c r="S378" i="52"/>
  <c r="V378" i="52" s="1"/>
  <c r="AF377" i="52"/>
  <c r="AE377" i="52"/>
  <c r="AD377" i="52"/>
  <c r="AB377" i="52"/>
  <c r="AC377" i="52" s="1"/>
  <c r="Y377" i="52"/>
  <c r="Z377" i="52" s="1"/>
  <c r="X377" i="52"/>
  <c r="V377" i="52"/>
  <c r="T377" i="52"/>
  <c r="S377" i="52"/>
  <c r="AF376" i="52"/>
  <c r="AE376" i="52"/>
  <c r="AD376" i="52"/>
  <c r="AB376" i="52"/>
  <c r="AC376" i="52" s="1"/>
  <c r="Y376" i="52"/>
  <c r="X376" i="52"/>
  <c r="Z376" i="52" s="1"/>
  <c r="T376" i="52"/>
  <c r="S376" i="52"/>
  <c r="V376" i="52" s="1"/>
  <c r="AF375" i="52"/>
  <c r="AE375" i="52"/>
  <c r="AD375" i="52"/>
  <c r="AB375" i="52"/>
  <c r="AC375" i="52" s="1"/>
  <c r="Y375" i="52"/>
  <c r="X375" i="52"/>
  <c r="Z375" i="52" s="1"/>
  <c r="V375" i="52"/>
  <c r="T375" i="52"/>
  <c r="S375" i="52"/>
  <c r="AF374" i="52"/>
  <c r="AE374" i="52"/>
  <c r="AD374" i="52"/>
  <c r="AB374" i="52"/>
  <c r="AC374" i="52" s="1"/>
  <c r="Z374" i="52"/>
  <c r="Y374" i="52"/>
  <c r="X374" i="52"/>
  <c r="V374" i="52"/>
  <c r="T374" i="52"/>
  <c r="S374" i="52"/>
  <c r="AF373" i="52"/>
  <c r="AE373" i="52"/>
  <c r="AD373" i="52"/>
  <c r="AB373" i="52"/>
  <c r="AC373" i="52" s="1"/>
  <c r="Y373" i="52"/>
  <c r="X373" i="52"/>
  <c r="Z373" i="52" s="1"/>
  <c r="T373" i="52"/>
  <c r="S373" i="52"/>
  <c r="V373" i="52" s="1"/>
  <c r="AF372" i="52"/>
  <c r="AE372" i="52"/>
  <c r="AD372" i="52"/>
  <c r="AB372" i="52"/>
  <c r="AC372" i="52" s="1"/>
  <c r="Z372" i="52"/>
  <c r="Y372" i="52"/>
  <c r="X372" i="52"/>
  <c r="T372" i="52"/>
  <c r="S372" i="52"/>
  <c r="V372" i="52" s="1"/>
  <c r="AF371" i="52"/>
  <c r="AE371" i="52"/>
  <c r="AD371" i="52"/>
  <c r="AB371" i="52"/>
  <c r="AC371" i="52" s="1"/>
  <c r="Y371" i="52"/>
  <c r="Z371" i="52" s="1"/>
  <c r="X371" i="52"/>
  <c r="V371" i="52"/>
  <c r="T371" i="52"/>
  <c r="S371" i="52"/>
  <c r="AF370" i="52"/>
  <c r="AE370" i="52"/>
  <c r="AD370" i="52"/>
  <c r="AB370" i="52"/>
  <c r="AC370" i="52" s="1"/>
  <c r="Y370" i="52"/>
  <c r="X370" i="52"/>
  <c r="T370" i="52"/>
  <c r="S370" i="52"/>
  <c r="V370" i="52" s="1"/>
  <c r="AF369" i="52"/>
  <c r="AE369" i="52"/>
  <c r="AD369" i="52"/>
  <c r="AB369" i="52"/>
  <c r="AC369" i="52" s="1"/>
  <c r="Y369" i="52"/>
  <c r="X369" i="52"/>
  <c r="Z369" i="52" s="1"/>
  <c r="V369" i="52"/>
  <c r="T369" i="52"/>
  <c r="S369" i="52"/>
  <c r="AF368" i="52"/>
  <c r="AE368" i="52"/>
  <c r="AD368" i="52"/>
  <c r="AB368" i="52"/>
  <c r="AC368" i="52" s="1"/>
  <c r="Z368" i="52"/>
  <c r="Y368" i="52"/>
  <c r="X368" i="52"/>
  <c r="T368" i="52"/>
  <c r="V368" i="52" s="1"/>
  <c r="S368" i="52"/>
  <c r="AF367" i="52"/>
  <c r="AE367" i="52"/>
  <c r="AD367" i="52"/>
  <c r="AB367" i="52"/>
  <c r="AC367" i="52" s="1"/>
  <c r="Y367" i="52"/>
  <c r="X367" i="52"/>
  <c r="Z367" i="52" s="1"/>
  <c r="T367" i="52"/>
  <c r="S367" i="52"/>
  <c r="V367" i="52" s="1"/>
  <c r="AF366" i="52"/>
  <c r="AE366" i="52"/>
  <c r="AD366" i="52"/>
  <c r="AB366" i="52"/>
  <c r="AC366" i="52" s="1"/>
  <c r="Z366" i="52"/>
  <c r="Y366" i="52"/>
  <c r="X366" i="52"/>
  <c r="T366" i="52"/>
  <c r="S366" i="52"/>
  <c r="V366" i="52" s="1"/>
  <c r="AF365" i="52"/>
  <c r="AE365" i="52"/>
  <c r="AD365" i="52"/>
  <c r="AB365" i="52"/>
  <c r="AC365" i="52" s="1"/>
  <c r="Y365" i="52"/>
  <c r="Z365" i="52" s="1"/>
  <c r="X365" i="52"/>
  <c r="V365" i="52"/>
  <c r="T365" i="52"/>
  <c r="S365" i="52"/>
  <c r="AF364" i="52"/>
  <c r="AE364" i="52"/>
  <c r="AD364" i="52"/>
  <c r="AB364" i="52"/>
  <c r="AC364" i="52" s="1"/>
  <c r="Y364" i="52"/>
  <c r="X364" i="52"/>
  <c r="Z364" i="52" s="1"/>
  <c r="T364" i="52"/>
  <c r="S364" i="52"/>
  <c r="V364" i="52" s="1"/>
  <c r="AF363" i="52"/>
  <c r="AE363" i="52"/>
  <c r="AD363" i="52"/>
  <c r="AB363" i="52"/>
  <c r="AC363" i="52" s="1"/>
  <c r="Y363" i="52"/>
  <c r="X363" i="52"/>
  <c r="Z363" i="52" s="1"/>
  <c r="V363" i="52"/>
  <c r="T363" i="52"/>
  <c r="S363" i="52"/>
  <c r="AF362" i="52"/>
  <c r="AE362" i="52"/>
  <c r="AD362" i="52"/>
  <c r="AB362" i="52"/>
  <c r="AC362" i="52" s="1"/>
  <c r="Z362" i="52"/>
  <c r="Y362" i="52"/>
  <c r="X362" i="52"/>
  <c r="V362" i="52"/>
  <c r="T362" i="52"/>
  <c r="S362" i="52"/>
  <c r="AF361" i="52"/>
  <c r="AE361" i="52"/>
  <c r="AD361" i="52"/>
  <c r="AC361" i="52"/>
  <c r="AB361" i="52"/>
  <c r="Y361" i="52"/>
  <c r="X361" i="52"/>
  <c r="Z361" i="52" s="1"/>
  <c r="T361" i="52"/>
  <c r="S361" i="52"/>
  <c r="V361" i="52" s="1"/>
  <c r="AF360" i="52"/>
  <c r="AE360" i="52"/>
  <c r="AD360" i="52"/>
  <c r="AB360" i="52"/>
  <c r="AC360" i="52" s="1"/>
  <c r="Z360" i="52"/>
  <c r="Y360" i="52"/>
  <c r="X360" i="52"/>
  <c r="T360" i="52"/>
  <c r="S360" i="52"/>
  <c r="V360" i="52" s="1"/>
  <c r="AF359" i="52"/>
  <c r="AE359" i="52"/>
  <c r="AD359" i="52"/>
  <c r="AB359" i="52"/>
  <c r="AC359" i="52" s="1"/>
  <c r="Y359" i="52"/>
  <c r="Z359" i="52" s="1"/>
  <c r="X359" i="52"/>
  <c r="V359" i="52"/>
  <c r="T359" i="52"/>
  <c r="S359" i="52"/>
  <c r="AF358" i="52"/>
  <c r="AE358" i="52"/>
  <c r="AD358" i="52"/>
  <c r="AB358" i="52"/>
  <c r="AC358" i="52" s="1"/>
  <c r="Y358" i="52"/>
  <c r="X358" i="52"/>
  <c r="T358" i="52"/>
  <c r="S358" i="52"/>
  <c r="V358" i="52" s="1"/>
  <c r="AF357" i="52"/>
  <c r="AE357" i="52"/>
  <c r="AD357" i="52"/>
  <c r="AB357" i="52"/>
  <c r="AC357" i="52" s="1"/>
  <c r="Y357" i="52"/>
  <c r="X357" i="52"/>
  <c r="Z357" i="52" s="1"/>
  <c r="V357" i="52"/>
  <c r="T357" i="52"/>
  <c r="S357" i="52"/>
  <c r="AF356" i="52"/>
  <c r="AE356" i="52"/>
  <c r="AD356" i="52"/>
  <c r="AB356" i="52"/>
  <c r="AC356" i="52" s="1"/>
  <c r="Z356" i="52"/>
  <c r="Y356" i="52"/>
  <c r="X356" i="52"/>
  <c r="T356" i="52"/>
  <c r="V356" i="52" s="1"/>
  <c r="S356" i="52"/>
  <c r="AF355" i="52"/>
  <c r="AE355" i="52"/>
  <c r="AD355" i="52"/>
  <c r="AB355" i="52"/>
  <c r="AC355" i="52" s="1"/>
  <c r="Y355" i="52"/>
  <c r="X355" i="52"/>
  <c r="Z355" i="52" s="1"/>
  <c r="T355" i="52"/>
  <c r="S355" i="52"/>
  <c r="V355" i="52" s="1"/>
  <c r="AF354" i="52"/>
  <c r="AE354" i="52"/>
  <c r="AD354" i="52"/>
  <c r="AB354" i="52"/>
  <c r="AC354" i="52" s="1"/>
  <c r="Z354" i="52"/>
  <c r="Y354" i="52"/>
  <c r="X354" i="52"/>
  <c r="T354" i="52"/>
  <c r="S354" i="52"/>
  <c r="V354" i="52" s="1"/>
  <c r="AF353" i="52"/>
  <c r="AE353" i="52"/>
  <c r="AD353" i="52"/>
  <c r="AB353" i="52"/>
  <c r="AC353" i="52" s="1"/>
  <c r="Y353" i="52"/>
  <c r="Z353" i="52" s="1"/>
  <c r="X353" i="52"/>
  <c r="V353" i="52"/>
  <c r="T353" i="52"/>
  <c r="S353" i="52"/>
  <c r="AF352" i="52"/>
  <c r="AE352" i="52"/>
  <c r="AD352" i="52"/>
  <c r="AB352" i="52"/>
  <c r="AC352" i="52" s="1"/>
  <c r="Y352" i="52"/>
  <c r="X352" i="52"/>
  <c r="Z352" i="52" s="1"/>
  <c r="T352" i="52"/>
  <c r="S352" i="52"/>
  <c r="V352" i="52" s="1"/>
  <c r="AF351" i="52"/>
  <c r="AE351" i="52"/>
  <c r="AD351" i="52"/>
  <c r="AB351" i="52"/>
  <c r="AC351" i="52" s="1"/>
  <c r="Y351" i="52"/>
  <c r="X351" i="52"/>
  <c r="Z351" i="52" s="1"/>
  <c r="V351" i="52"/>
  <c r="T351" i="52"/>
  <c r="S351" i="52"/>
  <c r="AF350" i="52"/>
  <c r="AE350" i="52"/>
  <c r="AD350" i="52"/>
  <c r="AB350" i="52"/>
  <c r="AC350" i="52" s="1"/>
  <c r="Z350" i="52"/>
  <c r="Y350" i="52"/>
  <c r="X350" i="52"/>
  <c r="V350" i="52"/>
  <c r="T350" i="52"/>
  <c r="S350" i="52"/>
  <c r="AF349" i="52"/>
  <c r="AE349" i="52"/>
  <c r="AD349" i="52"/>
  <c r="AC349" i="52"/>
  <c r="AB349" i="52"/>
  <c r="Y349" i="52"/>
  <c r="X349" i="52"/>
  <c r="Z349" i="52" s="1"/>
  <c r="T349" i="52"/>
  <c r="S349" i="52"/>
  <c r="V349" i="52" s="1"/>
  <c r="AF348" i="52"/>
  <c r="AE348" i="52"/>
  <c r="AD348" i="52"/>
  <c r="AB348" i="52"/>
  <c r="AC348" i="52" s="1"/>
  <c r="Z348" i="52"/>
  <c r="Y348" i="52"/>
  <c r="X348" i="52"/>
  <c r="T348" i="52"/>
  <c r="S348" i="52"/>
  <c r="V348" i="52" s="1"/>
  <c r="AF347" i="52"/>
  <c r="AE347" i="52"/>
  <c r="AD347" i="52"/>
  <c r="AB347" i="52"/>
  <c r="AC347" i="52" s="1"/>
  <c r="Y347" i="52"/>
  <c r="Z347" i="52" s="1"/>
  <c r="X347" i="52"/>
  <c r="V347" i="52"/>
  <c r="T347" i="52"/>
  <c r="S347" i="52"/>
  <c r="AF346" i="52"/>
  <c r="AE346" i="52"/>
  <c r="AD346" i="52"/>
  <c r="AB346" i="52"/>
  <c r="AC346" i="52" s="1"/>
  <c r="Y346" i="52"/>
  <c r="X346" i="52"/>
  <c r="T346" i="52"/>
  <c r="S346" i="52"/>
  <c r="V346" i="52" s="1"/>
  <c r="AF345" i="52"/>
  <c r="AE345" i="52"/>
  <c r="AD345" i="52"/>
  <c r="AB345" i="52"/>
  <c r="AC345" i="52" s="1"/>
  <c r="Y345" i="52"/>
  <c r="X345" i="52"/>
  <c r="Z345" i="52" s="1"/>
  <c r="V345" i="52"/>
  <c r="T345" i="52"/>
  <c r="S345" i="52"/>
  <c r="AF344" i="52"/>
  <c r="AE344" i="52"/>
  <c r="AD344" i="52"/>
  <c r="AB344" i="52"/>
  <c r="AC344" i="52" s="1"/>
  <c r="Z344" i="52"/>
  <c r="Y344" i="52"/>
  <c r="X344" i="52"/>
  <c r="T344" i="52"/>
  <c r="V344" i="52" s="1"/>
  <c r="S344" i="52"/>
  <c r="AF343" i="52"/>
  <c r="AE343" i="52"/>
  <c r="AD343" i="52"/>
  <c r="AB343" i="52"/>
  <c r="AC343" i="52" s="1"/>
  <c r="Y343" i="52"/>
  <c r="X343" i="52"/>
  <c r="Z343" i="52" s="1"/>
  <c r="T343" i="52"/>
  <c r="S343" i="52"/>
  <c r="V343" i="52" s="1"/>
  <c r="AF342" i="52"/>
  <c r="AE342" i="52"/>
  <c r="AD342" i="52"/>
  <c r="AB342" i="52"/>
  <c r="AC342" i="52" s="1"/>
  <c r="Z342" i="52"/>
  <c r="Y342" i="52"/>
  <c r="X342" i="52"/>
  <c r="T342" i="52"/>
  <c r="S342" i="52"/>
  <c r="V342" i="52" s="1"/>
  <c r="AF341" i="52"/>
  <c r="AE341" i="52"/>
  <c r="AD341" i="52"/>
  <c r="AB341" i="52"/>
  <c r="AC341" i="52" s="1"/>
  <c r="Y341" i="52"/>
  <c r="Z341" i="52" s="1"/>
  <c r="X341" i="52"/>
  <c r="V341" i="52"/>
  <c r="T341" i="52"/>
  <c r="S341" i="52"/>
  <c r="AF340" i="52"/>
  <c r="AE340" i="52"/>
  <c r="AD340" i="52"/>
  <c r="AB340" i="52"/>
  <c r="AC340" i="52" s="1"/>
  <c r="Y340" i="52"/>
  <c r="X340" i="52"/>
  <c r="Z340" i="52" s="1"/>
  <c r="T340" i="52"/>
  <c r="S340" i="52"/>
  <c r="V340" i="52" s="1"/>
  <c r="AF339" i="52"/>
  <c r="AE339" i="52"/>
  <c r="AD339" i="52"/>
  <c r="AB339" i="52"/>
  <c r="AC339" i="52" s="1"/>
  <c r="Y339" i="52"/>
  <c r="X339" i="52"/>
  <c r="Z339" i="52" s="1"/>
  <c r="V339" i="52"/>
  <c r="T339" i="52"/>
  <c r="S339" i="52"/>
  <c r="AF338" i="52"/>
  <c r="AE338" i="52"/>
  <c r="AD338" i="52"/>
  <c r="AB338" i="52"/>
  <c r="AC338" i="52" s="1"/>
  <c r="Z338" i="52"/>
  <c r="Y338" i="52"/>
  <c r="X338" i="52"/>
  <c r="V338" i="52"/>
  <c r="T338" i="52"/>
  <c r="S338" i="52"/>
  <c r="AF337" i="52"/>
  <c r="AE337" i="52"/>
  <c r="AD337" i="52"/>
  <c r="AC337" i="52"/>
  <c r="AB337" i="52"/>
  <c r="Y337" i="52"/>
  <c r="X337" i="52"/>
  <c r="T337" i="52"/>
  <c r="S337" i="52"/>
  <c r="V337" i="52" s="1"/>
  <c r="AF336" i="52"/>
  <c r="AE336" i="52"/>
  <c r="AD336" i="52"/>
  <c r="AB336" i="52"/>
  <c r="AC336" i="52" s="1"/>
  <c r="Y336" i="52"/>
  <c r="X336" i="52"/>
  <c r="Z336" i="52" s="1"/>
  <c r="T336" i="52"/>
  <c r="S336" i="52"/>
  <c r="V336" i="52" s="1"/>
  <c r="AF335" i="52"/>
  <c r="AE335" i="52"/>
  <c r="AD335" i="52"/>
  <c r="AB335" i="52"/>
  <c r="AC335" i="52" s="1"/>
  <c r="Y335" i="52"/>
  <c r="Z335" i="52" s="1"/>
  <c r="X335" i="52"/>
  <c r="V335" i="52"/>
  <c r="T335" i="52"/>
  <c r="S335" i="52"/>
  <c r="AF334" i="52"/>
  <c r="AE334" i="52"/>
  <c r="AD334" i="52"/>
  <c r="AC334" i="52"/>
  <c r="AB334" i="52"/>
  <c r="Y334" i="52"/>
  <c r="X334" i="52"/>
  <c r="T334" i="52"/>
  <c r="S334" i="52"/>
  <c r="AF333" i="52"/>
  <c r="AE333" i="52"/>
  <c r="AD333" i="52"/>
  <c r="AB333" i="52"/>
  <c r="AC333" i="52" s="1"/>
  <c r="Y333" i="52"/>
  <c r="X333" i="52"/>
  <c r="Z333" i="52" s="1"/>
  <c r="T333" i="52"/>
  <c r="S333" i="52"/>
  <c r="V333" i="52" s="1"/>
  <c r="AF332" i="52"/>
  <c r="AE332" i="52"/>
  <c r="AD332" i="52"/>
  <c r="AB332" i="52"/>
  <c r="AC332" i="52" s="1"/>
  <c r="Z332" i="52"/>
  <c r="Y332" i="52"/>
  <c r="X332" i="52"/>
  <c r="T332" i="52"/>
  <c r="V332" i="52" s="1"/>
  <c r="S332" i="52"/>
  <c r="AF331" i="52"/>
  <c r="AE331" i="52"/>
  <c r="AD331" i="52"/>
  <c r="AB331" i="52"/>
  <c r="AC331" i="52" s="1"/>
  <c r="Y331" i="52"/>
  <c r="X331" i="52"/>
  <c r="Z331" i="52" s="1"/>
  <c r="T331" i="52"/>
  <c r="S331" i="52"/>
  <c r="V331" i="52" s="1"/>
  <c r="AF330" i="52"/>
  <c r="AE330" i="52"/>
  <c r="AD330" i="52"/>
  <c r="AB330" i="52"/>
  <c r="AC330" i="52" s="1"/>
  <c r="Y330" i="52"/>
  <c r="X330" i="52"/>
  <c r="Z330" i="52" s="1"/>
  <c r="T330" i="52"/>
  <c r="S330" i="52"/>
  <c r="V330" i="52" s="1"/>
  <c r="AF329" i="52"/>
  <c r="AE329" i="52"/>
  <c r="AD329" i="52"/>
  <c r="AB329" i="52"/>
  <c r="AC329" i="52" s="1"/>
  <c r="Y329" i="52"/>
  <c r="Z329" i="52" s="1"/>
  <c r="X329" i="52"/>
  <c r="V329" i="52"/>
  <c r="T329" i="52"/>
  <c r="S329" i="52"/>
  <c r="AF328" i="52"/>
  <c r="AE328" i="52"/>
  <c r="AD328" i="52"/>
  <c r="AC328" i="52"/>
  <c r="AB328" i="52"/>
  <c r="Y328" i="52"/>
  <c r="X328" i="52"/>
  <c r="Z328" i="52" s="1"/>
  <c r="T328" i="52"/>
  <c r="S328" i="52"/>
  <c r="V328" i="52" s="1"/>
  <c r="AF327" i="52"/>
  <c r="AE327" i="52"/>
  <c r="AD327" i="52"/>
  <c r="AB327" i="52"/>
  <c r="AC327" i="52" s="1"/>
  <c r="Y327" i="52"/>
  <c r="X327" i="52"/>
  <c r="Z327" i="52" s="1"/>
  <c r="T327" i="52"/>
  <c r="S327" i="52"/>
  <c r="V327" i="52" s="1"/>
  <c r="AF326" i="52"/>
  <c r="AE326" i="52"/>
  <c r="AD326" i="52"/>
  <c r="AB326" i="52"/>
  <c r="AC326" i="52" s="1"/>
  <c r="Z326" i="52"/>
  <c r="Y326" i="52"/>
  <c r="X326" i="52"/>
  <c r="V326" i="52"/>
  <c r="T326" i="52"/>
  <c r="S326" i="52"/>
  <c r="AF325" i="52"/>
  <c r="AE325" i="52"/>
  <c r="AD325" i="52"/>
  <c r="AC325" i="52"/>
  <c r="AB325" i="52"/>
  <c r="Y325" i="52"/>
  <c r="X325" i="52"/>
  <c r="T325" i="52"/>
  <c r="S325" i="52"/>
  <c r="V325" i="52" s="1"/>
  <c r="AF324" i="52"/>
  <c r="AE324" i="52"/>
  <c r="AD324" i="52"/>
  <c r="AB324" i="52"/>
  <c r="AC324" i="52" s="1"/>
  <c r="Y324" i="52"/>
  <c r="X324" i="52"/>
  <c r="Z324" i="52" s="1"/>
  <c r="T324" i="52"/>
  <c r="S324" i="52"/>
  <c r="V324" i="52" s="1"/>
  <c r="AF323" i="52"/>
  <c r="AE323" i="52"/>
  <c r="AD323" i="52"/>
  <c r="AB323" i="52"/>
  <c r="AC323" i="52" s="1"/>
  <c r="Y323" i="52"/>
  <c r="Z323" i="52" s="1"/>
  <c r="X323" i="52"/>
  <c r="V323" i="52"/>
  <c r="T323" i="52"/>
  <c r="S323" i="52"/>
  <c r="AF322" i="52"/>
  <c r="AE322" i="52"/>
  <c r="AD322" i="52"/>
  <c r="AC322" i="52"/>
  <c r="AB322" i="52"/>
  <c r="Y322" i="52"/>
  <c r="X322" i="52"/>
  <c r="T322" i="52"/>
  <c r="S322" i="52"/>
  <c r="AF321" i="52"/>
  <c r="AE321" i="52"/>
  <c r="AD321" i="52"/>
  <c r="AB321" i="52"/>
  <c r="AC321" i="52" s="1"/>
  <c r="Y321" i="52"/>
  <c r="X321" i="52"/>
  <c r="Z321" i="52" s="1"/>
  <c r="T321" i="52"/>
  <c r="S321" i="52"/>
  <c r="V321" i="52" s="1"/>
  <c r="AF320" i="52"/>
  <c r="AE320" i="52"/>
  <c r="AD320" i="52"/>
  <c r="AB320" i="52"/>
  <c r="AC320" i="52" s="1"/>
  <c r="Z320" i="52"/>
  <c r="Y320" i="52"/>
  <c r="X320" i="52"/>
  <c r="T320" i="52"/>
  <c r="V320" i="52" s="1"/>
  <c r="S320" i="52"/>
  <c r="AF319" i="52"/>
  <c r="AE319" i="52"/>
  <c r="AD319" i="52"/>
  <c r="AB319" i="52"/>
  <c r="AC319" i="52" s="1"/>
  <c r="Y319" i="52"/>
  <c r="X319" i="52"/>
  <c r="T319" i="52"/>
  <c r="S319" i="52"/>
  <c r="V319" i="52" s="1"/>
  <c r="AF318" i="52"/>
  <c r="AE318" i="52"/>
  <c r="AD318" i="52"/>
  <c r="AB318" i="52"/>
  <c r="AC318" i="52" s="1"/>
  <c r="Y318" i="52"/>
  <c r="X318" i="52"/>
  <c r="Z318" i="52" s="1"/>
  <c r="T318" i="52"/>
  <c r="S318" i="52"/>
  <c r="V318" i="52" s="1"/>
  <c r="AF317" i="52"/>
  <c r="AE317" i="52"/>
  <c r="AD317" i="52"/>
  <c r="AB317" i="52"/>
  <c r="AC317" i="52" s="1"/>
  <c r="Y317" i="52"/>
  <c r="Z317" i="52" s="1"/>
  <c r="X317" i="52"/>
  <c r="V317" i="52"/>
  <c r="T317" i="52"/>
  <c r="S317" i="52"/>
  <c r="AF316" i="52"/>
  <c r="AE316" i="52"/>
  <c r="AD316" i="52"/>
  <c r="AC316" i="52"/>
  <c r="AB316" i="52"/>
  <c r="Y316" i="52"/>
  <c r="X316" i="52"/>
  <c r="Z316" i="52" s="1"/>
  <c r="T316" i="52"/>
  <c r="S316" i="52"/>
  <c r="V316" i="52" s="1"/>
  <c r="AF315" i="52"/>
  <c r="AE315" i="52"/>
  <c r="AD315" i="52"/>
  <c r="AB315" i="52"/>
  <c r="AC315" i="52" s="1"/>
  <c r="Y315" i="52"/>
  <c r="X315" i="52"/>
  <c r="Z315" i="52" s="1"/>
  <c r="T315" i="52"/>
  <c r="S315" i="52"/>
  <c r="V315" i="52" s="1"/>
  <c r="AF314" i="52"/>
  <c r="AE314" i="52"/>
  <c r="AD314" i="52"/>
  <c r="AB314" i="52"/>
  <c r="AC314" i="52" s="1"/>
  <c r="Z314" i="52"/>
  <c r="Y314" i="52"/>
  <c r="X314" i="52"/>
  <c r="V314" i="52"/>
  <c r="T314" i="52"/>
  <c r="S314" i="52"/>
  <c r="AF313" i="52"/>
  <c r="AE313" i="52"/>
  <c r="AD313" i="52"/>
  <c r="AC313" i="52"/>
  <c r="AB313" i="52"/>
  <c r="Y313" i="52"/>
  <c r="X313" i="52"/>
  <c r="T313" i="52"/>
  <c r="S313" i="52"/>
  <c r="V313" i="52" s="1"/>
  <c r="AF312" i="52"/>
  <c r="AE312" i="52"/>
  <c r="AD312" i="52"/>
  <c r="AB312" i="52"/>
  <c r="AC312" i="52" s="1"/>
  <c r="Z312" i="52"/>
  <c r="Y312" i="52"/>
  <c r="X312" i="52"/>
  <c r="T312" i="52"/>
  <c r="S312" i="52"/>
  <c r="V312" i="52" s="1"/>
  <c r="AF311" i="52"/>
  <c r="AE311" i="52"/>
  <c r="AD311" i="52"/>
  <c r="AB311" i="52"/>
  <c r="AC311" i="52" s="1"/>
  <c r="Y311" i="52"/>
  <c r="Z311" i="52" s="1"/>
  <c r="X311" i="52"/>
  <c r="V311" i="52"/>
  <c r="T311" i="52"/>
  <c r="S311" i="52"/>
  <c r="AF310" i="52"/>
  <c r="AE310" i="52"/>
  <c r="AD310" i="52"/>
  <c r="AC310" i="52"/>
  <c r="AB310" i="52"/>
  <c r="Z310" i="52"/>
  <c r="Y310" i="52"/>
  <c r="X310" i="52"/>
  <c r="T310" i="52"/>
  <c r="S310" i="52"/>
  <c r="V310" i="52" s="1"/>
  <c r="AF309" i="52"/>
  <c r="AE309" i="52"/>
  <c r="AD309" i="52"/>
  <c r="AB309" i="52"/>
  <c r="AC309" i="52" s="1"/>
  <c r="Y309" i="52"/>
  <c r="X309" i="52"/>
  <c r="Z309" i="52" s="1"/>
  <c r="T309" i="52"/>
  <c r="S309" i="52"/>
  <c r="V309" i="52" s="1"/>
  <c r="AF308" i="52"/>
  <c r="AE308" i="52"/>
  <c r="AD308" i="52"/>
  <c r="AB308" i="52"/>
  <c r="AC308" i="52" s="1"/>
  <c r="Y308" i="52"/>
  <c r="X308" i="52"/>
  <c r="Z308" i="52" s="1"/>
  <c r="V308" i="52"/>
  <c r="T308" i="52"/>
  <c r="S308" i="52"/>
  <c r="AF307" i="52"/>
  <c r="AE307" i="52"/>
  <c r="AD307" i="52"/>
  <c r="AB307" i="52"/>
  <c r="AC307" i="52" s="1"/>
  <c r="Y307" i="52"/>
  <c r="X307" i="52"/>
  <c r="T307" i="52"/>
  <c r="S307" i="52"/>
  <c r="AF306" i="52"/>
  <c r="AE306" i="52"/>
  <c r="AD306" i="52"/>
  <c r="AB306" i="52"/>
  <c r="AC306" i="52" s="1"/>
  <c r="Z306" i="52"/>
  <c r="Y306" i="52"/>
  <c r="X306" i="52"/>
  <c r="T306" i="52"/>
  <c r="S306" i="52"/>
  <c r="V306" i="52" s="1"/>
  <c r="AF305" i="52"/>
  <c r="AE305" i="52"/>
  <c r="AD305" i="52"/>
  <c r="AB305" i="52"/>
  <c r="AC305" i="52" s="1"/>
  <c r="Y305" i="52"/>
  <c r="Z305" i="52" s="1"/>
  <c r="X305" i="52"/>
  <c r="V305" i="52"/>
  <c r="T305" i="52"/>
  <c r="S305" i="52"/>
  <c r="AF304" i="52"/>
  <c r="AE304" i="52"/>
  <c r="AD304" i="52"/>
  <c r="AC304" i="52"/>
  <c r="AB304" i="52"/>
  <c r="Y304" i="52"/>
  <c r="X304" i="52"/>
  <c r="Z304" i="52" s="1"/>
  <c r="T304" i="52"/>
  <c r="S304" i="52"/>
  <c r="V304" i="52" s="1"/>
  <c r="AF303" i="52"/>
  <c r="AE303" i="52"/>
  <c r="AD303" i="52"/>
  <c r="AB303" i="52"/>
  <c r="AC303" i="52" s="1"/>
  <c r="Y303" i="52"/>
  <c r="X303" i="52"/>
  <c r="Z303" i="52" s="1"/>
  <c r="V303" i="52"/>
  <c r="T303" i="52"/>
  <c r="S303" i="52"/>
  <c r="AF302" i="52"/>
  <c r="AE302" i="52"/>
  <c r="AD302" i="52"/>
  <c r="AC302" i="52"/>
  <c r="AB302" i="52"/>
  <c r="Z302" i="52"/>
  <c r="Y302" i="52"/>
  <c r="X302" i="52"/>
  <c r="T302" i="52"/>
  <c r="V302" i="52" s="1"/>
  <c r="S302" i="52"/>
  <c r="AF301" i="52"/>
  <c r="AE301" i="52"/>
  <c r="AD301" i="52"/>
  <c r="AB301" i="52"/>
  <c r="AC301" i="52" s="1"/>
  <c r="Y301" i="52"/>
  <c r="X301" i="52"/>
  <c r="Z301" i="52" s="1"/>
  <c r="T301" i="52"/>
  <c r="S301" i="52"/>
  <c r="V301" i="52" s="1"/>
  <c r="AF300" i="52"/>
  <c r="AE300" i="52"/>
  <c r="AD300" i="52"/>
  <c r="AB300" i="52"/>
  <c r="AC300" i="52" s="1"/>
  <c r="Z300" i="52"/>
  <c r="Y300" i="52"/>
  <c r="X300" i="52"/>
  <c r="T300" i="52"/>
  <c r="S300" i="52"/>
  <c r="V300" i="52" s="1"/>
  <c r="AF299" i="52"/>
  <c r="AE299" i="52"/>
  <c r="AD299" i="52"/>
  <c r="AB299" i="52"/>
  <c r="AC299" i="52" s="1"/>
  <c r="Z299" i="52"/>
  <c r="Y299" i="52"/>
  <c r="X299" i="52"/>
  <c r="V299" i="52"/>
  <c r="T299" i="52"/>
  <c r="S299" i="52"/>
  <c r="AF298" i="52"/>
  <c r="AE298" i="52"/>
  <c r="AD298" i="52"/>
  <c r="AB298" i="52"/>
  <c r="AC298" i="52" s="1"/>
  <c r="Y298" i="52"/>
  <c r="X298" i="52"/>
  <c r="Z298" i="52" s="1"/>
  <c r="T298" i="52"/>
  <c r="S298" i="52"/>
  <c r="V298" i="52" s="1"/>
  <c r="AF297" i="52"/>
  <c r="AE297" i="52"/>
  <c r="AD297" i="52"/>
  <c r="AB297" i="52"/>
  <c r="AC297" i="52" s="1"/>
  <c r="Y297" i="52"/>
  <c r="X297" i="52"/>
  <c r="Z297" i="52" s="1"/>
  <c r="V297" i="52"/>
  <c r="T297" i="52"/>
  <c r="S297" i="52"/>
  <c r="AF296" i="52"/>
  <c r="AE296" i="52"/>
  <c r="AD296" i="52"/>
  <c r="AB296" i="52"/>
  <c r="AC296" i="52" s="1"/>
  <c r="Z296" i="52"/>
  <c r="Y296" i="52"/>
  <c r="X296" i="52"/>
  <c r="T296" i="52"/>
  <c r="V296" i="52" s="1"/>
  <c r="S296" i="52"/>
  <c r="AF295" i="52"/>
  <c r="AE295" i="52"/>
  <c r="AD295" i="52"/>
  <c r="AB295" i="52"/>
  <c r="AC295" i="52" s="1"/>
  <c r="Y295" i="52"/>
  <c r="X295" i="52"/>
  <c r="Z295" i="52" s="1"/>
  <c r="T295" i="52"/>
  <c r="S295" i="52"/>
  <c r="AF294" i="52"/>
  <c r="AE294" i="52"/>
  <c r="AD294" i="52"/>
  <c r="AB294" i="52"/>
  <c r="AC294" i="52" s="1"/>
  <c r="Z294" i="52"/>
  <c r="Y294" i="52"/>
  <c r="X294" i="52"/>
  <c r="T294" i="52"/>
  <c r="S294" i="52"/>
  <c r="V294" i="52" s="1"/>
  <c r="AF293" i="52"/>
  <c r="AE293" i="52"/>
  <c r="AD293" i="52"/>
  <c r="AB293" i="52"/>
  <c r="AC293" i="52" s="1"/>
  <c r="Y293" i="52"/>
  <c r="Z293" i="52" s="1"/>
  <c r="X293" i="52"/>
  <c r="V293" i="52"/>
  <c r="T293" i="52"/>
  <c r="S293" i="52"/>
  <c r="AF292" i="52"/>
  <c r="AE292" i="52"/>
  <c r="AD292" i="52"/>
  <c r="AB292" i="52"/>
  <c r="AC292" i="52" s="1"/>
  <c r="Y292" i="52"/>
  <c r="X292" i="52"/>
  <c r="Z292" i="52" s="1"/>
  <c r="T292" i="52"/>
  <c r="S292" i="52"/>
  <c r="V292" i="52" s="1"/>
  <c r="AF291" i="52"/>
  <c r="AE291" i="52"/>
  <c r="AD291" i="52"/>
  <c r="AB291" i="52"/>
  <c r="AC291" i="52" s="1"/>
  <c r="Y291" i="52"/>
  <c r="X291" i="52"/>
  <c r="Z291" i="52" s="1"/>
  <c r="V291" i="52"/>
  <c r="T291" i="52"/>
  <c r="S291" i="52"/>
  <c r="AF290" i="52"/>
  <c r="AE290" i="52"/>
  <c r="AD290" i="52"/>
  <c r="AB290" i="52"/>
  <c r="AC290" i="52" s="1"/>
  <c r="Z290" i="52"/>
  <c r="Y290" i="52"/>
  <c r="X290" i="52"/>
  <c r="T290" i="52"/>
  <c r="V290" i="52" s="1"/>
  <c r="S290" i="52"/>
  <c r="AF289" i="52"/>
  <c r="AE289" i="52"/>
  <c r="AD289" i="52"/>
  <c r="AB289" i="52"/>
  <c r="AC289" i="52" s="1"/>
  <c r="Y289" i="52"/>
  <c r="X289" i="52"/>
  <c r="Z289" i="52" s="1"/>
  <c r="T289" i="52"/>
  <c r="S289" i="52"/>
  <c r="V289" i="52" s="1"/>
  <c r="AF288" i="52"/>
  <c r="AE288" i="52"/>
  <c r="AD288" i="52"/>
  <c r="AB288" i="52"/>
  <c r="AC288" i="52" s="1"/>
  <c r="Z288" i="52"/>
  <c r="Y288" i="52"/>
  <c r="X288" i="52"/>
  <c r="T288" i="52"/>
  <c r="S288" i="52"/>
  <c r="V288" i="52" s="1"/>
  <c r="AF287" i="52"/>
  <c r="AE287" i="52"/>
  <c r="AD287" i="52"/>
  <c r="AB287" i="52"/>
  <c r="AC287" i="52" s="1"/>
  <c r="Z287" i="52"/>
  <c r="Y287" i="52"/>
  <c r="X287" i="52"/>
  <c r="V287" i="52"/>
  <c r="T287" i="52"/>
  <c r="S287" i="52"/>
  <c r="AF286" i="52"/>
  <c r="AE286" i="52"/>
  <c r="AD286" i="52"/>
  <c r="AC286" i="52"/>
  <c r="AB286" i="52"/>
  <c r="Y286" i="52"/>
  <c r="X286" i="52"/>
  <c r="Z286" i="52" s="1"/>
  <c r="T286" i="52"/>
  <c r="S286" i="52"/>
  <c r="V286" i="52" s="1"/>
  <c r="AF285" i="52"/>
  <c r="AE285" i="52"/>
  <c r="AD285" i="52"/>
  <c r="AB285" i="52"/>
  <c r="AC285" i="52" s="1"/>
  <c r="Y285" i="52"/>
  <c r="X285" i="52"/>
  <c r="Z285" i="52" s="1"/>
  <c r="V285" i="52"/>
  <c r="T285" i="52"/>
  <c r="S285" i="52"/>
  <c r="AF284" i="52"/>
  <c r="AE284" i="52"/>
  <c r="AD284" i="52"/>
  <c r="AC284" i="52"/>
  <c r="AB284" i="52"/>
  <c r="Z284" i="52"/>
  <c r="Y284" i="52"/>
  <c r="X284" i="52"/>
  <c r="T284" i="52"/>
  <c r="V284" i="52" s="1"/>
  <c r="S284" i="52"/>
  <c r="AF283" i="52"/>
  <c r="AE283" i="52"/>
  <c r="AD283" i="52"/>
  <c r="AB283" i="52"/>
  <c r="AC283" i="52" s="1"/>
  <c r="Y283" i="52"/>
  <c r="X283" i="52"/>
  <c r="Z283" i="52" s="1"/>
  <c r="T283" i="52"/>
  <c r="S283" i="52"/>
  <c r="AF282" i="52"/>
  <c r="AE282" i="52"/>
  <c r="AD282" i="52"/>
  <c r="AB282" i="52"/>
  <c r="AC282" i="52" s="1"/>
  <c r="Z282" i="52"/>
  <c r="Y282" i="52"/>
  <c r="X282" i="52"/>
  <c r="T282" i="52"/>
  <c r="S282" i="52"/>
  <c r="V282" i="52" s="1"/>
  <c r="AF281" i="52"/>
  <c r="AE281" i="52"/>
  <c r="AD281" i="52"/>
  <c r="AB281" i="52"/>
  <c r="AC281" i="52" s="1"/>
  <c r="Z281" i="52"/>
  <c r="Y281" i="52"/>
  <c r="X281" i="52"/>
  <c r="V281" i="52"/>
  <c r="T281" i="52"/>
  <c r="S281" i="52"/>
  <c r="AF280" i="52"/>
  <c r="AE280" i="52"/>
  <c r="AD280" i="52"/>
  <c r="AB280" i="52"/>
  <c r="AC280" i="52" s="1"/>
  <c r="Y280" i="52"/>
  <c r="X280" i="52"/>
  <c r="Z280" i="52" s="1"/>
  <c r="T280" i="52"/>
  <c r="S280" i="52"/>
  <c r="V280" i="52" s="1"/>
  <c r="AF279" i="52"/>
  <c r="AE279" i="52"/>
  <c r="AD279" i="52"/>
  <c r="AB279" i="52"/>
  <c r="AC279" i="52" s="1"/>
  <c r="Y279" i="52"/>
  <c r="X279" i="52"/>
  <c r="Z279" i="52" s="1"/>
  <c r="V279" i="52"/>
  <c r="T279" i="52"/>
  <c r="S279" i="52"/>
  <c r="AF278" i="52"/>
  <c r="AE278" i="52"/>
  <c r="AD278" i="52"/>
  <c r="AB278" i="52"/>
  <c r="AC278" i="52" s="1"/>
  <c r="Z278" i="52"/>
  <c r="Y278" i="52"/>
  <c r="X278" i="52"/>
  <c r="T278" i="52"/>
  <c r="V278" i="52" s="1"/>
  <c r="S278" i="52"/>
  <c r="AF277" i="52"/>
  <c r="AE277" i="52"/>
  <c r="AD277" i="52"/>
  <c r="AB277" i="52"/>
  <c r="AC277" i="52" s="1"/>
  <c r="Y277" i="52"/>
  <c r="X277" i="52"/>
  <c r="Z277" i="52" s="1"/>
  <c r="T277" i="52"/>
  <c r="S277" i="52"/>
  <c r="V277" i="52" s="1"/>
  <c r="AF276" i="52"/>
  <c r="AE276" i="52"/>
  <c r="AD276" i="52"/>
  <c r="AB276" i="52"/>
  <c r="AC276" i="52" s="1"/>
  <c r="Z276" i="52"/>
  <c r="Y276" i="52"/>
  <c r="X276" i="52"/>
  <c r="T276" i="52"/>
  <c r="S276" i="52"/>
  <c r="V276" i="52" s="1"/>
  <c r="AF275" i="52"/>
  <c r="AE275" i="52"/>
  <c r="AD275" i="52"/>
  <c r="AB275" i="52"/>
  <c r="AC275" i="52" s="1"/>
  <c r="Z275" i="52"/>
  <c r="Y275" i="52"/>
  <c r="X275" i="52"/>
  <c r="V275" i="52"/>
  <c r="T275" i="52"/>
  <c r="S275" i="52"/>
  <c r="AF274" i="52"/>
  <c r="AE274" i="52"/>
  <c r="AD274" i="52"/>
  <c r="AB274" i="52"/>
  <c r="AC274" i="52" s="1"/>
  <c r="Y274" i="52"/>
  <c r="X274" i="52"/>
  <c r="Z274" i="52" s="1"/>
  <c r="T274" i="52"/>
  <c r="S274" i="52"/>
  <c r="V274" i="52" s="1"/>
  <c r="AF273" i="52"/>
  <c r="AE273" i="52"/>
  <c r="AD273" i="52"/>
  <c r="AB273" i="52"/>
  <c r="AC273" i="52" s="1"/>
  <c r="Y273" i="52"/>
  <c r="X273" i="52"/>
  <c r="Z273" i="52" s="1"/>
  <c r="V273" i="52"/>
  <c r="T273" i="52"/>
  <c r="S273" i="52"/>
  <c r="AF272" i="52"/>
  <c r="AE272" i="52"/>
  <c r="AD272" i="52"/>
  <c r="AB272" i="52"/>
  <c r="AC272" i="52" s="1"/>
  <c r="Z272" i="52"/>
  <c r="Y272" i="52"/>
  <c r="X272" i="52"/>
  <c r="T272" i="52"/>
  <c r="V272" i="52" s="1"/>
  <c r="S272" i="52"/>
  <c r="AF271" i="52"/>
  <c r="AE271" i="52"/>
  <c r="AD271" i="52"/>
  <c r="AB271" i="52"/>
  <c r="AC271" i="52" s="1"/>
  <c r="Y271" i="52"/>
  <c r="X271" i="52"/>
  <c r="Z271" i="52" s="1"/>
  <c r="T271" i="52"/>
  <c r="S271" i="52"/>
  <c r="AF270" i="52"/>
  <c r="AE270" i="52"/>
  <c r="AD270" i="52"/>
  <c r="AB270" i="52"/>
  <c r="AC270" i="52" s="1"/>
  <c r="Z270" i="52"/>
  <c r="Y270" i="52"/>
  <c r="X270" i="52"/>
  <c r="T270" i="52"/>
  <c r="S270" i="52"/>
  <c r="V270" i="52" s="1"/>
  <c r="AF269" i="52"/>
  <c r="AE269" i="52"/>
  <c r="AD269" i="52"/>
  <c r="AB269" i="52"/>
  <c r="AC269" i="52" s="1"/>
  <c r="Y269" i="52"/>
  <c r="Z269" i="52" s="1"/>
  <c r="X269" i="52"/>
  <c r="V269" i="52"/>
  <c r="T269" i="52"/>
  <c r="S269" i="52"/>
  <c r="AF268" i="52"/>
  <c r="AE268" i="52"/>
  <c r="AD268" i="52"/>
  <c r="AB268" i="52"/>
  <c r="AC268" i="52" s="1"/>
  <c r="Y268" i="52"/>
  <c r="X268" i="52"/>
  <c r="Z268" i="52" s="1"/>
  <c r="T268" i="52"/>
  <c r="S268" i="52"/>
  <c r="V268" i="52" s="1"/>
  <c r="AF267" i="52"/>
  <c r="AE267" i="52"/>
  <c r="AD267" i="52"/>
  <c r="AB267" i="52"/>
  <c r="AC267" i="52" s="1"/>
  <c r="Y267" i="52"/>
  <c r="X267" i="52"/>
  <c r="Z267" i="52" s="1"/>
  <c r="V267" i="52"/>
  <c r="T267" i="52"/>
  <c r="S267" i="52"/>
  <c r="AF266" i="52"/>
  <c r="AE266" i="52"/>
  <c r="AD266" i="52"/>
  <c r="AB266" i="52"/>
  <c r="AC266" i="52" s="1"/>
  <c r="Z266" i="52"/>
  <c r="Y266" i="52"/>
  <c r="X266" i="52"/>
  <c r="T266" i="52"/>
  <c r="V266" i="52" s="1"/>
  <c r="S266" i="52"/>
  <c r="AF265" i="52"/>
  <c r="AE265" i="52"/>
  <c r="AD265" i="52"/>
  <c r="AB265" i="52"/>
  <c r="AC265" i="52" s="1"/>
  <c r="Y265" i="52"/>
  <c r="X265" i="52"/>
  <c r="Z265" i="52" s="1"/>
  <c r="T265" i="52"/>
  <c r="S265" i="52"/>
  <c r="AF264" i="52"/>
  <c r="AE264" i="52"/>
  <c r="AD264" i="52"/>
  <c r="AB264" i="52"/>
  <c r="AC264" i="52" s="1"/>
  <c r="Z264" i="52"/>
  <c r="Y264" i="52"/>
  <c r="X264" i="52"/>
  <c r="T264" i="52"/>
  <c r="S264" i="52"/>
  <c r="V264" i="52" s="1"/>
  <c r="AF263" i="52"/>
  <c r="AE263" i="52"/>
  <c r="AD263" i="52"/>
  <c r="AB263" i="52"/>
  <c r="AC263" i="52" s="1"/>
  <c r="Z263" i="52"/>
  <c r="Y263" i="52"/>
  <c r="X263" i="52"/>
  <c r="V263" i="52"/>
  <c r="T263" i="52"/>
  <c r="S263" i="52"/>
  <c r="AF262" i="52"/>
  <c r="AE262" i="52"/>
  <c r="AD262" i="52"/>
  <c r="AB262" i="52"/>
  <c r="AC262" i="52" s="1"/>
  <c r="Y262" i="52"/>
  <c r="X262" i="52"/>
  <c r="Z262" i="52" s="1"/>
  <c r="T262" i="52"/>
  <c r="S262" i="52"/>
  <c r="V262" i="52" s="1"/>
  <c r="AF261" i="52"/>
  <c r="AE261" i="52"/>
  <c r="AD261" i="52"/>
  <c r="AB261" i="52"/>
  <c r="AC261" i="52" s="1"/>
  <c r="Y261" i="52"/>
  <c r="X261" i="52"/>
  <c r="Z261" i="52" s="1"/>
  <c r="V261" i="52"/>
  <c r="T261" i="52"/>
  <c r="S261" i="52"/>
  <c r="AF260" i="52"/>
  <c r="AE260" i="52"/>
  <c r="AD260" i="52"/>
  <c r="AB260" i="52"/>
  <c r="AC260" i="52" s="1"/>
  <c r="Z260" i="52"/>
  <c r="Y260" i="52"/>
  <c r="X260" i="52"/>
  <c r="T260" i="52"/>
  <c r="V260" i="52" s="1"/>
  <c r="S260" i="52"/>
  <c r="AF259" i="52"/>
  <c r="AE259" i="52"/>
  <c r="AD259" i="52"/>
  <c r="AB259" i="52"/>
  <c r="AC259" i="52" s="1"/>
  <c r="Y259" i="52"/>
  <c r="X259" i="52"/>
  <c r="Z259" i="52" s="1"/>
  <c r="T259" i="52"/>
  <c r="S259" i="52"/>
  <c r="AF258" i="52"/>
  <c r="AE258" i="52"/>
  <c r="AD258" i="52"/>
  <c r="AB258" i="52"/>
  <c r="AC258" i="52" s="1"/>
  <c r="Z258" i="52"/>
  <c r="Y258" i="52"/>
  <c r="X258" i="52"/>
  <c r="T258" i="52"/>
  <c r="S258" i="52"/>
  <c r="V258" i="52" s="1"/>
  <c r="AF257" i="52"/>
  <c r="AE257" i="52"/>
  <c r="AD257" i="52"/>
  <c r="AB257" i="52"/>
  <c r="AC257" i="52" s="1"/>
  <c r="Y257" i="52"/>
  <c r="Z257" i="52" s="1"/>
  <c r="X257" i="52"/>
  <c r="V257" i="52"/>
  <c r="T257" i="52"/>
  <c r="S257" i="52"/>
  <c r="AF256" i="52"/>
  <c r="AE256" i="52"/>
  <c r="AD256" i="52"/>
  <c r="AB256" i="52"/>
  <c r="AC256" i="52" s="1"/>
  <c r="Y256" i="52"/>
  <c r="X256" i="52"/>
  <c r="Z256" i="52" s="1"/>
  <c r="T256" i="52"/>
  <c r="S256" i="52"/>
  <c r="V256" i="52" s="1"/>
  <c r="AF255" i="52"/>
  <c r="AE255" i="52"/>
  <c r="AD255" i="52"/>
  <c r="AB255" i="52"/>
  <c r="AC255" i="52" s="1"/>
  <c r="Y255" i="52"/>
  <c r="X255" i="52"/>
  <c r="Z255" i="52" s="1"/>
  <c r="V255" i="52"/>
  <c r="T255" i="52"/>
  <c r="S255" i="52"/>
  <c r="AF254" i="52"/>
  <c r="AE254" i="52"/>
  <c r="AD254" i="52"/>
  <c r="AB254" i="52"/>
  <c r="AC254" i="52" s="1"/>
  <c r="Z254" i="52"/>
  <c r="Y254" i="52"/>
  <c r="X254" i="52"/>
  <c r="T254" i="52"/>
  <c r="V254" i="52" s="1"/>
  <c r="S254" i="52"/>
  <c r="AF253" i="52"/>
  <c r="AE253" i="52"/>
  <c r="AD253" i="52"/>
  <c r="AB253" i="52"/>
  <c r="AC253" i="52" s="1"/>
  <c r="Y253" i="52"/>
  <c r="X253" i="52"/>
  <c r="Z253" i="52" s="1"/>
  <c r="T253" i="52"/>
  <c r="S253" i="52"/>
  <c r="V253" i="52" s="1"/>
  <c r="AF252" i="52"/>
  <c r="AE252" i="52"/>
  <c r="AD252" i="52"/>
  <c r="AB252" i="52"/>
  <c r="AC252" i="52" s="1"/>
  <c r="Z252" i="52"/>
  <c r="Y252" i="52"/>
  <c r="X252" i="52"/>
  <c r="T252" i="52"/>
  <c r="S252" i="52"/>
  <c r="V252" i="52" s="1"/>
  <c r="AF251" i="52"/>
  <c r="AE251" i="52"/>
  <c r="AD251" i="52"/>
  <c r="AB251" i="52"/>
  <c r="AC251" i="52" s="1"/>
  <c r="Z251" i="52"/>
  <c r="Y251" i="52"/>
  <c r="X251" i="52"/>
  <c r="V251" i="52"/>
  <c r="T251" i="52"/>
  <c r="S251" i="52"/>
  <c r="AF250" i="52"/>
  <c r="AE250" i="52"/>
  <c r="AD250" i="52"/>
  <c r="AC250" i="52"/>
  <c r="AB250" i="52"/>
  <c r="Y250" i="52"/>
  <c r="X250" i="52"/>
  <c r="Z250" i="52" s="1"/>
  <c r="T250" i="52"/>
  <c r="S250" i="52"/>
  <c r="V250" i="52" s="1"/>
  <c r="AF249" i="52"/>
  <c r="AE249" i="52"/>
  <c r="AD249" i="52"/>
  <c r="AB249" i="52"/>
  <c r="AC249" i="52" s="1"/>
  <c r="Y249" i="52"/>
  <c r="X249" i="52"/>
  <c r="Z249" i="52" s="1"/>
  <c r="V249" i="52"/>
  <c r="T249" i="52"/>
  <c r="S249" i="52"/>
  <c r="AF248" i="52"/>
  <c r="AE248" i="52"/>
  <c r="AD248" i="52"/>
  <c r="AC248" i="52"/>
  <c r="AB248" i="52"/>
  <c r="Z248" i="52"/>
  <c r="Y248" i="52"/>
  <c r="X248" i="52"/>
  <c r="T248" i="52"/>
  <c r="V248" i="52" s="1"/>
  <c r="S248" i="52"/>
  <c r="AF247" i="52"/>
  <c r="AE247" i="52"/>
  <c r="AD247" i="52"/>
  <c r="AB247" i="52"/>
  <c r="AC247" i="52" s="1"/>
  <c r="Y247" i="52"/>
  <c r="X247" i="52"/>
  <c r="Z247" i="52" s="1"/>
  <c r="T247" i="52"/>
  <c r="S247" i="52"/>
  <c r="AF246" i="52"/>
  <c r="AE246" i="52"/>
  <c r="AD246" i="52"/>
  <c r="AB246" i="52"/>
  <c r="AC246" i="52" s="1"/>
  <c r="Z246" i="52"/>
  <c r="Y246" i="52"/>
  <c r="X246" i="52"/>
  <c r="T246" i="52"/>
  <c r="S246" i="52"/>
  <c r="V246" i="52" s="1"/>
  <c r="AF245" i="52"/>
  <c r="AE245" i="52"/>
  <c r="AD245" i="52"/>
  <c r="AB245" i="52"/>
  <c r="AC245" i="52" s="1"/>
  <c r="Z245" i="52"/>
  <c r="Y245" i="52"/>
  <c r="X245" i="52"/>
  <c r="V245" i="52"/>
  <c r="T245" i="52"/>
  <c r="S245" i="52"/>
  <c r="AF244" i="52"/>
  <c r="AE244" i="52"/>
  <c r="AD244" i="52"/>
  <c r="AB244" i="52"/>
  <c r="AC244" i="52" s="1"/>
  <c r="Y244" i="52"/>
  <c r="X244" i="52"/>
  <c r="Z244" i="52" s="1"/>
  <c r="T244" i="52"/>
  <c r="S244" i="52"/>
  <c r="V244" i="52" s="1"/>
  <c r="AF243" i="52"/>
  <c r="AE243" i="52"/>
  <c r="AD243" i="52"/>
  <c r="AB243" i="52"/>
  <c r="AC243" i="52" s="1"/>
  <c r="Y243" i="52"/>
  <c r="X243" i="52"/>
  <c r="Z243" i="52" s="1"/>
  <c r="V243" i="52"/>
  <c r="T243" i="52"/>
  <c r="S243" i="52"/>
  <c r="AF242" i="52"/>
  <c r="AE242" i="52"/>
  <c r="AD242" i="52"/>
  <c r="AB242" i="52"/>
  <c r="AC242" i="52" s="1"/>
  <c r="Z242" i="52"/>
  <c r="Y242" i="52"/>
  <c r="X242" i="52"/>
  <c r="T242" i="52"/>
  <c r="V242" i="52" s="1"/>
  <c r="S242" i="52"/>
  <c r="AF241" i="52"/>
  <c r="AE241" i="52"/>
  <c r="AD241" i="52"/>
  <c r="AB241" i="52"/>
  <c r="AC241" i="52" s="1"/>
  <c r="Y241" i="52"/>
  <c r="X241" i="52"/>
  <c r="Z241" i="52" s="1"/>
  <c r="T241" i="52"/>
  <c r="S241" i="52"/>
  <c r="V241" i="52" s="1"/>
  <c r="AF240" i="52"/>
  <c r="AE240" i="52"/>
  <c r="AD240" i="52"/>
  <c r="AB240" i="52"/>
  <c r="AC240" i="52" s="1"/>
  <c r="Z240" i="52"/>
  <c r="Y240" i="52"/>
  <c r="X240" i="52"/>
  <c r="T240" i="52"/>
  <c r="S240" i="52"/>
  <c r="V240" i="52" s="1"/>
  <c r="AF239" i="52"/>
  <c r="AE239" i="52"/>
  <c r="AD239" i="52"/>
  <c r="AB239" i="52"/>
  <c r="AC239" i="52" s="1"/>
  <c r="Z239" i="52"/>
  <c r="Y239" i="52"/>
  <c r="X239" i="52"/>
  <c r="V239" i="52"/>
  <c r="T239" i="52"/>
  <c r="S239" i="52"/>
  <c r="AF238" i="52"/>
  <c r="AE238" i="52"/>
  <c r="AD238" i="52"/>
  <c r="AC238" i="52"/>
  <c r="AB238" i="52"/>
  <c r="Y238" i="52"/>
  <c r="X238" i="52"/>
  <c r="Z238" i="52" s="1"/>
  <c r="T238" i="52"/>
  <c r="S238" i="52"/>
  <c r="V238" i="52" s="1"/>
  <c r="AF237" i="52"/>
  <c r="AE237" i="52"/>
  <c r="AD237" i="52"/>
  <c r="AB237" i="52"/>
  <c r="AC237" i="52" s="1"/>
  <c r="Y237" i="52"/>
  <c r="X237" i="52"/>
  <c r="Z237" i="52" s="1"/>
  <c r="V237" i="52"/>
  <c r="T237" i="52"/>
  <c r="S237" i="52"/>
  <c r="AF236" i="52"/>
  <c r="AE236" i="52"/>
  <c r="AD236" i="52"/>
  <c r="AC236" i="52"/>
  <c r="AB236" i="52"/>
  <c r="Z236" i="52"/>
  <c r="Y236" i="52"/>
  <c r="X236" i="52"/>
  <c r="T236" i="52"/>
  <c r="V236" i="52" s="1"/>
  <c r="S236" i="52"/>
  <c r="AF235" i="52"/>
  <c r="AE235" i="52"/>
  <c r="AD235" i="52"/>
  <c r="AB235" i="52"/>
  <c r="AC235" i="52" s="1"/>
  <c r="Y235" i="52"/>
  <c r="X235" i="52"/>
  <c r="Z235" i="52" s="1"/>
  <c r="T235" i="52"/>
  <c r="S235" i="52"/>
  <c r="AF234" i="52"/>
  <c r="AE234" i="52"/>
  <c r="AD234" i="52"/>
  <c r="AB234" i="52"/>
  <c r="AC234" i="52" s="1"/>
  <c r="Z234" i="52"/>
  <c r="Y234" i="52"/>
  <c r="X234" i="52"/>
  <c r="T234" i="52"/>
  <c r="S234" i="52"/>
  <c r="V234" i="52" s="1"/>
  <c r="AF233" i="52"/>
  <c r="AE233" i="52"/>
  <c r="AD233" i="52"/>
  <c r="AB233" i="52"/>
  <c r="AC233" i="52" s="1"/>
  <c r="Y233" i="52"/>
  <c r="Z233" i="52" s="1"/>
  <c r="X233" i="52"/>
  <c r="V233" i="52"/>
  <c r="T233" i="52"/>
  <c r="S233" i="52"/>
  <c r="AF232" i="52"/>
  <c r="AE232" i="52"/>
  <c r="AD232" i="52"/>
  <c r="AC232" i="52"/>
  <c r="AB232" i="52"/>
  <c r="Y232" i="52"/>
  <c r="X232" i="52"/>
  <c r="Z232" i="52" s="1"/>
  <c r="T232" i="52"/>
  <c r="S232" i="52"/>
  <c r="V232" i="52" s="1"/>
  <c r="AF231" i="52"/>
  <c r="AE231" i="52"/>
  <c r="AD231" i="52"/>
  <c r="AB231" i="52"/>
  <c r="AC231" i="52" s="1"/>
  <c r="Y231" i="52"/>
  <c r="X231" i="52"/>
  <c r="Z231" i="52" s="1"/>
  <c r="V231" i="52"/>
  <c r="T231" i="52"/>
  <c r="S231" i="52"/>
  <c r="AF230" i="52"/>
  <c r="AE230" i="52"/>
  <c r="AD230" i="52"/>
  <c r="AC230" i="52"/>
  <c r="AB230" i="52"/>
  <c r="Z230" i="52"/>
  <c r="Y230" i="52"/>
  <c r="X230" i="52"/>
  <c r="T230" i="52"/>
  <c r="V230" i="52" s="1"/>
  <c r="S230" i="52"/>
  <c r="AF229" i="52"/>
  <c r="AE229" i="52"/>
  <c r="AD229" i="52"/>
  <c r="AB229" i="52"/>
  <c r="AC229" i="52" s="1"/>
  <c r="Y229" i="52"/>
  <c r="X229" i="52"/>
  <c r="Z229" i="52" s="1"/>
  <c r="T229" i="52"/>
  <c r="S229" i="52"/>
  <c r="AF228" i="52"/>
  <c r="AE228" i="52"/>
  <c r="AD228" i="52"/>
  <c r="AB228" i="52"/>
  <c r="AC228" i="52" s="1"/>
  <c r="Y228" i="52"/>
  <c r="X228" i="52"/>
  <c r="Z228" i="52" s="1"/>
  <c r="T228" i="52"/>
  <c r="S228" i="52"/>
  <c r="AF227" i="52"/>
  <c r="AE227" i="52"/>
  <c r="AD227" i="52"/>
  <c r="AB227" i="52"/>
  <c r="AC227" i="52" s="1"/>
  <c r="Y227" i="52"/>
  <c r="X227" i="52"/>
  <c r="Z227" i="52" s="1"/>
  <c r="T227" i="52"/>
  <c r="S227" i="52"/>
  <c r="AF226" i="52"/>
  <c r="AE226" i="52"/>
  <c r="AD226" i="52"/>
  <c r="AB226" i="52"/>
  <c r="AC226" i="52" s="1"/>
  <c r="Y226" i="52"/>
  <c r="X226" i="52"/>
  <c r="T226" i="52"/>
  <c r="S226" i="52"/>
  <c r="AF225" i="52"/>
  <c r="AE225" i="52"/>
  <c r="AD225" i="52"/>
  <c r="AB225" i="52"/>
  <c r="AC225" i="52" s="1"/>
  <c r="Y225" i="52"/>
  <c r="X225" i="52"/>
  <c r="T225" i="52"/>
  <c r="S225" i="52"/>
  <c r="AF224" i="52"/>
  <c r="AE224" i="52"/>
  <c r="AD224" i="52"/>
  <c r="AB224" i="52"/>
  <c r="AC224" i="52" s="1"/>
  <c r="Y224" i="52"/>
  <c r="X224" i="52"/>
  <c r="Z224" i="52" s="1"/>
  <c r="T224" i="52"/>
  <c r="S224" i="52"/>
  <c r="AF223" i="52"/>
  <c r="AE223" i="52"/>
  <c r="AD223" i="52"/>
  <c r="AB223" i="52"/>
  <c r="AC223" i="52" s="1"/>
  <c r="Y223" i="52"/>
  <c r="X223" i="52"/>
  <c r="T223" i="52"/>
  <c r="S223" i="52"/>
  <c r="AF222" i="52"/>
  <c r="AE222" i="52"/>
  <c r="AD222" i="52"/>
  <c r="AB222" i="52"/>
  <c r="AC222" i="52" s="1"/>
  <c r="Y222" i="52"/>
  <c r="X222" i="52"/>
  <c r="Z222" i="52" s="1"/>
  <c r="T222" i="52"/>
  <c r="S222" i="52"/>
  <c r="V222" i="52" s="1"/>
  <c r="AF221" i="52"/>
  <c r="AE221" i="52"/>
  <c r="AD221" i="52"/>
  <c r="AB221" i="52"/>
  <c r="AC221" i="52" s="1"/>
  <c r="Y221" i="52"/>
  <c r="X221" i="52"/>
  <c r="T221" i="52"/>
  <c r="S221" i="52"/>
  <c r="V221" i="52" s="1"/>
  <c r="AF220" i="52"/>
  <c r="AE220" i="52"/>
  <c r="AD220" i="52"/>
  <c r="AB220" i="52"/>
  <c r="AC220" i="52" s="1"/>
  <c r="Y220" i="52"/>
  <c r="X220" i="52"/>
  <c r="Z220" i="52" s="1"/>
  <c r="T220" i="52"/>
  <c r="S220" i="52"/>
  <c r="AF219" i="52"/>
  <c r="AE219" i="52"/>
  <c r="AD219" i="52"/>
  <c r="AB219" i="52"/>
  <c r="AC219" i="52" s="1"/>
  <c r="Y219" i="52"/>
  <c r="X219" i="52"/>
  <c r="Z219" i="52" s="1"/>
  <c r="T219" i="52"/>
  <c r="S219" i="52"/>
  <c r="V219" i="52" s="1"/>
  <c r="AF218" i="52"/>
  <c r="AE218" i="52"/>
  <c r="AD218" i="52"/>
  <c r="AB218" i="52"/>
  <c r="AC218" i="52" s="1"/>
  <c r="Y218" i="52"/>
  <c r="Z218" i="52" s="1"/>
  <c r="X218" i="52"/>
  <c r="T218" i="52"/>
  <c r="V218" i="52" s="1"/>
  <c r="S218" i="52"/>
  <c r="AF217" i="52"/>
  <c r="AE217" i="52"/>
  <c r="AD217" i="52"/>
  <c r="AB217" i="52"/>
  <c r="AC217" i="52" s="1"/>
  <c r="Y217" i="52"/>
  <c r="X217" i="52"/>
  <c r="T217" i="52"/>
  <c r="S217" i="52"/>
  <c r="AF216" i="52"/>
  <c r="AE216" i="52"/>
  <c r="AD216" i="52"/>
  <c r="AB216" i="52"/>
  <c r="AC216" i="52" s="1"/>
  <c r="Y216" i="52"/>
  <c r="X216" i="52"/>
  <c r="T216" i="52"/>
  <c r="S216" i="52"/>
  <c r="AF215" i="52"/>
  <c r="AE215" i="52"/>
  <c r="AD215" i="52"/>
  <c r="AB215" i="52"/>
  <c r="AC215" i="52" s="1"/>
  <c r="Y215" i="52"/>
  <c r="X215" i="52"/>
  <c r="T215" i="52"/>
  <c r="S215" i="52"/>
  <c r="AF214" i="52"/>
  <c r="AE214" i="52"/>
  <c r="AD214" i="52"/>
  <c r="AB214" i="52"/>
  <c r="AC214" i="52" s="1"/>
  <c r="Y214" i="52"/>
  <c r="X214" i="52"/>
  <c r="T214" i="52"/>
  <c r="S214" i="52"/>
  <c r="AF213" i="52"/>
  <c r="AE213" i="52"/>
  <c r="AD213" i="52"/>
  <c r="AB213" i="52"/>
  <c r="AC213" i="52" s="1"/>
  <c r="Y213" i="52"/>
  <c r="X213" i="52"/>
  <c r="T213" i="52"/>
  <c r="S213" i="52"/>
  <c r="AF212" i="52"/>
  <c r="AE212" i="52"/>
  <c r="AD212" i="52"/>
  <c r="AB212" i="52"/>
  <c r="AC212" i="52" s="1"/>
  <c r="Z212" i="52"/>
  <c r="Y212" i="52"/>
  <c r="X212" i="52"/>
  <c r="T212" i="52"/>
  <c r="S212" i="52"/>
  <c r="AF211" i="52"/>
  <c r="AE211" i="52"/>
  <c r="AD211" i="52"/>
  <c r="AB211" i="52"/>
  <c r="AC211" i="52" s="1"/>
  <c r="Y211" i="52"/>
  <c r="X211" i="52"/>
  <c r="T211" i="52"/>
  <c r="S211" i="52"/>
  <c r="AF210" i="52"/>
  <c r="AE210" i="52"/>
  <c r="AD210" i="52"/>
  <c r="AB210" i="52"/>
  <c r="AC210" i="52" s="1"/>
  <c r="Y210" i="52"/>
  <c r="Z210" i="52" s="1"/>
  <c r="X210" i="52"/>
  <c r="T210" i="52"/>
  <c r="S210" i="52"/>
  <c r="AF209" i="52"/>
  <c r="AE209" i="52"/>
  <c r="AD209" i="52"/>
  <c r="AB209" i="52"/>
  <c r="AC209" i="52" s="1"/>
  <c r="Z209" i="52"/>
  <c r="Y209" i="52"/>
  <c r="X209" i="52"/>
  <c r="T209" i="52"/>
  <c r="V209" i="52" s="1"/>
  <c r="S209" i="52"/>
  <c r="AF208" i="52"/>
  <c r="AE208" i="52"/>
  <c r="AD208" i="52"/>
  <c r="AB208" i="52"/>
  <c r="AC208" i="52" s="1"/>
  <c r="Y208" i="52"/>
  <c r="X208" i="52"/>
  <c r="Z208" i="52" s="1"/>
  <c r="T208" i="52"/>
  <c r="S208" i="52"/>
  <c r="AF207" i="52"/>
  <c r="AE207" i="52"/>
  <c r="AD207" i="52"/>
  <c r="AB207" i="52"/>
  <c r="AC207" i="52" s="1"/>
  <c r="Y207" i="52"/>
  <c r="X207" i="52"/>
  <c r="T207" i="52"/>
  <c r="V207" i="52" s="1"/>
  <c r="S207" i="52"/>
  <c r="AF206" i="52"/>
  <c r="AE206" i="52"/>
  <c r="AD206" i="52"/>
  <c r="AB206" i="52"/>
  <c r="AC206" i="52" s="1"/>
  <c r="Y206" i="52"/>
  <c r="X206" i="52"/>
  <c r="Z206" i="52" s="1"/>
  <c r="T206" i="52"/>
  <c r="S206" i="52"/>
  <c r="AF205" i="52"/>
  <c r="AE205" i="52"/>
  <c r="AD205" i="52"/>
  <c r="AB205" i="52"/>
  <c r="AC205" i="52" s="1"/>
  <c r="Y205" i="52"/>
  <c r="X205" i="52"/>
  <c r="Z205" i="52" s="1"/>
  <c r="T205" i="52"/>
  <c r="S205" i="52"/>
  <c r="AF204" i="52"/>
  <c r="AE204" i="52"/>
  <c r="AD204" i="52"/>
  <c r="AB204" i="52"/>
  <c r="AC204" i="52" s="1"/>
  <c r="Y204" i="52"/>
  <c r="Z204" i="52" s="1"/>
  <c r="X204" i="52"/>
  <c r="T204" i="52"/>
  <c r="S204" i="52"/>
  <c r="AF203" i="52"/>
  <c r="AE203" i="52"/>
  <c r="AD203" i="52"/>
  <c r="AB203" i="52"/>
  <c r="AC203" i="52" s="1"/>
  <c r="Y203" i="52"/>
  <c r="X203" i="52"/>
  <c r="T203" i="52"/>
  <c r="S203" i="52"/>
  <c r="V203" i="52" s="1"/>
  <c r="AF202" i="52"/>
  <c r="AE202" i="52"/>
  <c r="AD202" i="52"/>
  <c r="AC202" i="52"/>
  <c r="AB202" i="52"/>
  <c r="Y202" i="52"/>
  <c r="X202" i="52"/>
  <c r="T202" i="52"/>
  <c r="S202" i="52"/>
  <c r="AF201" i="52"/>
  <c r="AE201" i="52"/>
  <c r="AD201" i="52"/>
  <c r="AB201" i="52"/>
  <c r="AC201" i="52" s="1"/>
  <c r="Y201" i="52"/>
  <c r="X201" i="52"/>
  <c r="T201" i="52"/>
  <c r="S201" i="52"/>
  <c r="V201" i="52" s="1"/>
  <c r="AF200" i="52"/>
  <c r="AE200" i="52"/>
  <c r="AD200" i="52"/>
  <c r="AB200" i="52"/>
  <c r="AC200" i="52" s="1"/>
  <c r="Z200" i="52"/>
  <c r="Y200" i="52"/>
  <c r="X200" i="52"/>
  <c r="T200" i="52"/>
  <c r="S200" i="52"/>
  <c r="AF199" i="52"/>
  <c r="AE199" i="52"/>
  <c r="AD199" i="52"/>
  <c r="AB199" i="52"/>
  <c r="AC199" i="52" s="1"/>
  <c r="Y199" i="52"/>
  <c r="X199" i="52"/>
  <c r="T199" i="52"/>
  <c r="S199" i="52"/>
  <c r="AF198" i="52"/>
  <c r="AE198" i="52"/>
  <c r="AD198" i="52"/>
  <c r="AB198" i="52"/>
  <c r="AC198" i="52" s="1"/>
  <c r="Y198" i="52"/>
  <c r="X198" i="52"/>
  <c r="Z198" i="52" s="1"/>
  <c r="T198" i="52"/>
  <c r="S198" i="52"/>
  <c r="V198" i="52" s="1"/>
  <c r="AF197" i="52"/>
  <c r="AE197" i="52"/>
  <c r="AD197" i="52"/>
  <c r="AB197" i="52"/>
  <c r="AC197" i="52" s="1"/>
  <c r="Y197" i="52"/>
  <c r="X197" i="52"/>
  <c r="T197" i="52"/>
  <c r="V197" i="52" s="1"/>
  <c r="S197" i="52"/>
  <c r="AF196" i="52"/>
  <c r="AE196" i="52"/>
  <c r="AD196" i="52"/>
  <c r="AB196" i="52"/>
  <c r="AC196" i="52" s="1"/>
  <c r="Y196" i="52"/>
  <c r="X196" i="52"/>
  <c r="T196" i="52"/>
  <c r="S196" i="52"/>
  <c r="AF195" i="52"/>
  <c r="AE195" i="52"/>
  <c r="AD195" i="52"/>
  <c r="AB195" i="52"/>
  <c r="AC195" i="52" s="1"/>
  <c r="Y195" i="52"/>
  <c r="X195" i="52"/>
  <c r="Z195" i="52" s="1"/>
  <c r="T195" i="52"/>
  <c r="V195" i="52" s="1"/>
  <c r="S195" i="52"/>
  <c r="AF194" i="52"/>
  <c r="AE194" i="52"/>
  <c r="AD194" i="52"/>
  <c r="AB194" i="52"/>
  <c r="AC194" i="52" s="1"/>
  <c r="Y194" i="52"/>
  <c r="Z194" i="52" s="1"/>
  <c r="X194" i="52"/>
  <c r="T194" i="52"/>
  <c r="S194" i="52"/>
  <c r="AF193" i="52"/>
  <c r="AE193" i="52"/>
  <c r="AD193" i="52"/>
  <c r="AB193" i="52"/>
  <c r="AC193" i="52" s="1"/>
  <c r="Y193" i="52"/>
  <c r="X193" i="52"/>
  <c r="T193" i="52"/>
  <c r="S193" i="52"/>
  <c r="AF192" i="52"/>
  <c r="AE192" i="52"/>
  <c r="AD192" i="52"/>
  <c r="AB192" i="52"/>
  <c r="AC192" i="52" s="1"/>
  <c r="Y192" i="52"/>
  <c r="X192" i="52"/>
  <c r="T192" i="52"/>
  <c r="S192" i="52"/>
  <c r="AF191" i="52"/>
  <c r="AE191" i="52"/>
  <c r="AD191" i="52"/>
  <c r="AB191" i="52"/>
  <c r="AC191" i="52" s="1"/>
  <c r="Y191" i="52"/>
  <c r="X191" i="52"/>
  <c r="T191" i="52"/>
  <c r="S191" i="52"/>
  <c r="AF190" i="52"/>
  <c r="AE190" i="52"/>
  <c r="AD190" i="52"/>
  <c r="AB190" i="52"/>
  <c r="AC190" i="52" s="1"/>
  <c r="Y190" i="52"/>
  <c r="X190" i="52"/>
  <c r="T190" i="52"/>
  <c r="V190" i="52" s="1"/>
  <c r="S190" i="52"/>
  <c r="AF189" i="52"/>
  <c r="AE189" i="52"/>
  <c r="AD189" i="52"/>
  <c r="AB189" i="52"/>
  <c r="AC189" i="52" s="1"/>
  <c r="Y189" i="52"/>
  <c r="X189" i="52"/>
  <c r="T189" i="52"/>
  <c r="S189" i="52"/>
  <c r="AF188" i="52"/>
  <c r="AE188" i="52"/>
  <c r="AD188" i="52"/>
  <c r="AB188" i="52"/>
  <c r="AC188" i="52" s="1"/>
  <c r="Y188" i="52"/>
  <c r="X188" i="52"/>
  <c r="T188" i="52"/>
  <c r="V188" i="52" s="1"/>
  <c r="S188" i="52"/>
  <c r="AF187" i="52"/>
  <c r="AE187" i="52"/>
  <c r="AD187" i="52"/>
  <c r="AB187" i="52"/>
  <c r="AC187" i="52" s="1"/>
  <c r="Y187" i="52"/>
  <c r="X187" i="52"/>
  <c r="T187" i="52"/>
  <c r="S187" i="52"/>
  <c r="V187" i="52" s="1"/>
  <c r="AF186" i="52"/>
  <c r="AE186" i="52"/>
  <c r="AD186" i="52"/>
  <c r="AB186" i="52"/>
  <c r="AC186" i="52" s="1"/>
  <c r="Y186" i="52"/>
  <c r="X186" i="52"/>
  <c r="T186" i="52"/>
  <c r="S186" i="52"/>
  <c r="AF185" i="52"/>
  <c r="AE185" i="52"/>
  <c r="AD185" i="52"/>
  <c r="AB185" i="52"/>
  <c r="AC185" i="52" s="1"/>
  <c r="Y185" i="52"/>
  <c r="Z185" i="52" s="1"/>
  <c r="X185" i="52"/>
  <c r="T185" i="52"/>
  <c r="S185" i="52"/>
  <c r="AF184" i="52"/>
  <c r="AE184" i="52"/>
  <c r="AD184" i="52"/>
  <c r="AB184" i="52"/>
  <c r="AC184" i="52" s="1"/>
  <c r="Y184" i="52"/>
  <c r="X184" i="52"/>
  <c r="T184" i="52"/>
  <c r="V184" i="52" s="1"/>
  <c r="S184" i="52"/>
  <c r="AF183" i="52"/>
  <c r="AE183" i="52"/>
  <c r="AD183" i="52"/>
  <c r="AB183" i="52"/>
  <c r="AC183" i="52" s="1"/>
  <c r="Y183" i="52"/>
  <c r="X183" i="52"/>
  <c r="V183" i="52"/>
  <c r="T183" i="52"/>
  <c r="S183" i="52"/>
  <c r="AF182" i="52"/>
  <c r="AE182" i="52"/>
  <c r="AD182" i="52"/>
  <c r="AB182" i="52"/>
  <c r="AC182" i="52" s="1"/>
  <c r="Y182" i="52"/>
  <c r="X182" i="52"/>
  <c r="T182" i="52"/>
  <c r="S182" i="52"/>
  <c r="AF181" i="52"/>
  <c r="AE181" i="52"/>
  <c r="AD181" i="52"/>
  <c r="AB181" i="52"/>
  <c r="AC181" i="52" s="1"/>
  <c r="Y181" i="52"/>
  <c r="X181" i="52"/>
  <c r="T181" i="52"/>
  <c r="S181" i="52"/>
  <c r="AF180" i="52"/>
  <c r="AE180" i="52"/>
  <c r="AD180" i="52"/>
  <c r="AB180" i="52"/>
  <c r="AC180" i="52" s="1"/>
  <c r="Y180" i="52"/>
  <c r="X180" i="52"/>
  <c r="Z180" i="52" s="1"/>
  <c r="T180" i="52"/>
  <c r="S180" i="52"/>
  <c r="V180" i="52" s="1"/>
  <c r="AF179" i="52"/>
  <c r="AE179" i="52"/>
  <c r="AD179" i="52"/>
  <c r="AB179" i="52"/>
  <c r="AC179" i="52" s="1"/>
  <c r="Y179" i="52"/>
  <c r="X179" i="52"/>
  <c r="T179" i="52"/>
  <c r="S179" i="52"/>
  <c r="AF178" i="52"/>
  <c r="AE178" i="52"/>
  <c r="AD178" i="52"/>
  <c r="AC178" i="52"/>
  <c r="AB178" i="52"/>
  <c r="Y178" i="52"/>
  <c r="X178" i="52"/>
  <c r="T178" i="52"/>
  <c r="S178" i="52"/>
  <c r="AF177" i="52"/>
  <c r="AE177" i="52"/>
  <c r="AD177" i="52"/>
  <c r="AB177" i="52"/>
  <c r="AC177" i="52" s="1"/>
  <c r="Y177" i="52"/>
  <c r="X177" i="52"/>
  <c r="T177" i="52"/>
  <c r="S177" i="52"/>
  <c r="V177" i="52" s="1"/>
  <c r="AF176" i="52"/>
  <c r="AE176" i="52"/>
  <c r="AD176" i="52"/>
  <c r="AB176" i="52"/>
  <c r="AC176" i="52" s="1"/>
  <c r="Y176" i="52"/>
  <c r="X176" i="52"/>
  <c r="Z176" i="52" s="1"/>
  <c r="T176" i="52"/>
  <c r="S176" i="52"/>
  <c r="AF175" i="52"/>
  <c r="AE175" i="52"/>
  <c r="AD175" i="52"/>
  <c r="AB175" i="52"/>
  <c r="AC175" i="52" s="1"/>
  <c r="Y175" i="52"/>
  <c r="X175" i="52"/>
  <c r="T175" i="52"/>
  <c r="S175" i="52"/>
  <c r="AF174" i="52"/>
  <c r="AE174" i="52"/>
  <c r="AD174" i="52"/>
  <c r="AB174" i="52"/>
  <c r="AC174" i="52" s="1"/>
  <c r="Z174" i="52"/>
  <c r="Y174" i="52"/>
  <c r="X174" i="52"/>
  <c r="T174" i="52"/>
  <c r="S174" i="52"/>
  <c r="AF173" i="52"/>
  <c r="AE173" i="52"/>
  <c r="AD173" i="52"/>
  <c r="AB173" i="52"/>
  <c r="AC173" i="52" s="1"/>
  <c r="Y173" i="52"/>
  <c r="X173" i="52"/>
  <c r="T173" i="52"/>
  <c r="V173" i="52" s="1"/>
  <c r="S173" i="52"/>
  <c r="AF172" i="52"/>
  <c r="AE172" i="52"/>
  <c r="AD172" i="52"/>
  <c r="AB172" i="52"/>
  <c r="AC172" i="52" s="1"/>
  <c r="Y172" i="52"/>
  <c r="X172" i="52"/>
  <c r="Z172" i="52" s="1"/>
  <c r="T172" i="52"/>
  <c r="S172" i="52"/>
  <c r="AF171" i="52"/>
  <c r="AE171" i="52"/>
  <c r="AD171" i="52"/>
  <c r="AB171" i="52"/>
  <c r="AC171" i="52" s="1"/>
  <c r="Y171" i="52"/>
  <c r="X171" i="52"/>
  <c r="T171" i="52"/>
  <c r="V171" i="52" s="1"/>
  <c r="S171" i="52"/>
  <c r="AF170" i="52"/>
  <c r="AE170" i="52"/>
  <c r="AD170" i="52"/>
  <c r="AB170" i="52"/>
  <c r="AC170" i="52" s="1"/>
  <c r="Y170" i="52"/>
  <c r="X170" i="52"/>
  <c r="Z170" i="52" s="1"/>
  <c r="T170" i="52"/>
  <c r="S170" i="52"/>
  <c r="V170" i="52" s="1"/>
  <c r="AF169" i="52"/>
  <c r="AE169" i="52"/>
  <c r="AD169" i="52"/>
  <c r="AB169" i="52"/>
  <c r="AC169" i="52" s="1"/>
  <c r="Y169" i="52"/>
  <c r="X169" i="52"/>
  <c r="T169" i="52"/>
  <c r="S169" i="52"/>
  <c r="AF168" i="52"/>
  <c r="AE168" i="52"/>
  <c r="AD168" i="52"/>
  <c r="AB168" i="52"/>
  <c r="AC168" i="52" s="1"/>
  <c r="Y168" i="52"/>
  <c r="Z168" i="52" s="1"/>
  <c r="X168" i="52"/>
  <c r="T168" i="52"/>
  <c r="S168" i="52"/>
  <c r="AF167" i="52"/>
  <c r="AE167" i="52"/>
  <c r="AD167" i="52"/>
  <c r="AB167" i="52"/>
  <c r="AC167" i="52" s="1"/>
  <c r="Y167" i="52"/>
  <c r="Z167" i="52" s="1"/>
  <c r="X167" i="52"/>
  <c r="T167" i="52"/>
  <c r="S167" i="52"/>
  <c r="V167" i="52" s="1"/>
  <c r="AF166" i="52"/>
  <c r="AE166" i="52"/>
  <c r="AD166" i="52"/>
  <c r="AB166" i="52"/>
  <c r="AC166" i="52" s="1"/>
  <c r="Y166" i="52"/>
  <c r="X166" i="52"/>
  <c r="T166" i="52"/>
  <c r="V166" i="52" s="1"/>
  <c r="S166" i="52"/>
  <c r="AF165" i="52"/>
  <c r="AE165" i="52"/>
  <c r="AD165" i="52"/>
  <c r="AB165" i="52"/>
  <c r="AC165" i="52" s="1"/>
  <c r="Y165" i="52"/>
  <c r="X165" i="52"/>
  <c r="T165" i="52"/>
  <c r="S165" i="52"/>
  <c r="V165" i="52" s="1"/>
  <c r="AF164" i="52"/>
  <c r="AE164" i="52"/>
  <c r="AD164" i="52"/>
  <c r="AB164" i="52"/>
  <c r="AC164" i="52" s="1"/>
  <c r="Y164" i="52"/>
  <c r="X164" i="52"/>
  <c r="T164" i="52"/>
  <c r="S164" i="52"/>
  <c r="AF163" i="52"/>
  <c r="AE163" i="52"/>
  <c r="AD163" i="52"/>
  <c r="AB163" i="52"/>
  <c r="AC163" i="52" s="1"/>
  <c r="Y163" i="52"/>
  <c r="Z163" i="52" s="1"/>
  <c r="X163" i="52"/>
  <c r="T163" i="52"/>
  <c r="S163" i="52"/>
  <c r="AF162" i="52"/>
  <c r="AE162" i="52"/>
  <c r="AD162" i="52"/>
  <c r="AB162" i="52"/>
  <c r="AC162" i="52" s="1"/>
  <c r="Y162" i="52"/>
  <c r="X162" i="52"/>
  <c r="Z162" i="52" s="1"/>
  <c r="T162" i="52"/>
  <c r="S162" i="52"/>
  <c r="AF161" i="52"/>
  <c r="AE161" i="52"/>
  <c r="AD161" i="52"/>
  <c r="AB161" i="52"/>
  <c r="AC161" i="52" s="1"/>
  <c r="Y161" i="52"/>
  <c r="X161" i="52"/>
  <c r="T161" i="52"/>
  <c r="S161" i="52"/>
  <c r="AF160" i="52"/>
  <c r="AE160" i="52"/>
  <c r="AD160" i="52"/>
  <c r="AB160" i="52"/>
  <c r="AC160" i="52" s="1"/>
  <c r="Y160" i="52"/>
  <c r="X160" i="52"/>
  <c r="T160" i="52"/>
  <c r="S160" i="52"/>
  <c r="AF159" i="52"/>
  <c r="AE159" i="52"/>
  <c r="AD159" i="52"/>
  <c r="AB159" i="52"/>
  <c r="AC159" i="52" s="1"/>
  <c r="Y159" i="52"/>
  <c r="X159" i="52"/>
  <c r="T159" i="52"/>
  <c r="S159" i="52"/>
  <c r="V159" i="52" s="1"/>
  <c r="AF158" i="52"/>
  <c r="AE158" i="52"/>
  <c r="AD158" i="52"/>
  <c r="AB158" i="52"/>
  <c r="AC158" i="52" s="1"/>
  <c r="Y158" i="52"/>
  <c r="X158" i="52"/>
  <c r="Z158" i="52" s="1"/>
  <c r="T158" i="52"/>
  <c r="S158" i="52"/>
  <c r="V158" i="52" s="1"/>
  <c r="AF157" i="52"/>
  <c r="AE157" i="52"/>
  <c r="AD157" i="52"/>
  <c r="AB157" i="52"/>
  <c r="AC157" i="52" s="1"/>
  <c r="Y157" i="52"/>
  <c r="X157" i="52"/>
  <c r="T157" i="52"/>
  <c r="S157" i="52"/>
  <c r="V157" i="52" s="1"/>
  <c r="AF156" i="52"/>
  <c r="AE156" i="52"/>
  <c r="AD156" i="52"/>
  <c r="AB156" i="52"/>
  <c r="AC156" i="52" s="1"/>
  <c r="Y156" i="52"/>
  <c r="X156" i="52"/>
  <c r="Z156" i="52" s="1"/>
  <c r="T156" i="52"/>
  <c r="S156" i="52"/>
  <c r="V156" i="52" s="1"/>
  <c r="AF155" i="52"/>
  <c r="AE155" i="52"/>
  <c r="AD155" i="52"/>
  <c r="AB155" i="52"/>
  <c r="AC155" i="52" s="1"/>
  <c r="Y155" i="52"/>
  <c r="X155" i="52"/>
  <c r="T155" i="52"/>
  <c r="S155" i="52"/>
  <c r="V155" i="52" s="1"/>
  <c r="AF154" i="52"/>
  <c r="AE154" i="52"/>
  <c r="AD154" i="52"/>
  <c r="AB154" i="52"/>
  <c r="AC154" i="52" s="1"/>
  <c r="Y154" i="52"/>
  <c r="X154" i="52"/>
  <c r="T154" i="52"/>
  <c r="S154" i="52"/>
  <c r="AF153" i="52"/>
  <c r="AE153" i="52"/>
  <c r="AD153" i="52"/>
  <c r="AB153" i="52"/>
  <c r="AC153" i="52" s="1"/>
  <c r="Y153" i="52"/>
  <c r="X153" i="52"/>
  <c r="Z153" i="52" s="1"/>
  <c r="T153" i="52"/>
  <c r="S153" i="52"/>
  <c r="V153" i="52" s="1"/>
  <c r="AF152" i="52"/>
  <c r="AE152" i="52"/>
  <c r="AD152" i="52"/>
  <c r="AB152" i="52"/>
  <c r="AC152" i="52" s="1"/>
  <c r="Y152" i="52"/>
  <c r="X152" i="52"/>
  <c r="Z152" i="52" s="1"/>
  <c r="T152" i="52"/>
  <c r="V152" i="52" s="1"/>
  <c r="S152" i="52"/>
  <c r="AF151" i="52"/>
  <c r="AE151" i="52"/>
  <c r="AD151" i="52"/>
  <c r="AB151" i="52"/>
  <c r="AC151" i="52" s="1"/>
  <c r="Y151" i="52"/>
  <c r="X151" i="52"/>
  <c r="T151" i="52"/>
  <c r="S151" i="52"/>
  <c r="AF150" i="52"/>
  <c r="AE150" i="52"/>
  <c r="AD150" i="52"/>
  <c r="AB150" i="52"/>
  <c r="AC150" i="52" s="1"/>
  <c r="Y150" i="52"/>
  <c r="X150" i="52"/>
  <c r="T150" i="52"/>
  <c r="S150" i="52"/>
  <c r="V150" i="52" s="1"/>
  <c r="AF149" i="52"/>
  <c r="AE149" i="52"/>
  <c r="AD149" i="52"/>
  <c r="AB149" i="52"/>
  <c r="AC149" i="52" s="1"/>
  <c r="Y149" i="52"/>
  <c r="X149" i="52"/>
  <c r="T149" i="52"/>
  <c r="S149" i="52"/>
  <c r="V149" i="52" s="1"/>
  <c r="AF148" i="52"/>
  <c r="AE148" i="52"/>
  <c r="AD148" i="52"/>
  <c r="AC148" i="52"/>
  <c r="AB148" i="52"/>
  <c r="Y148" i="52"/>
  <c r="X148" i="52"/>
  <c r="T148" i="52"/>
  <c r="S148" i="52"/>
  <c r="AF147" i="52"/>
  <c r="AE147" i="52"/>
  <c r="AD147" i="52"/>
  <c r="AB147" i="52"/>
  <c r="AC147" i="52" s="1"/>
  <c r="Y147" i="52"/>
  <c r="X147" i="52"/>
  <c r="T147" i="52"/>
  <c r="S147" i="52"/>
  <c r="AF146" i="52"/>
  <c r="AE146" i="52"/>
  <c r="AD146" i="52"/>
  <c r="AB146" i="52"/>
  <c r="AC146" i="52" s="1"/>
  <c r="Y146" i="52"/>
  <c r="X146" i="52"/>
  <c r="T146" i="52"/>
  <c r="S146" i="52"/>
  <c r="V146" i="52" s="1"/>
  <c r="AF145" i="52"/>
  <c r="AE145" i="52"/>
  <c r="AD145" i="52"/>
  <c r="AB145" i="52"/>
  <c r="AC145" i="52" s="1"/>
  <c r="Y145" i="52"/>
  <c r="X145" i="52"/>
  <c r="T145" i="52"/>
  <c r="S145" i="52"/>
  <c r="AF144" i="52"/>
  <c r="AE144" i="52"/>
  <c r="AD144" i="52"/>
  <c r="AB144" i="52"/>
  <c r="AC144" i="52" s="1"/>
  <c r="Y144" i="52"/>
  <c r="X144" i="52"/>
  <c r="Z144" i="52" s="1"/>
  <c r="T144" i="52"/>
  <c r="S144" i="52"/>
  <c r="AF143" i="52"/>
  <c r="AE143" i="52"/>
  <c r="AD143" i="52"/>
  <c r="AB143" i="52"/>
  <c r="AC143" i="52" s="1"/>
  <c r="Y143" i="52"/>
  <c r="X143" i="52"/>
  <c r="V143" i="52"/>
  <c r="T143" i="52"/>
  <c r="S143" i="52"/>
  <c r="AF142" i="52"/>
  <c r="AE142" i="52"/>
  <c r="AD142" i="52"/>
  <c r="AC142" i="52"/>
  <c r="AB142" i="52"/>
  <c r="Y142" i="52"/>
  <c r="X142" i="52"/>
  <c r="T142" i="52"/>
  <c r="S142" i="52"/>
  <c r="AF141" i="52"/>
  <c r="AE141" i="52"/>
  <c r="AD141" i="52"/>
  <c r="AB141" i="52"/>
  <c r="AC141" i="52" s="1"/>
  <c r="Y141" i="52"/>
  <c r="X141" i="52"/>
  <c r="Z141" i="52" s="1"/>
  <c r="V141" i="52"/>
  <c r="T141" i="52"/>
  <c r="S141" i="52"/>
  <c r="AF140" i="52"/>
  <c r="AE140" i="52"/>
  <c r="AD140" i="52"/>
  <c r="AC140" i="52"/>
  <c r="AB140" i="52"/>
  <c r="Z140" i="52"/>
  <c r="Y140" i="52"/>
  <c r="X140" i="52"/>
  <c r="T140" i="52"/>
  <c r="S140" i="52"/>
  <c r="AF139" i="52"/>
  <c r="AE139" i="52"/>
  <c r="AD139" i="52"/>
  <c r="AB139" i="52"/>
  <c r="AC139" i="52" s="1"/>
  <c r="Y139" i="52"/>
  <c r="X139" i="52"/>
  <c r="T139" i="52"/>
  <c r="S139" i="52"/>
  <c r="AF138" i="52"/>
  <c r="AE138" i="52"/>
  <c r="AD138" i="52"/>
  <c r="AB138" i="52"/>
  <c r="AC138" i="52" s="1"/>
  <c r="Y138" i="52"/>
  <c r="X138" i="52"/>
  <c r="Z138" i="52" s="1"/>
  <c r="T138" i="52"/>
  <c r="S138" i="52"/>
  <c r="AF137" i="52"/>
  <c r="AE137" i="52"/>
  <c r="AD137" i="52"/>
  <c r="AB137" i="52"/>
  <c r="AC137" i="52" s="1"/>
  <c r="Y137" i="52"/>
  <c r="X137" i="52"/>
  <c r="T137" i="52"/>
  <c r="V137" i="52" s="1"/>
  <c r="S137" i="52"/>
  <c r="AF136" i="52"/>
  <c r="AE136" i="52"/>
  <c r="AD136" i="52"/>
  <c r="AB136" i="52"/>
  <c r="AC136" i="52" s="1"/>
  <c r="Y136" i="52"/>
  <c r="X136" i="52"/>
  <c r="T136" i="52"/>
  <c r="S136" i="52"/>
  <c r="AF135" i="52"/>
  <c r="AE135" i="52"/>
  <c r="AD135" i="52"/>
  <c r="AB135" i="52"/>
  <c r="AC135" i="52" s="1"/>
  <c r="Y135" i="52"/>
  <c r="X135" i="52"/>
  <c r="T135" i="52"/>
  <c r="V135" i="52" s="1"/>
  <c r="S135" i="52"/>
  <c r="AF134" i="52"/>
  <c r="AE134" i="52"/>
  <c r="AD134" i="52"/>
  <c r="AB134" i="52"/>
  <c r="AC134" i="52" s="1"/>
  <c r="Y134" i="52"/>
  <c r="X134" i="52"/>
  <c r="T134" i="52"/>
  <c r="S134" i="52"/>
  <c r="V134" i="52" s="1"/>
  <c r="AF133" i="52"/>
  <c r="AE133" i="52"/>
  <c r="AD133" i="52"/>
  <c r="AB133" i="52"/>
  <c r="AC133" i="52" s="1"/>
  <c r="Y133" i="52"/>
  <c r="X133" i="52"/>
  <c r="T133" i="52"/>
  <c r="S133" i="52"/>
  <c r="V133" i="52" s="1"/>
  <c r="AF132" i="52"/>
  <c r="AE132" i="52"/>
  <c r="AD132" i="52"/>
  <c r="AB132" i="52"/>
  <c r="AC132" i="52" s="1"/>
  <c r="Y132" i="52"/>
  <c r="X132" i="52"/>
  <c r="T132" i="52"/>
  <c r="S132" i="52"/>
  <c r="AF131" i="52"/>
  <c r="AE131" i="52"/>
  <c r="AD131" i="52"/>
  <c r="AB131" i="52"/>
  <c r="AC131" i="52" s="1"/>
  <c r="Y131" i="52"/>
  <c r="X131" i="52"/>
  <c r="Z131" i="52" s="1"/>
  <c r="T131" i="52"/>
  <c r="V131" i="52" s="1"/>
  <c r="S131" i="52"/>
  <c r="AF130" i="52"/>
  <c r="AE130" i="52"/>
  <c r="AD130" i="52"/>
  <c r="AB130" i="52"/>
  <c r="AC130" i="52" s="1"/>
  <c r="Y130" i="52"/>
  <c r="X130" i="52"/>
  <c r="T130" i="52"/>
  <c r="V130" i="52" s="1"/>
  <c r="S130" i="52"/>
  <c r="AF129" i="52"/>
  <c r="AE129" i="52"/>
  <c r="AD129" i="52"/>
  <c r="AB129" i="52"/>
  <c r="AC129" i="52" s="1"/>
  <c r="Y129" i="52"/>
  <c r="X129" i="52"/>
  <c r="T129" i="52"/>
  <c r="V129" i="52" s="1"/>
  <c r="S129" i="52"/>
  <c r="AF128" i="52"/>
  <c r="AE128" i="52"/>
  <c r="AD128" i="52"/>
  <c r="AB128" i="52"/>
  <c r="AC128" i="52" s="1"/>
  <c r="Y128" i="52"/>
  <c r="X128" i="52"/>
  <c r="T128" i="52"/>
  <c r="S128" i="52"/>
  <c r="AF127" i="52"/>
  <c r="AE127" i="52"/>
  <c r="AD127" i="52"/>
  <c r="AB127" i="52"/>
  <c r="AC127" i="52" s="1"/>
  <c r="Y127" i="52"/>
  <c r="X127" i="52"/>
  <c r="T127" i="52"/>
  <c r="S127" i="52"/>
  <c r="AF126" i="52"/>
  <c r="AE126" i="52"/>
  <c r="AD126" i="52"/>
  <c r="AB126" i="52"/>
  <c r="AC126" i="52" s="1"/>
  <c r="Z126" i="52"/>
  <c r="Y126" i="52"/>
  <c r="X126" i="52"/>
  <c r="T126" i="52"/>
  <c r="S126" i="52"/>
  <c r="AF125" i="52"/>
  <c r="AE125" i="52"/>
  <c r="AD125" i="52"/>
  <c r="AB125" i="52"/>
  <c r="AC125" i="52" s="1"/>
  <c r="Y125" i="52"/>
  <c r="X125" i="52"/>
  <c r="T125" i="52"/>
  <c r="S125" i="52"/>
  <c r="V125" i="52" s="1"/>
  <c r="AF124" i="52"/>
  <c r="AE124" i="52"/>
  <c r="AD124" i="52"/>
  <c r="AB124" i="52"/>
  <c r="AC124" i="52" s="1"/>
  <c r="Y124" i="52"/>
  <c r="X124" i="52"/>
  <c r="T124" i="52"/>
  <c r="S124" i="52"/>
  <c r="AF123" i="52"/>
  <c r="AE123" i="52"/>
  <c r="AD123" i="52"/>
  <c r="AB123" i="52"/>
  <c r="AC123" i="52" s="1"/>
  <c r="Y123" i="52"/>
  <c r="X123" i="52"/>
  <c r="T123" i="52"/>
  <c r="S123" i="52"/>
  <c r="V123" i="52" s="1"/>
  <c r="AF122" i="52"/>
  <c r="AE122" i="52"/>
  <c r="AD122" i="52"/>
  <c r="AB122" i="52"/>
  <c r="AC122" i="52" s="1"/>
  <c r="Y122" i="52"/>
  <c r="X122" i="52"/>
  <c r="Z122" i="52" s="1"/>
  <c r="T122" i="52"/>
  <c r="V122" i="52" s="1"/>
  <c r="S122" i="52"/>
  <c r="AF121" i="52"/>
  <c r="AE121" i="52"/>
  <c r="AD121" i="52"/>
  <c r="AB121" i="52"/>
  <c r="AC121" i="52" s="1"/>
  <c r="Y121" i="52"/>
  <c r="X121" i="52"/>
  <c r="T121" i="52"/>
  <c r="S121" i="52"/>
  <c r="V121" i="52" s="1"/>
  <c r="AF120" i="52"/>
  <c r="AE120" i="52"/>
  <c r="AD120" i="52"/>
  <c r="AB120" i="52"/>
  <c r="AC120" i="52" s="1"/>
  <c r="Y120" i="52"/>
  <c r="X120" i="52"/>
  <c r="T120" i="52"/>
  <c r="S120" i="52"/>
  <c r="V120" i="52" s="1"/>
  <c r="AF119" i="52"/>
  <c r="AE119" i="52"/>
  <c r="AD119" i="52"/>
  <c r="AB119" i="52"/>
  <c r="AC119" i="52" s="1"/>
  <c r="Y119" i="52"/>
  <c r="X119" i="52"/>
  <c r="Z119" i="52" s="1"/>
  <c r="T119" i="52"/>
  <c r="S119" i="52"/>
  <c r="AF118" i="52"/>
  <c r="AE118" i="52"/>
  <c r="AD118" i="52"/>
  <c r="AB118" i="52"/>
  <c r="AC118" i="52" s="1"/>
  <c r="Y118" i="52"/>
  <c r="X118" i="52"/>
  <c r="T118" i="52"/>
  <c r="S118" i="52"/>
  <c r="AF117" i="52"/>
  <c r="AE117" i="52"/>
  <c r="AD117" i="52"/>
  <c r="AB117" i="52"/>
  <c r="AC117" i="52" s="1"/>
  <c r="Y117" i="52"/>
  <c r="X117" i="52"/>
  <c r="T117" i="52"/>
  <c r="S117" i="52"/>
  <c r="V117" i="52" s="1"/>
  <c r="AF116" i="52"/>
  <c r="AE116" i="52"/>
  <c r="AD116" i="52"/>
  <c r="AB116" i="52"/>
  <c r="AC116" i="52" s="1"/>
  <c r="Y116" i="52"/>
  <c r="Z116" i="52" s="1"/>
  <c r="X116" i="52"/>
  <c r="T116" i="52"/>
  <c r="S116" i="52"/>
  <c r="AF115" i="52"/>
  <c r="AE115" i="52"/>
  <c r="AD115" i="52"/>
  <c r="AB115" i="52"/>
  <c r="AC115" i="52" s="1"/>
  <c r="Y115" i="52"/>
  <c r="X115" i="52"/>
  <c r="T115" i="52"/>
  <c r="S115" i="52"/>
  <c r="AF114" i="52"/>
  <c r="AE114" i="52"/>
  <c r="AD114" i="52"/>
  <c r="AB114" i="52"/>
  <c r="AC114" i="52" s="1"/>
  <c r="Y114" i="52"/>
  <c r="X114" i="52"/>
  <c r="Z114" i="52" s="1"/>
  <c r="T114" i="52"/>
  <c r="S114" i="52"/>
  <c r="V114" i="52" s="1"/>
  <c r="AF113" i="52"/>
  <c r="AE113" i="52"/>
  <c r="AD113" i="52"/>
  <c r="AB113" i="52"/>
  <c r="AC113" i="52" s="1"/>
  <c r="Y113" i="52"/>
  <c r="X113" i="52"/>
  <c r="T113" i="52"/>
  <c r="S113" i="52"/>
  <c r="V113" i="52" s="1"/>
  <c r="AF112" i="52"/>
  <c r="AE112" i="52"/>
  <c r="AD112" i="52"/>
  <c r="AB112" i="52"/>
  <c r="AC112" i="52" s="1"/>
  <c r="Y112" i="52"/>
  <c r="X112" i="52"/>
  <c r="T112" i="52"/>
  <c r="S112" i="52"/>
  <c r="AF111" i="52"/>
  <c r="AE111" i="52"/>
  <c r="AD111" i="52"/>
  <c r="AB111" i="52"/>
  <c r="AC111" i="52" s="1"/>
  <c r="Y111" i="52"/>
  <c r="X111" i="52"/>
  <c r="Z111" i="52" s="1"/>
  <c r="T111" i="52"/>
  <c r="S111" i="52"/>
  <c r="V111" i="52" s="1"/>
  <c r="AF110" i="52"/>
  <c r="AE110" i="52"/>
  <c r="AD110" i="52"/>
  <c r="AB110" i="52"/>
  <c r="AC110" i="52" s="1"/>
  <c r="Y110" i="52"/>
  <c r="X110" i="52"/>
  <c r="T110" i="52"/>
  <c r="S110" i="52"/>
  <c r="V110" i="52" s="1"/>
  <c r="AF109" i="52"/>
  <c r="AE109" i="52"/>
  <c r="AD109" i="52"/>
  <c r="AB109" i="52"/>
  <c r="AC109" i="52" s="1"/>
  <c r="Y109" i="52"/>
  <c r="X109" i="52"/>
  <c r="T109" i="52"/>
  <c r="S109" i="52"/>
  <c r="AF108" i="52"/>
  <c r="AE108" i="52"/>
  <c r="AD108" i="52"/>
  <c r="AB108" i="52"/>
  <c r="AC108" i="52" s="1"/>
  <c r="Y108" i="52"/>
  <c r="X108" i="52"/>
  <c r="Z108" i="52" s="1"/>
  <c r="T108" i="52"/>
  <c r="S108" i="52"/>
  <c r="AF107" i="52"/>
  <c r="AE107" i="52"/>
  <c r="AD107" i="52"/>
  <c r="AB107" i="52"/>
  <c r="AC107" i="52" s="1"/>
  <c r="Y107" i="52"/>
  <c r="X107" i="52"/>
  <c r="Z107" i="52" s="1"/>
  <c r="T107" i="52"/>
  <c r="S107" i="52"/>
  <c r="AF106" i="52"/>
  <c r="AE106" i="52"/>
  <c r="AD106" i="52"/>
  <c r="AB106" i="52"/>
  <c r="AC106" i="52" s="1"/>
  <c r="Y106" i="52"/>
  <c r="X106" i="52"/>
  <c r="T106" i="52"/>
  <c r="S106" i="52"/>
  <c r="AF105" i="52"/>
  <c r="AE105" i="52"/>
  <c r="AD105" i="52"/>
  <c r="AB105" i="52"/>
  <c r="AC105" i="52" s="1"/>
  <c r="Y105" i="52"/>
  <c r="X105" i="52"/>
  <c r="Z105" i="52" s="1"/>
  <c r="T105" i="52"/>
  <c r="S105" i="52"/>
  <c r="V105" i="52" s="1"/>
  <c r="AF104" i="52"/>
  <c r="AE104" i="52"/>
  <c r="AD104" i="52"/>
  <c r="AB104" i="52"/>
  <c r="AC104" i="52" s="1"/>
  <c r="Y104" i="52"/>
  <c r="Z104" i="52" s="1"/>
  <c r="X104" i="52"/>
  <c r="V104" i="52"/>
  <c r="T104" i="52"/>
  <c r="S104" i="52"/>
  <c r="AF103" i="52"/>
  <c r="AE103" i="52"/>
  <c r="AD103" i="52"/>
  <c r="AB103" i="52"/>
  <c r="AC103" i="52" s="1"/>
  <c r="Y103" i="52"/>
  <c r="X103" i="52"/>
  <c r="T103" i="52"/>
  <c r="S103" i="52"/>
  <c r="AF102" i="52"/>
  <c r="AE102" i="52"/>
  <c r="AD102" i="52"/>
  <c r="AB102" i="52"/>
  <c r="AC102" i="52" s="1"/>
  <c r="Y102" i="52"/>
  <c r="X102" i="52"/>
  <c r="Z102" i="52" s="1"/>
  <c r="T102" i="52"/>
  <c r="S102" i="52"/>
  <c r="AF101" i="52"/>
  <c r="AE101" i="52"/>
  <c r="AD101" i="52"/>
  <c r="AB101" i="52"/>
  <c r="AC101" i="52" s="1"/>
  <c r="Y101" i="52"/>
  <c r="X101" i="52"/>
  <c r="T101" i="52"/>
  <c r="S101" i="52"/>
  <c r="AF100" i="52"/>
  <c r="AE100" i="52"/>
  <c r="AD100" i="52"/>
  <c r="AB100" i="52"/>
  <c r="AC100" i="52" s="1"/>
  <c r="Y100" i="52"/>
  <c r="X100" i="52"/>
  <c r="T100" i="52"/>
  <c r="S100" i="52"/>
  <c r="AF99" i="52"/>
  <c r="AE99" i="52"/>
  <c r="AD99" i="52"/>
  <c r="AB99" i="52"/>
  <c r="AC99" i="52" s="1"/>
  <c r="Y99" i="52"/>
  <c r="X99" i="52"/>
  <c r="T99" i="52"/>
  <c r="S99" i="52"/>
  <c r="AF98" i="52"/>
  <c r="AE98" i="52"/>
  <c r="AD98" i="52"/>
  <c r="AB98" i="52"/>
  <c r="AC98" i="52" s="1"/>
  <c r="Y98" i="52"/>
  <c r="X98" i="52"/>
  <c r="Z98" i="52" s="1"/>
  <c r="T98" i="52"/>
  <c r="S98" i="52"/>
  <c r="AF97" i="52"/>
  <c r="AE97" i="52"/>
  <c r="AD97" i="52"/>
  <c r="AB97" i="52"/>
  <c r="AC97" i="52" s="1"/>
  <c r="Y97" i="52"/>
  <c r="X97" i="52"/>
  <c r="T97" i="52"/>
  <c r="S97" i="52"/>
  <c r="AF96" i="52"/>
  <c r="AE96" i="52"/>
  <c r="AD96" i="52"/>
  <c r="AB96" i="52"/>
  <c r="AC96" i="52" s="1"/>
  <c r="Y96" i="52"/>
  <c r="X96" i="52"/>
  <c r="T96" i="52"/>
  <c r="S96" i="52"/>
  <c r="V96" i="52" s="1"/>
  <c r="AF95" i="52"/>
  <c r="AE95" i="52"/>
  <c r="AD95" i="52"/>
  <c r="AB95" i="52"/>
  <c r="AC95" i="52" s="1"/>
  <c r="Y95" i="52"/>
  <c r="X95" i="52"/>
  <c r="T95" i="52"/>
  <c r="S95" i="52"/>
  <c r="V95" i="52" s="1"/>
  <c r="AF94" i="52"/>
  <c r="AE94" i="52"/>
  <c r="AD94" i="52"/>
  <c r="AB94" i="52"/>
  <c r="AC94" i="52" s="1"/>
  <c r="Y94" i="52"/>
  <c r="X94" i="52"/>
  <c r="T94" i="52"/>
  <c r="S94" i="52"/>
  <c r="AF93" i="52"/>
  <c r="AE93" i="52"/>
  <c r="AD93" i="52"/>
  <c r="AB93" i="52"/>
  <c r="AC93" i="52" s="1"/>
  <c r="Y93" i="52"/>
  <c r="X93" i="52"/>
  <c r="Z93" i="52" s="1"/>
  <c r="T93" i="52"/>
  <c r="S93" i="52"/>
  <c r="V93" i="52" s="1"/>
  <c r="AF92" i="52"/>
  <c r="AE92" i="52"/>
  <c r="AD92" i="52"/>
  <c r="AC92" i="52"/>
  <c r="AB92" i="52"/>
  <c r="Y92" i="52"/>
  <c r="Z92" i="52" s="1"/>
  <c r="X92" i="52"/>
  <c r="T92" i="52"/>
  <c r="S92" i="52"/>
  <c r="V92" i="52" s="1"/>
  <c r="AF91" i="52"/>
  <c r="AE91" i="52"/>
  <c r="AD91" i="52"/>
  <c r="AB91" i="52"/>
  <c r="AC91" i="52" s="1"/>
  <c r="Y91" i="52"/>
  <c r="X91" i="52"/>
  <c r="T91" i="52"/>
  <c r="S91" i="52"/>
  <c r="AF90" i="52"/>
  <c r="AE90" i="52"/>
  <c r="AD90" i="52"/>
  <c r="AB90" i="52"/>
  <c r="AC90" i="52" s="1"/>
  <c r="Y90" i="52"/>
  <c r="X90" i="52"/>
  <c r="T90" i="52"/>
  <c r="S90" i="52"/>
  <c r="AF89" i="52"/>
  <c r="AE89" i="52"/>
  <c r="AD89" i="52"/>
  <c r="AB89" i="52"/>
  <c r="AC89" i="52" s="1"/>
  <c r="Y89" i="52"/>
  <c r="Z89" i="52" s="1"/>
  <c r="X89" i="52"/>
  <c r="T89" i="52"/>
  <c r="S89" i="52"/>
  <c r="AF88" i="52"/>
  <c r="AE88" i="52"/>
  <c r="AD88" i="52"/>
  <c r="AB88" i="52"/>
  <c r="AC88" i="52" s="1"/>
  <c r="Y88" i="52"/>
  <c r="X88" i="52"/>
  <c r="T88" i="52"/>
  <c r="V88" i="52" s="1"/>
  <c r="S88" i="52"/>
  <c r="AF87" i="52"/>
  <c r="AE87" i="52"/>
  <c r="AD87" i="52"/>
  <c r="AB87" i="52"/>
  <c r="AC87" i="52" s="1"/>
  <c r="Y87" i="52"/>
  <c r="X87" i="52"/>
  <c r="T87" i="52"/>
  <c r="S87" i="52"/>
  <c r="AF86" i="52"/>
  <c r="AE86" i="52"/>
  <c r="AD86" i="52"/>
  <c r="AB86" i="52"/>
  <c r="AC86" i="52" s="1"/>
  <c r="Y86" i="52"/>
  <c r="Z86" i="52" s="1"/>
  <c r="X86" i="52"/>
  <c r="V86" i="52"/>
  <c r="T86" i="52"/>
  <c r="S86" i="52"/>
  <c r="AF85" i="52"/>
  <c r="AE85" i="52"/>
  <c r="AD85" i="52"/>
  <c r="AB85" i="52"/>
  <c r="AC85" i="52" s="1"/>
  <c r="Y85" i="52"/>
  <c r="X85" i="52"/>
  <c r="T85" i="52"/>
  <c r="S85" i="52"/>
  <c r="AF84" i="52"/>
  <c r="AE84" i="52"/>
  <c r="AD84" i="52"/>
  <c r="AB84" i="52"/>
  <c r="AC84" i="52" s="1"/>
  <c r="Y84" i="52"/>
  <c r="X84" i="52"/>
  <c r="T84" i="52"/>
  <c r="S84" i="52"/>
  <c r="AF83" i="52"/>
  <c r="AE83" i="52"/>
  <c r="AD83" i="52"/>
  <c r="AB83" i="52"/>
  <c r="AC83" i="52" s="1"/>
  <c r="Y83" i="52"/>
  <c r="Z83" i="52" s="1"/>
  <c r="X83" i="52"/>
  <c r="T83" i="52"/>
  <c r="S83" i="52"/>
  <c r="AF82" i="52"/>
  <c r="AE82" i="52"/>
  <c r="AD82" i="52"/>
  <c r="AB82" i="52"/>
  <c r="AC82" i="52" s="1"/>
  <c r="Y82" i="52"/>
  <c r="X82" i="52"/>
  <c r="T82" i="52"/>
  <c r="S82" i="52"/>
  <c r="AF81" i="52"/>
  <c r="AE81" i="52"/>
  <c r="AD81" i="52"/>
  <c r="AB81" i="52"/>
  <c r="AC81" i="52" s="1"/>
  <c r="Y81" i="52"/>
  <c r="X81" i="52"/>
  <c r="T81" i="52"/>
  <c r="S81" i="52"/>
  <c r="AF80" i="52"/>
  <c r="AE80" i="52"/>
  <c r="AD80" i="52"/>
  <c r="AB80" i="52"/>
  <c r="AC80" i="52" s="1"/>
  <c r="Y80" i="52"/>
  <c r="X80" i="52"/>
  <c r="Z80" i="52" s="1"/>
  <c r="T80" i="52"/>
  <c r="V80" i="52" s="1"/>
  <c r="S80" i="52"/>
  <c r="AF79" i="52"/>
  <c r="AE79" i="52"/>
  <c r="AD79" i="52"/>
  <c r="AB79" i="52"/>
  <c r="AC79" i="52" s="1"/>
  <c r="Y79" i="52"/>
  <c r="X79" i="52"/>
  <c r="T79" i="52"/>
  <c r="S79" i="52"/>
  <c r="AF78" i="52"/>
  <c r="AE78" i="52"/>
  <c r="AD78" i="52"/>
  <c r="AB78" i="52"/>
  <c r="AC78" i="52" s="1"/>
  <c r="Y78" i="52"/>
  <c r="X78" i="52"/>
  <c r="T78" i="52"/>
  <c r="S78" i="52"/>
  <c r="V78" i="52" s="1"/>
  <c r="AF77" i="52"/>
  <c r="AE77" i="52"/>
  <c r="AD77" i="52"/>
  <c r="AB77" i="52"/>
  <c r="AC77" i="52" s="1"/>
  <c r="Y77" i="52"/>
  <c r="X77" i="52"/>
  <c r="T77" i="52"/>
  <c r="S77" i="52"/>
  <c r="AF76" i="52"/>
  <c r="AE76" i="52"/>
  <c r="AD76" i="52"/>
  <c r="AB76" i="52"/>
  <c r="AC76" i="52" s="1"/>
  <c r="Y76" i="52"/>
  <c r="X76" i="52"/>
  <c r="T76" i="52"/>
  <c r="S76" i="52"/>
  <c r="AF75" i="52"/>
  <c r="AE75" i="52"/>
  <c r="AD75" i="52"/>
  <c r="AB75" i="52"/>
  <c r="AC75" i="52" s="1"/>
  <c r="Y75" i="52"/>
  <c r="X75" i="52"/>
  <c r="T75" i="52"/>
  <c r="S75" i="52"/>
  <c r="V75" i="52" s="1"/>
  <c r="AF74" i="52"/>
  <c r="AE74" i="52"/>
  <c r="AD74" i="52"/>
  <c r="AB74" i="52"/>
  <c r="AC74" i="52" s="1"/>
  <c r="Y74" i="52"/>
  <c r="X74" i="52"/>
  <c r="T74" i="52"/>
  <c r="S74" i="52"/>
  <c r="AF73" i="52"/>
  <c r="AE73" i="52"/>
  <c r="AD73" i="52"/>
  <c r="AB73" i="52"/>
  <c r="AC73" i="52" s="1"/>
  <c r="Y73" i="52"/>
  <c r="X73" i="52"/>
  <c r="Z73" i="52" s="1"/>
  <c r="T73" i="52"/>
  <c r="S73" i="52"/>
  <c r="AF72" i="52"/>
  <c r="AE72" i="52"/>
  <c r="AD72" i="52"/>
  <c r="AB72" i="52"/>
  <c r="AC72" i="52" s="1"/>
  <c r="Y72" i="52"/>
  <c r="X72" i="52"/>
  <c r="T72" i="52"/>
  <c r="S72" i="52"/>
  <c r="AF71" i="52"/>
  <c r="AE71" i="52"/>
  <c r="AD71" i="52"/>
  <c r="AB71" i="52"/>
  <c r="AC71" i="52" s="1"/>
  <c r="Y71" i="52"/>
  <c r="X71" i="52"/>
  <c r="T71" i="52"/>
  <c r="S71" i="52"/>
  <c r="V71" i="52" s="1"/>
  <c r="AF70" i="52"/>
  <c r="AE70" i="52"/>
  <c r="AD70" i="52"/>
  <c r="AB70" i="52"/>
  <c r="AC70" i="52" s="1"/>
  <c r="Y70" i="52"/>
  <c r="X70" i="52"/>
  <c r="T70" i="52"/>
  <c r="S70" i="52"/>
  <c r="AF69" i="52"/>
  <c r="AE69" i="52"/>
  <c r="AD69" i="52"/>
  <c r="AB69" i="52"/>
  <c r="AC69" i="52" s="1"/>
  <c r="Y69" i="52"/>
  <c r="X69" i="52"/>
  <c r="T69" i="52"/>
  <c r="S69" i="52"/>
  <c r="V69" i="52" s="1"/>
  <c r="AF68" i="52"/>
  <c r="AE68" i="52"/>
  <c r="AD68" i="52"/>
  <c r="AB68" i="52"/>
  <c r="AC68" i="52" s="1"/>
  <c r="Y68" i="52"/>
  <c r="X68" i="52"/>
  <c r="T68" i="52"/>
  <c r="S68" i="52"/>
  <c r="V68" i="52" s="1"/>
  <c r="AF67" i="52"/>
  <c r="AE67" i="52"/>
  <c r="AD67" i="52"/>
  <c r="AC67" i="52"/>
  <c r="AB67" i="52"/>
  <c r="Y67" i="52"/>
  <c r="X67" i="52"/>
  <c r="T67" i="52"/>
  <c r="S67" i="52"/>
  <c r="AF66" i="52"/>
  <c r="AE66" i="52"/>
  <c r="AD66" i="52"/>
  <c r="AB66" i="52"/>
  <c r="AC66" i="52" s="1"/>
  <c r="Y66" i="52"/>
  <c r="X66" i="52"/>
  <c r="T66" i="52"/>
  <c r="S66" i="52"/>
  <c r="AF65" i="52"/>
  <c r="AE65" i="52"/>
  <c r="AD65" i="52"/>
  <c r="AB65" i="52"/>
  <c r="AC65" i="52" s="1"/>
  <c r="Y65" i="52"/>
  <c r="Z65" i="52" s="1"/>
  <c r="X65" i="52"/>
  <c r="T65" i="52"/>
  <c r="S65" i="52"/>
  <c r="AF64" i="52"/>
  <c r="AE64" i="52"/>
  <c r="AD64" i="52"/>
  <c r="AB64" i="52"/>
  <c r="AC64" i="52" s="1"/>
  <c r="Y64" i="52"/>
  <c r="X64" i="52"/>
  <c r="T64" i="52"/>
  <c r="S64" i="52"/>
  <c r="AF63" i="52"/>
  <c r="AE63" i="52"/>
  <c r="AD63" i="52"/>
  <c r="AB63" i="52"/>
  <c r="AC63" i="52" s="1"/>
  <c r="Y63" i="52"/>
  <c r="X63" i="52"/>
  <c r="T63" i="52"/>
  <c r="S63" i="52"/>
  <c r="AF62" i="52"/>
  <c r="AE62" i="52"/>
  <c r="AD62" i="52"/>
  <c r="AB62" i="52"/>
  <c r="AC62" i="52" s="1"/>
  <c r="Y62" i="52"/>
  <c r="Z62" i="52" s="1"/>
  <c r="X62" i="52"/>
  <c r="T62" i="52"/>
  <c r="S62" i="52"/>
  <c r="AF61" i="52"/>
  <c r="AE61" i="52"/>
  <c r="AD61" i="52"/>
  <c r="AB61" i="52"/>
  <c r="AC61" i="52" s="1"/>
  <c r="Y61" i="52"/>
  <c r="X61" i="52"/>
  <c r="Z61" i="52" s="1"/>
  <c r="T61" i="52"/>
  <c r="S61" i="52"/>
  <c r="AF60" i="52"/>
  <c r="AE60" i="52"/>
  <c r="AD60" i="52"/>
  <c r="AB60" i="52"/>
  <c r="AC60" i="52" s="1"/>
  <c r="Y60" i="52"/>
  <c r="Z60" i="52" s="1"/>
  <c r="X60" i="52"/>
  <c r="T60" i="52"/>
  <c r="S60" i="52"/>
  <c r="AF59" i="52"/>
  <c r="AE59" i="52"/>
  <c r="AD59" i="52"/>
  <c r="AB59" i="52"/>
  <c r="AC59" i="52" s="1"/>
  <c r="Y59" i="52"/>
  <c r="X59" i="52"/>
  <c r="T59" i="52"/>
  <c r="S59" i="52"/>
  <c r="V59" i="52" s="1"/>
  <c r="AF58" i="52"/>
  <c r="AE58" i="52"/>
  <c r="AD58" i="52"/>
  <c r="AB58" i="52"/>
  <c r="AC58" i="52" s="1"/>
  <c r="Y58" i="52"/>
  <c r="X58" i="52"/>
  <c r="T58" i="52"/>
  <c r="S58" i="52"/>
  <c r="AF57" i="52"/>
  <c r="AE57" i="52"/>
  <c r="AD57" i="52"/>
  <c r="AB57" i="52"/>
  <c r="AC57" i="52" s="1"/>
  <c r="Y57" i="52"/>
  <c r="X57" i="52"/>
  <c r="T57" i="52"/>
  <c r="S57" i="52"/>
  <c r="V57" i="52" s="1"/>
  <c r="AF56" i="52"/>
  <c r="AE56" i="52"/>
  <c r="AD56" i="52"/>
  <c r="AB56" i="52"/>
  <c r="AC56" i="52" s="1"/>
  <c r="Y56" i="52"/>
  <c r="X56" i="52"/>
  <c r="T56" i="52"/>
  <c r="S56" i="52"/>
  <c r="AF55" i="52"/>
  <c r="AE55" i="52"/>
  <c r="AD55" i="52"/>
  <c r="AB55" i="52"/>
  <c r="AC55" i="52" s="1"/>
  <c r="Y55" i="52"/>
  <c r="X55" i="52"/>
  <c r="T55" i="52"/>
  <c r="S55" i="52"/>
  <c r="AF54" i="52"/>
  <c r="AE54" i="52"/>
  <c r="AD54" i="52"/>
  <c r="AB54" i="52"/>
  <c r="AC54" i="52" s="1"/>
  <c r="Y54" i="52"/>
  <c r="X54" i="52"/>
  <c r="Z54" i="52" s="1"/>
  <c r="T54" i="52"/>
  <c r="S54" i="52"/>
  <c r="V54" i="52" s="1"/>
  <c r="AF53" i="52"/>
  <c r="AE53" i="52"/>
  <c r="AD53" i="52"/>
  <c r="AB53" i="52"/>
  <c r="AC53" i="52" s="1"/>
  <c r="Y53" i="52"/>
  <c r="X53" i="52"/>
  <c r="T53" i="52"/>
  <c r="S53" i="52"/>
  <c r="V53" i="52" s="1"/>
  <c r="AF52" i="52"/>
  <c r="AE52" i="52"/>
  <c r="AD52" i="52"/>
  <c r="AB52" i="52"/>
  <c r="AC52" i="52" s="1"/>
  <c r="Y52" i="52"/>
  <c r="X52" i="52"/>
  <c r="T52" i="52"/>
  <c r="S52" i="52"/>
  <c r="AF51" i="52"/>
  <c r="AE51" i="52"/>
  <c r="AD51" i="52"/>
  <c r="AB51" i="52"/>
  <c r="AC51" i="52" s="1"/>
  <c r="Y51" i="52"/>
  <c r="X51" i="52"/>
  <c r="Z51" i="52" s="1"/>
  <c r="T51" i="52"/>
  <c r="S51" i="52"/>
  <c r="V51" i="52" s="1"/>
  <c r="AF50" i="52"/>
  <c r="AE50" i="52"/>
  <c r="AD50" i="52"/>
  <c r="AB50" i="52"/>
  <c r="AC50" i="52" s="1"/>
  <c r="Y50" i="52"/>
  <c r="X50" i="52"/>
  <c r="T50" i="52"/>
  <c r="S50" i="52"/>
  <c r="AF49" i="52"/>
  <c r="AE49" i="52"/>
  <c r="AD49" i="52"/>
  <c r="AB49" i="52"/>
  <c r="AC49" i="52" s="1"/>
  <c r="Y49" i="52"/>
  <c r="X49" i="52"/>
  <c r="T49" i="52"/>
  <c r="S49" i="52"/>
  <c r="AF48" i="52"/>
  <c r="AE48" i="52"/>
  <c r="AD48" i="52"/>
  <c r="AB48" i="52"/>
  <c r="AC48" i="52" s="1"/>
  <c r="Y48" i="52"/>
  <c r="X48" i="52"/>
  <c r="Z48" i="52" s="1"/>
  <c r="T48" i="52"/>
  <c r="S48" i="52"/>
  <c r="AF47" i="52"/>
  <c r="AE47" i="52"/>
  <c r="AD47" i="52"/>
  <c r="AB47" i="52"/>
  <c r="AC47" i="52" s="1"/>
  <c r="Y47" i="52"/>
  <c r="X47" i="52"/>
  <c r="V47" i="52"/>
  <c r="T47" i="52"/>
  <c r="S47" i="52"/>
  <c r="AF46" i="52"/>
  <c r="AE46" i="52"/>
  <c r="AD46" i="52"/>
  <c r="AC46" i="52"/>
  <c r="AB46" i="52"/>
  <c r="Y46" i="52"/>
  <c r="X46" i="52"/>
  <c r="T46" i="52"/>
  <c r="S46" i="52"/>
  <c r="AF45" i="52"/>
  <c r="AE45" i="52"/>
  <c r="AD45" i="52"/>
  <c r="AB45" i="52"/>
  <c r="AC45" i="52" s="1"/>
  <c r="Y45" i="52"/>
  <c r="X45" i="52"/>
  <c r="V45" i="52"/>
  <c r="T45" i="52"/>
  <c r="S45" i="52"/>
  <c r="AF44" i="52"/>
  <c r="AE44" i="52"/>
  <c r="AD44" i="52"/>
  <c r="AC44" i="52"/>
  <c r="AB44" i="52"/>
  <c r="Y44" i="52"/>
  <c r="X44" i="52"/>
  <c r="T44" i="52"/>
  <c r="S44" i="52"/>
  <c r="AF43" i="52"/>
  <c r="AE43" i="52"/>
  <c r="AD43" i="52"/>
  <c r="AB43" i="52"/>
  <c r="AC43" i="52" s="1"/>
  <c r="Y43" i="52"/>
  <c r="X43" i="52"/>
  <c r="T43" i="52"/>
  <c r="S43" i="52"/>
  <c r="AF42" i="52"/>
  <c r="AE42" i="52"/>
  <c r="AD42" i="52"/>
  <c r="AB42" i="52"/>
  <c r="AC42" i="52" s="1"/>
  <c r="Z42" i="52"/>
  <c r="Y42" i="52"/>
  <c r="X42" i="52"/>
  <c r="T42" i="52"/>
  <c r="S42" i="52"/>
  <c r="V42" i="52" s="1"/>
  <c r="AF41" i="52"/>
  <c r="AE41" i="52"/>
  <c r="AD41" i="52"/>
  <c r="AB41" i="52"/>
  <c r="AC41" i="52" s="1"/>
  <c r="Y41" i="52"/>
  <c r="X41" i="52"/>
  <c r="T41" i="52"/>
  <c r="S41" i="52"/>
  <c r="V41" i="52" s="1"/>
  <c r="AF40" i="52"/>
  <c r="AE40" i="52"/>
  <c r="AD40" i="52"/>
  <c r="AB40" i="52"/>
  <c r="AC40" i="52" s="1"/>
  <c r="Y40" i="52"/>
  <c r="X40" i="52"/>
  <c r="T40" i="52"/>
  <c r="S40" i="52"/>
  <c r="AF39" i="52"/>
  <c r="AE39" i="52"/>
  <c r="AD39" i="52"/>
  <c r="AB39" i="52"/>
  <c r="AC39" i="52" s="1"/>
  <c r="Y39" i="52"/>
  <c r="X39" i="52"/>
  <c r="Z39" i="52" s="1"/>
  <c r="T39" i="52"/>
  <c r="S39" i="52"/>
  <c r="V39" i="52" s="1"/>
  <c r="AF38" i="52"/>
  <c r="AE38" i="52"/>
  <c r="AD38" i="52"/>
  <c r="AB38" i="52"/>
  <c r="AC38" i="52" s="1"/>
  <c r="Y38" i="52"/>
  <c r="X38" i="52"/>
  <c r="T38" i="52"/>
  <c r="S38" i="52"/>
  <c r="AF37" i="52"/>
  <c r="AE37" i="52"/>
  <c r="AD37" i="52"/>
  <c r="AB37" i="52"/>
  <c r="AC37" i="52" s="1"/>
  <c r="Y37" i="52"/>
  <c r="X37" i="52"/>
  <c r="T37" i="52"/>
  <c r="S37" i="52"/>
  <c r="AF36" i="52"/>
  <c r="AE36" i="52"/>
  <c r="AD36" i="52"/>
  <c r="AB36" i="52"/>
  <c r="AC36" i="52" s="1"/>
  <c r="Y36" i="52"/>
  <c r="X36" i="52"/>
  <c r="T36" i="52"/>
  <c r="S36" i="52"/>
  <c r="AF35" i="52"/>
  <c r="AE35" i="52"/>
  <c r="AD35" i="52"/>
  <c r="AB35" i="52"/>
  <c r="AC35" i="52" s="1"/>
  <c r="Y35" i="52"/>
  <c r="X35" i="52"/>
  <c r="T35" i="52"/>
  <c r="S35" i="52"/>
  <c r="AF34" i="52"/>
  <c r="AE34" i="52"/>
  <c r="AD34" i="52"/>
  <c r="AB34" i="52"/>
  <c r="AC34" i="52" s="1"/>
  <c r="Y34" i="52"/>
  <c r="X34" i="52"/>
  <c r="T34" i="52"/>
  <c r="S34" i="52"/>
  <c r="AF33" i="52"/>
  <c r="AE33" i="52"/>
  <c r="AD33" i="52"/>
  <c r="AB33" i="52"/>
  <c r="AC33" i="52" s="1"/>
  <c r="Y33" i="52"/>
  <c r="X33" i="52"/>
  <c r="T33" i="52"/>
  <c r="S33" i="52"/>
  <c r="AF32" i="52"/>
  <c r="AE32" i="52"/>
  <c r="AD32" i="52"/>
  <c r="AB32" i="52"/>
  <c r="AC32" i="52" s="1"/>
  <c r="Y32" i="52"/>
  <c r="X32" i="52"/>
  <c r="T32" i="52"/>
  <c r="S32" i="52"/>
  <c r="AF31" i="52"/>
  <c r="AE31" i="52"/>
  <c r="AD31" i="52"/>
  <c r="AB31" i="52"/>
  <c r="AC31" i="52" s="1"/>
  <c r="Y31" i="52"/>
  <c r="X31" i="52"/>
  <c r="Z31" i="52" s="1"/>
  <c r="T31" i="52"/>
  <c r="S31" i="52"/>
  <c r="AF30" i="52"/>
  <c r="AE30" i="52"/>
  <c r="AD30" i="52"/>
  <c r="AB30" i="52"/>
  <c r="AC30" i="52" s="1"/>
  <c r="Y30" i="52"/>
  <c r="X30" i="52"/>
  <c r="T30" i="52"/>
  <c r="S30" i="52"/>
  <c r="AF29" i="52"/>
  <c r="AE29" i="52"/>
  <c r="AD29" i="52"/>
  <c r="AB29" i="52"/>
  <c r="AC29" i="52" s="1"/>
  <c r="Y29" i="52"/>
  <c r="X29" i="52"/>
  <c r="T29" i="52"/>
  <c r="S29" i="52"/>
  <c r="AF28" i="52"/>
  <c r="AE28" i="52"/>
  <c r="AD28" i="52"/>
  <c r="AB28" i="52"/>
  <c r="AC28" i="52" s="1"/>
  <c r="Y28" i="52"/>
  <c r="X28" i="52"/>
  <c r="T28" i="52"/>
  <c r="S28" i="52"/>
  <c r="AF27" i="52"/>
  <c r="AE27" i="52"/>
  <c r="AD27" i="52"/>
  <c r="AB27" i="52"/>
  <c r="AC27" i="52" s="1"/>
  <c r="Y27" i="52"/>
  <c r="X27" i="52"/>
  <c r="T27" i="52"/>
  <c r="S27" i="52"/>
  <c r="AF26" i="52"/>
  <c r="AE26" i="52"/>
  <c r="AD26" i="52"/>
  <c r="AB26" i="52"/>
  <c r="AC26" i="52" s="1"/>
  <c r="Y26" i="52"/>
  <c r="X26" i="52"/>
  <c r="T26" i="52"/>
  <c r="S26" i="52"/>
  <c r="AF25" i="52"/>
  <c r="AE25" i="52"/>
  <c r="AD25" i="52"/>
  <c r="AB25" i="52"/>
  <c r="AC25" i="52" s="1"/>
  <c r="Y25" i="52"/>
  <c r="X25" i="52"/>
  <c r="T25" i="52"/>
  <c r="S25" i="52"/>
  <c r="AF24" i="52"/>
  <c r="AE24" i="52"/>
  <c r="AD24" i="52"/>
  <c r="AB24" i="52"/>
  <c r="AC24" i="52" s="1"/>
  <c r="Y24" i="52"/>
  <c r="X24" i="52"/>
  <c r="T24" i="52"/>
  <c r="S24" i="52"/>
  <c r="AF23" i="52"/>
  <c r="AE23" i="52"/>
  <c r="AD23" i="52"/>
  <c r="AB23" i="52"/>
  <c r="AC23" i="52" s="1"/>
  <c r="Y23" i="52"/>
  <c r="X23" i="52"/>
  <c r="T23" i="52"/>
  <c r="S23" i="52"/>
  <c r="AF22" i="52"/>
  <c r="AE22" i="52"/>
  <c r="AD22" i="52"/>
  <c r="AB22" i="52"/>
  <c r="AC22" i="52" s="1"/>
  <c r="Y22" i="52"/>
  <c r="X22" i="52"/>
  <c r="T22" i="52"/>
  <c r="S22" i="52"/>
  <c r="AF21" i="52"/>
  <c r="AE21" i="52"/>
  <c r="AD21" i="52"/>
  <c r="AB21" i="52"/>
  <c r="AC21" i="52" s="1"/>
  <c r="Y21" i="52"/>
  <c r="X21" i="52"/>
  <c r="T21" i="52"/>
  <c r="S21" i="52"/>
  <c r="AF20" i="52"/>
  <c r="AE20" i="52"/>
  <c r="AD20" i="52"/>
  <c r="AB20" i="52"/>
  <c r="AC20" i="52" s="1"/>
  <c r="Y20" i="52"/>
  <c r="X20" i="52"/>
  <c r="Z20" i="52" s="1"/>
  <c r="T20" i="52"/>
  <c r="S20" i="52"/>
  <c r="AF19" i="52"/>
  <c r="AE19" i="52"/>
  <c r="AD19" i="52"/>
  <c r="AB19" i="52"/>
  <c r="AC19" i="52" s="1"/>
  <c r="Y19" i="52"/>
  <c r="X19" i="52"/>
  <c r="T19" i="52"/>
  <c r="S19" i="52"/>
  <c r="AF18" i="52"/>
  <c r="AE18" i="52"/>
  <c r="AD18" i="52"/>
  <c r="AB18" i="52"/>
  <c r="AC18" i="52" s="1"/>
  <c r="Y18" i="52"/>
  <c r="X18" i="52"/>
  <c r="T18" i="52"/>
  <c r="S18" i="52"/>
  <c r="AF17" i="52"/>
  <c r="AE17" i="52"/>
  <c r="AD17" i="52"/>
  <c r="AB17" i="52"/>
  <c r="AC17" i="52" s="1"/>
  <c r="Y17" i="52"/>
  <c r="X17" i="52"/>
  <c r="T17" i="52"/>
  <c r="S17" i="52"/>
  <c r="AF16" i="52"/>
  <c r="AE16" i="52"/>
  <c r="AD16" i="52"/>
  <c r="AB16" i="52"/>
  <c r="AC16" i="52" s="1"/>
  <c r="Y16" i="52"/>
  <c r="X16" i="52"/>
  <c r="T16" i="52"/>
  <c r="S16" i="52"/>
  <c r="AF15" i="52"/>
  <c r="AE15" i="52"/>
  <c r="AD15" i="52"/>
  <c r="AB15" i="52"/>
  <c r="AC15" i="52" s="1"/>
  <c r="Y15" i="52"/>
  <c r="X15" i="52"/>
  <c r="Z15" i="52" s="1"/>
  <c r="T15" i="52"/>
  <c r="S15" i="52"/>
  <c r="AF14" i="52"/>
  <c r="AE14" i="52"/>
  <c r="AD14" i="52"/>
  <c r="AB14" i="52"/>
  <c r="AC14" i="52" s="1"/>
  <c r="Y14" i="52"/>
  <c r="X14" i="52"/>
  <c r="Z14" i="52" s="1"/>
  <c r="T14" i="52"/>
  <c r="S14" i="52"/>
  <c r="AF13" i="52"/>
  <c r="AE13" i="52"/>
  <c r="AD13" i="52"/>
  <c r="AB13" i="52"/>
  <c r="AC13" i="52" s="1"/>
  <c r="Y13" i="52"/>
  <c r="X13" i="52"/>
  <c r="T13" i="52"/>
  <c r="S13" i="52"/>
  <c r="AF12" i="52"/>
  <c r="AE12" i="52"/>
  <c r="AD12" i="52"/>
  <c r="AB12" i="52"/>
  <c r="AC12" i="52" s="1"/>
  <c r="Y12" i="52"/>
  <c r="X12" i="52"/>
  <c r="T12" i="52"/>
  <c r="S12" i="52"/>
  <c r="AF11" i="52"/>
  <c r="AE11" i="52"/>
  <c r="AD11" i="52"/>
  <c r="AB11" i="52"/>
  <c r="AC11" i="52" s="1"/>
  <c r="Y11" i="52"/>
  <c r="X11" i="52"/>
  <c r="Z11" i="52" s="1"/>
  <c r="T11" i="52"/>
  <c r="S11" i="52"/>
  <c r="AF10" i="52"/>
  <c r="AE10" i="52"/>
  <c r="AD10" i="52"/>
  <c r="AB10" i="52"/>
  <c r="AC10" i="52" s="1"/>
  <c r="Y10" i="52"/>
  <c r="X10" i="52"/>
  <c r="T10" i="52"/>
  <c r="S10" i="52"/>
  <c r="AF9" i="52"/>
  <c r="AE9" i="52"/>
  <c r="AD9" i="52"/>
  <c r="AB9" i="52"/>
  <c r="AC9" i="52" s="1"/>
  <c r="Y9" i="52"/>
  <c r="X9" i="52"/>
  <c r="T9" i="52"/>
  <c r="S9" i="52"/>
  <c r="AF8" i="52"/>
  <c r="AE8" i="52"/>
  <c r="AD8" i="52"/>
  <c r="AB8" i="52"/>
  <c r="AC8" i="52" s="1"/>
  <c r="Y8" i="52"/>
  <c r="X8" i="52"/>
  <c r="T8" i="52"/>
  <c r="S8" i="52"/>
  <c r="AF7" i="52"/>
  <c r="AE7" i="52"/>
  <c r="AD7" i="52"/>
  <c r="AB7" i="52"/>
  <c r="AC7" i="52" s="1"/>
  <c r="Y7" i="52"/>
  <c r="X7" i="52"/>
  <c r="T7" i="52"/>
  <c r="S7" i="52"/>
  <c r="AF6" i="52"/>
  <c r="AE6" i="52"/>
  <c r="AD6" i="52"/>
  <c r="AB6" i="52"/>
  <c r="AC6" i="52" s="1"/>
  <c r="Y6" i="52"/>
  <c r="X6" i="52"/>
  <c r="T6" i="52"/>
  <c r="S6" i="52"/>
  <c r="AF5" i="52"/>
  <c r="AE5" i="52"/>
  <c r="AD5" i="52"/>
  <c r="AB5" i="52"/>
  <c r="AC5" i="52" s="1"/>
  <c r="Y5" i="52"/>
  <c r="X5" i="52"/>
  <c r="T5" i="52"/>
  <c r="S5" i="52"/>
  <c r="Q4" i="52"/>
  <c r="P4" i="52"/>
  <c r="O4" i="52"/>
  <c r="N4" i="52"/>
  <c r="M4" i="52"/>
  <c r="L4" i="52"/>
  <c r="J4" i="52"/>
  <c r="I4" i="52"/>
  <c r="H4" i="52"/>
  <c r="G4" i="52"/>
  <c r="F4" i="52"/>
  <c r="E4" i="52"/>
  <c r="L1" i="52"/>
  <c r="E1" i="52"/>
  <c r="P17" i="39"/>
  <c r="O17" i="39"/>
  <c r="AF575" i="51"/>
  <c r="AE575" i="51"/>
  <c r="AD575" i="51"/>
  <c r="AB575" i="51"/>
  <c r="AC575" i="51" s="1"/>
  <c r="Z575" i="51"/>
  <c r="Y575" i="51"/>
  <c r="X575" i="51"/>
  <c r="T575" i="51"/>
  <c r="S575" i="51"/>
  <c r="V575" i="51" s="1"/>
  <c r="AF574" i="51"/>
  <c r="AE574" i="51"/>
  <c r="AD574" i="51"/>
  <c r="AC574" i="51"/>
  <c r="AB574" i="51"/>
  <c r="Y574" i="51"/>
  <c r="Z574" i="51" s="1"/>
  <c r="X574" i="51"/>
  <c r="V574" i="51"/>
  <c r="T574" i="51"/>
  <c r="S574" i="51"/>
  <c r="AF573" i="51"/>
  <c r="AE573" i="51"/>
  <c r="AD573" i="51"/>
  <c r="AC573" i="51"/>
  <c r="AB573" i="51"/>
  <c r="Y573" i="51"/>
  <c r="X573" i="51"/>
  <c r="Z573" i="51" s="1"/>
  <c r="T573" i="51"/>
  <c r="V573" i="51" s="1"/>
  <c r="S573" i="51"/>
  <c r="AF572" i="51"/>
  <c r="AE572" i="51"/>
  <c r="AD572" i="51"/>
  <c r="AB572" i="51"/>
  <c r="AC572" i="51" s="1"/>
  <c r="Y572" i="51"/>
  <c r="X572" i="51"/>
  <c r="Z572" i="51" s="1"/>
  <c r="V572" i="51"/>
  <c r="T572" i="51"/>
  <c r="S572" i="51"/>
  <c r="AF571" i="51"/>
  <c r="AE571" i="51"/>
  <c r="AD571" i="51"/>
  <c r="AC571" i="51"/>
  <c r="AB571" i="51"/>
  <c r="Z571" i="51"/>
  <c r="Y571" i="51"/>
  <c r="X571" i="51"/>
  <c r="T571" i="51"/>
  <c r="V571" i="51" s="1"/>
  <c r="S571" i="51"/>
  <c r="AF570" i="51"/>
  <c r="AE570" i="51"/>
  <c r="AD570" i="51"/>
  <c r="AB570" i="51"/>
  <c r="AC570" i="51" s="1"/>
  <c r="Y570" i="51"/>
  <c r="Z570" i="51" s="1"/>
  <c r="X570" i="51"/>
  <c r="T570" i="51"/>
  <c r="S570" i="51"/>
  <c r="V570" i="51" s="1"/>
  <c r="AF569" i="51"/>
  <c r="AE569" i="51"/>
  <c r="AD569" i="51"/>
  <c r="AB569" i="51"/>
  <c r="AC569" i="51" s="1"/>
  <c r="Z569" i="51"/>
  <c r="Y569" i="51"/>
  <c r="X569" i="51"/>
  <c r="T569" i="51"/>
  <c r="S569" i="51"/>
  <c r="V569" i="51" s="1"/>
  <c r="AF568" i="51"/>
  <c r="AE568" i="51"/>
  <c r="AD568" i="51"/>
  <c r="AC568" i="51"/>
  <c r="AB568" i="51"/>
  <c r="Y568" i="51"/>
  <c r="Z568" i="51" s="1"/>
  <c r="X568" i="51"/>
  <c r="V568" i="51"/>
  <c r="T568" i="51"/>
  <c r="S568" i="51"/>
  <c r="AF567" i="51"/>
  <c r="AE567" i="51"/>
  <c r="AD567" i="51"/>
  <c r="AB567" i="51"/>
  <c r="AC567" i="51" s="1"/>
  <c r="Y567" i="51"/>
  <c r="X567" i="51"/>
  <c r="Z567" i="51" s="1"/>
  <c r="T567" i="51"/>
  <c r="V567" i="51" s="1"/>
  <c r="S567" i="51"/>
  <c r="AF566" i="51"/>
  <c r="AE566" i="51"/>
  <c r="AD566" i="51"/>
  <c r="AB566" i="51"/>
  <c r="AC566" i="51" s="1"/>
  <c r="Y566" i="51"/>
  <c r="X566" i="51"/>
  <c r="Z566" i="51" s="1"/>
  <c r="V566" i="51"/>
  <c r="T566" i="51"/>
  <c r="S566" i="51"/>
  <c r="AF565" i="51"/>
  <c r="AE565" i="51"/>
  <c r="AD565" i="51"/>
  <c r="AB565" i="51"/>
  <c r="AC565" i="51" s="1"/>
  <c r="Z565" i="51"/>
  <c r="Y565" i="51"/>
  <c r="X565" i="51"/>
  <c r="T565" i="51"/>
  <c r="V565" i="51" s="1"/>
  <c r="S565" i="51"/>
  <c r="AF564" i="51"/>
  <c r="AE564" i="51"/>
  <c r="AD564" i="51"/>
  <c r="AB564" i="51"/>
  <c r="AC564" i="51" s="1"/>
  <c r="Y564" i="51"/>
  <c r="Z564" i="51" s="1"/>
  <c r="X564" i="51"/>
  <c r="T564" i="51"/>
  <c r="S564" i="51"/>
  <c r="V564" i="51" s="1"/>
  <c r="AF563" i="51"/>
  <c r="AE563" i="51"/>
  <c r="AD563" i="51"/>
  <c r="AB563" i="51"/>
  <c r="AC563" i="51" s="1"/>
  <c r="Y563" i="51"/>
  <c r="X563" i="51"/>
  <c r="Z563" i="51" s="1"/>
  <c r="T563" i="51"/>
  <c r="S563" i="51"/>
  <c r="V563" i="51" s="1"/>
  <c r="AF562" i="51"/>
  <c r="AE562" i="51"/>
  <c r="AD562" i="51"/>
  <c r="AC562" i="51"/>
  <c r="AB562" i="51"/>
  <c r="Y562" i="51"/>
  <c r="Z562" i="51" s="1"/>
  <c r="X562" i="51"/>
  <c r="V562" i="51"/>
  <c r="T562" i="51"/>
  <c r="S562" i="51"/>
  <c r="AF561" i="51"/>
  <c r="AE561" i="51"/>
  <c r="AD561" i="51"/>
  <c r="AB561" i="51"/>
  <c r="AC561" i="51" s="1"/>
  <c r="Y561" i="51"/>
  <c r="X561" i="51"/>
  <c r="Z561" i="51" s="1"/>
  <c r="T561" i="51"/>
  <c r="V561" i="51" s="1"/>
  <c r="S561" i="51"/>
  <c r="AF560" i="51"/>
  <c r="AE560" i="51"/>
  <c r="AD560" i="51"/>
  <c r="AB560" i="51"/>
  <c r="AC560" i="51" s="1"/>
  <c r="Y560" i="51"/>
  <c r="X560" i="51"/>
  <c r="Z560" i="51" s="1"/>
  <c r="T560" i="51"/>
  <c r="S560" i="51"/>
  <c r="V560" i="51" s="1"/>
  <c r="AF559" i="51"/>
  <c r="AE559" i="51"/>
  <c r="AD559" i="51"/>
  <c r="AC559" i="51"/>
  <c r="AB559" i="51"/>
  <c r="Z559" i="51"/>
  <c r="Y559" i="51"/>
  <c r="X559" i="51"/>
  <c r="T559" i="51"/>
  <c r="V559" i="51" s="1"/>
  <c r="S559" i="51"/>
  <c r="AF558" i="51"/>
  <c r="AE558" i="51"/>
  <c r="AD558" i="51"/>
  <c r="AB558" i="51"/>
  <c r="AC558" i="51" s="1"/>
  <c r="Y558" i="51"/>
  <c r="Z558" i="51" s="1"/>
  <c r="X558" i="51"/>
  <c r="T558" i="51"/>
  <c r="S558" i="51"/>
  <c r="V558" i="51" s="1"/>
  <c r="AF557" i="51"/>
  <c r="AE557" i="51"/>
  <c r="AD557" i="51"/>
  <c r="AB557" i="51"/>
  <c r="AC557" i="51" s="1"/>
  <c r="Z557" i="51"/>
  <c r="Y557" i="51"/>
  <c r="X557" i="51"/>
  <c r="T557" i="51"/>
  <c r="S557" i="51"/>
  <c r="V557" i="51" s="1"/>
  <c r="AF556" i="51"/>
  <c r="AE556" i="51"/>
  <c r="AD556" i="51"/>
  <c r="AC556" i="51"/>
  <c r="AB556" i="51"/>
  <c r="Y556" i="51"/>
  <c r="Z556" i="51" s="1"/>
  <c r="X556" i="51"/>
  <c r="V556" i="51"/>
  <c r="T556" i="51"/>
  <c r="S556" i="51"/>
  <c r="AF555" i="51"/>
  <c r="AE555" i="51"/>
  <c r="AD555" i="51"/>
  <c r="AB555" i="51"/>
  <c r="AC555" i="51" s="1"/>
  <c r="Y555" i="51"/>
  <c r="X555" i="51"/>
  <c r="Z555" i="51" s="1"/>
  <c r="T555" i="51"/>
  <c r="V555" i="51" s="1"/>
  <c r="S555" i="51"/>
  <c r="AF554" i="51"/>
  <c r="AE554" i="51"/>
  <c r="AD554" i="51"/>
  <c r="AB554" i="51"/>
  <c r="AC554" i="51" s="1"/>
  <c r="Y554" i="51"/>
  <c r="X554" i="51"/>
  <c r="Z554" i="51" s="1"/>
  <c r="V554" i="51"/>
  <c r="T554" i="51"/>
  <c r="S554" i="51"/>
  <c r="AF553" i="51"/>
  <c r="AE553" i="51"/>
  <c r="AD553" i="51"/>
  <c r="AB553" i="51"/>
  <c r="AC553" i="51" s="1"/>
  <c r="Z553" i="51"/>
  <c r="Y553" i="51"/>
  <c r="X553" i="51"/>
  <c r="T553" i="51"/>
  <c r="V553" i="51" s="1"/>
  <c r="S553" i="51"/>
  <c r="AF552" i="51"/>
  <c r="AE552" i="51"/>
  <c r="AD552" i="51"/>
  <c r="AB552" i="51"/>
  <c r="AC552" i="51" s="1"/>
  <c r="Y552" i="51"/>
  <c r="Z552" i="51" s="1"/>
  <c r="X552" i="51"/>
  <c r="T552" i="51"/>
  <c r="S552" i="51"/>
  <c r="V552" i="51" s="1"/>
  <c r="AF551" i="51"/>
  <c r="AE551" i="51"/>
  <c r="AD551" i="51"/>
  <c r="AB551" i="51"/>
  <c r="AC551" i="51" s="1"/>
  <c r="Y551" i="51"/>
  <c r="X551" i="51"/>
  <c r="Z551" i="51" s="1"/>
  <c r="T551" i="51"/>
  <c r="S551" i="51"/>
  <c r="V551" i="51" s="1"/>
  <c r="AF550" i="51"/>
  <c r="AE550" i="51"/>
  <c r="AD550" i="51"/>
  <c r="AC550" i="51"/>
  <c r="AB550" i="51"/>
  <c r="Y550" i="51"/>
  <c r="Z550" i="51" s="1"/>
  <c r="X550" i="51"/>
  <c r="V550" i="51"/>
  <c r="T550" i="51"/>
  <c r="S550" i="51"/>
  <c r="AF549" i="51"/>
  <c r="AE549" i="51"/>
  <c r="AD549" i="51"/>
  <c r="AB549" i="51"/>
  <c r="AC549" i="51" s="1"/>
  <c r="Y549" i="51"/>
  <c r="X549" i="51"/>
  <c r="Z549" i="51" s="1"/>
  <c r="T549" i="51"/>
  <c r="V549" i="51" s="1"/>
  <c r="S549" i="51"/>
  <c r="AF548" i="51"/>
  <c r="AE548" i="51"/>
  <c r="AD548" i="51"/>
  <c r="AB548" i="51"/>
  <c r="AC548" i="51" s="1"/>
  <c r="Y548" i="51"/>
  <c r="X548" i="51"/>
  <c r="Z548" i="51" s="1"/>
  <c r="T548" i="51"/>
  <c r="S548" i="51"/>
  <c r="V548" i="51" s="1"/>
  <c r="AF547" i="51"/>
  <c r="AE547" i="51"/>
  <c r="AD547" i="51"/>
  <c r="AB547" i="51"/>
  <c r="AC547" i="51" s="1"/>
  <c r="Z547" i="51"/>
  <c r="Y547" i="51"/>
  <c r="X547" i="51"/>
  <c r="T547" i="51"/>
  <c r="V547" i="51" s="1"/>
  <c r="S547" i="51"/>
  <c r="AF546" i="51"/>
  <c r="AE546" i="51"/>
  <c r="AD546" i="51"/>
  <c r="AB546" i="51"/>
  <c r="AC546" i="51" s="1"/>
  <c r="Y546" i="51"/>
  <c r="Z546" i="51" s="1"/>
  <c r="X546" i="51"/>
  <c r="T546" i="51"/>
  <c r="S546" i="51"/>
  <c r="V546" i="51" s="1"/>
  <c r="AF545" i="51"/>
  <c r="AE545" i="51"/>
  <c r="AD545" i="51"/>
  <c r="AB545" i="51"/>
  <c r="AC545" i="51" s="1"/>
  <c r="Y545" i="51"/>
  <c r="X545" i="51"/>
  <c r="Z545" i="51" s="1"/>
  <c r="T545" i="51"/>
  <c r="S545" i="51"/>
  <c r="V545" i="51" s="1"/>
  <c r="AF544" i="51"/>
  <c r="AE544" i="51"/>
  <c r="AD544" i="51"/>
  <c r="AB544" i="51"/>
  <c r="AC544" i="51" s="1"/>
  <c r="Y544" i="51"/>
  <c r="Z544" i="51" s="1"/>
  <c r="X544" i="51"/>
  <c r="V544" i="51"/>
  <c r="T544" i="51"/>
  <c r="S544" i="51"/>
  <c r="AF543" i="51"/>
  <c r="AE543" i="51"/>
  <c r="AD543" i="51"/>
  <c r="AB543" i="51"/>
  <c r="AC543" i="51" s="1"/>
  <c r="Y543" i="51"/>
  <c r="X543" i="51"/>
  <c r="Z543" i="51" s="1"/>
  <c r="T543" i="51"/>
  <c r="V543" i="51" s="1"/>
  <c r="S543" i="51"/>
  <c r="AF542" i="51"/>
  <c r="AE542" i="51"/>
  <c r="AD542" i="51"/>
  <c r="AB542" i="51"/>
  <c r="AC542" i="51" s="1"/>
  <c r="Y542" i="51"/>
  <c r="X542" i="51"/>
  <c r="Z542" i="51" s="1"/>
  <c r="T542" i="51"/>
  <c r="S542" i="51"/>
  <c r="V542" i="51" s="1"/>
  <c r="AF541" i="51"/>
  <c r="AE541" i="51"/>
  <c r="AD541" i="51"/>
  <c r="AC541" i="51"/>
  <c r="AB541" i="51"/>
  <c r="Z541" i="51"/>
  <c r="Y541" i="51"/>
  <c r="X541" i="51"/>
  <c r="T541" i="51"/>
  <c r="V541" i="51" s="1"/>
  <c r="S541" i="51"/>
  <c r="AF540" i="51"/>
  <c r="AE540" i="51"/>
  <c r="AD540" i="51"/>
  <c r="AB540" i="51"/>
  <c r="AC540" i="51" s="1"/>
  <c r="Y540" i="51"/>
  <c r="Z540" i="51" s="1"/>
  <c r="X540" i="51"/>
  <c r="T540" i="51"/>
  <c r="S540" i="51"/>
  <c r="V540" i="51" s="1"/>
  <c r="AF539" i="51"/>
  <c r="AE539" i="51"/>
  <c r="AD539" i="51"/>
  <c r="AB539" i="51"/>
  <c r="AC539" i="51" s="1"/>
  <c r="Z539" i="51"/>
  <c r="Y539" i="51"/>
  <c r="X539" i="51"/>
  <c r="T539" i="51"/>
  <c r="S539" i="51"/>
  <c r="V539" i="51" s="1"/>
  <c r="AF538" i="51"/>
  <c r="AE538" i="51"/>
  <c r="AD538" i="51"/>
  <c r="AB538" i="51"/>
  <c r="AC538" i="51" s="1"/>
  <c r="Y538" i="51"/>
  <c r="Z538" i="51" s="1"/>
  <c r="X538" i="51"/>
  <c r="V538" i="51"/>
  <c r="T538" i="51"/>
  <c r="S538" i="51"/>
  <c r="AF537" i="51"/>
  <c r="AE537" i="51"/>
  <c r="AD537" i="51"/>
  <c r="AB537" i="51"/>
  <c r="AC537" i="51" s="1"/>
  <c r="Y537" i="51"/>
  <c r="X537" i="51"/>
  <c r="Z537" i="51" s="1"/>
  <c r="T537" i="51"/>
  <c r="V537" i="51" s="1"/>
  <c r="S537" i="51"/>
  <c r="AF536" i="51"/>
  <c r="AE536" i="51"/>
  <c r="AD536" i="51"/>
  <c r="AB536" i="51"/>
  <c r="AC536" i="51" s="1"/>
  <c r="Y536" i="51"/>
  <c r="X536" i="51"/>
  <c r="Z536" i="51" s="1"/>
  <c r="V536" i="51"/>
  <c r="T536" i="51"/>
  <c r="S536" i="51"/>
  <c r="AF535" i="51"/>
  <c r="AE535" i="51"/>
  <c r="AD535" i="51"/>
  <c r="AB535" i="51"/>
  <c r="AC535" i="51" s="1"/>
  <c r="Z535" i="51"/>
  <c r="Y535" i="51"/>
  <c r="X535" i="51"/>
  <c r="T535" i="51"/>
  <c r="V535" i="51" s="1"/>
  <c r="S535" i="51"/>
  <c r="AF534" i="51"/>
  <c r="AE534" i="51"/>
  <c r="AD534" i="51"/>
  <c r="AB534" i="51"/>
  <c r="AC534" i="51" s="1"/>
  <c r="Y534" i="51"/>
  <c r="Z534" i="51" s="1"/>
  <c r="X534" i="51"/>
  <c r="T534" i="51"/>
  <c r="S534" i="51"/>
  <c r="V534" i="51" s="1"/>
  <c r="AF533" i="51"/>
  <c r="AE533" i="51"/>
  <c r="AD533" i="51"/>
  <c r="AB533" i="51"/>
  <c r="AC533" i="51" s="1"/>
  <c r="Z533" i="51"/>
  <c r="Y533" i="51"/>
  <c r="X533" i="51"/>
  <c r="T533" i="51"/>
  <c r="S533" i="51"/>
  <c r="V533" i="51" s="1"/>
  <c r="AF532" i="51"/>
  <c r="AE532" i="51"/>
  <c r="AD532" i="51"/>
  <c r="AC532" i="51"/>
  <c r="AB532" i="51"/>
  <c r="Y532" i="51"/>
  <c r="Z532" i="51" s="1"/>
  <c r="X532" i="51"/>
  <c r="V532" i="51"/>
  <c r="T532" i="51"/>
  <c r="S532" i="51"/>
  <c r="AF531" i="51"/>
  <c r="AE531" i="51"/>
  <c r="AD531" i="51"/>
  <c r="AC531" i="51"/>
  <c r="AB531" i="51"/>
  <c r="Y531" i="51"/>
  <c r="X531" i="51"/>
  <c r="Z531" i="51" s="1"/>
  <c r="T531" i="51"/>
  <c r="V531" i="51" s="1"/>
  <c r="S531" i="51"/>
  <c r="AF530" i="51"/>
  <c r="AE530" i="51"/>
  <c r="AD530" i="51"/>
  <c r="AB530" i="51"/>
  <c r="AC530" i="51" s="1"/>
  <c r="Y530" i="51"/>
  <c r="X530" i="51"/>
  <c r="Z530" i="51" s="1"/>
  <c r="V530" i="51"/>
  <c r="T530" i="51"/>
  <c r="S530" i="51"/>
  <c r="AF529" i="51"/>
  <c r="AE529" i="51"/>
  <c r="AD529" i="51"/>
  <c r="AC529" i="51"/>
  <c r="AB529" i="51"/>
  <c r="Z529" i="51"/>
  <c r="Y529" i="51"/>
  <c r="X529" i="51"/>
  <c r="T529" i="51"/>
  <c r="V529" i="51" s="1"/>
  <c r="S529" i="51"/>
  <c r="AF528" i="51"/>
  <c r="AE528" i="51"/>
  <c r="AD528" i="51"/>
  <c r="AB528" i="51"/>
  <c r="AC528" i="51" s="1"/>
  <c r="Y528" i="51"/>
  <c r="Z528" i="51" s="1"/>
  <c r="X528" i="51"/>
  <c r="T528" i="51"/>
  <c r="S528" i="51"/>
  <c r="V528" i="51" s="1"/>
  <c r="AF527" i="51"/>
  <c r="AE527" i="51"/>
  <c r="AD527" i="51"/>
  <c r="AB527" i="51"/>
  <c r="AC527" i="51" s="1"/>
  <c r="Y527" i="51"/>
  <c r="X527" i="51"/>
  <c r="Z527" i="51" s="1"/>
  <c r="T527" i="51"/>
  <c r="S527" i="51"/>
  <c r="V527" i="51" s="1"/>
  <c r="AF526" i="51"/>
  <c r="AE526" i="51"/>
  <c r="AD526" i="51"/>
  <c r="AC526" i="51"/>
  <c r="AB526" i="51"/>
  <c r="Y526" i="51"/>
  <c r="Z526" i="51" s="1"/>
  <c r="X526" i="51"/>
  <c r="V526" i="51"/>
  <c r="T526" i="51"/>
  <c r="S526" i="51"/>
  <c r="AF525" i="51"/>
  <c r="AE525" i="51"/>
  <c r="AD525" i="51"/>
  <c r="AC525" i="51"/>
  <c r="AB525" i="51"/>
  <c r="Y525" i="51"/>
  <c r="X525" i="51"/>
  <c r="Z525" i="51" s="1"/>
  <c r="T525" i="51"/>
  <c r="V525" i="51" s="1"/>
  <c r="S525" i="51"/>
  <c r="AF524" i="51"/>
  <c r="AE524" i="51"/>
  <c r="AD524" i="51"/>
  <c r="AB524" i="51"/>
  <c r="AC524" i="51" s="1"/>
  <c r="Y524" i="51"/>
  <c r="X524" i="51"/>
  <c r="Z524" i="51" s="1"/>
  <c r="T524" i="51"/>
  <c r="S524" i="51"/>
  <c r="V524" i="51" s="1"/>
  <c r="AF523" i="51"/>
  <c r="AE523" i="51"/>
  <c r="AD523" i="51"/>
  <c r="AC523" i="51"/>
  <c r="AB523" i="51"/>
  <c r="Z523" i="51"/>
  <c r="Y523" i="51"/>
  <c r="X523" i="51"/>
  <c r="T523" i="51"/>
  <c r="V523" i="51" s="1"/>
  <c r="S523" i="51"/>
  <c r="AF522" i="51"/>
  <c r="AE522" i="51"/>
  <c r="AD522" i="51"/>
  <c r="AB522" i="51"/>
  <c r="AC522" i="51" s="1"/>
  <c r="Y522" i="51"/>
  <c r="Z522" i="51" s="1"/>
  <c r="X522" i="51"/>
  <c r="T522" i="51"/>
  <c r="S522" i="51"/>
  <c r="V522" i="51" s="1"/>
  <c r="AF521" i="51"/>
  <c r="AE521" i="51"/>
  <c r="AD521" i="51"/>
  <c r="AB521" i="51"/>
  <c r="AC521" i="51" s="1"/>
  <c r="Y521" i="51"/>
  <c r="X521" i="51"/>
  <c r="Z521" i="51" s="1"/>
  <c r="T521" i="51"/>
  <c r="S521" i="51"/>
  <c r="V521" i="51" s="1"/>
  <c r="AF520" i="51"/>
  <c r="AE520" i="51"/>
  <c r="AD520" i="51"/>
  <c r="AB520" i="51"/>
  <c r="AC520" i="51" s="1"/>
  <c r="Y520" i="51"/>
  <c r="Z520" i="51" s="1"/>
  <c r="X520" i="51"/>
  <c r="V520" i="51"/>
  <c r="T520" i="51"/>
  <c r="S520" i="51"/>
  <c r="AF519" i="51"/>
  <c r="AE519" i="51"/>
  <c r="AD519" i="51"/>
  <c r="AC519" i="51"/>
  <c r="AB519" i="51"/>
  <c r="Y519" i="51"/>
  <c r="X519" i="51"/>
  <c r="Z519" i="51" s="1"/>
  <c r="T519" i="51"/>
  <c r="V519" i="51" s="1"/>
  <c r="S519" i="51"/>
  <c r="AF518" i="51"/>
  <c r="AE518" i="51"/>
  <c r="AD518" i="51"/>
  <c r="AB518" i="51"/>
  <c r="AC518" i="51" s="1"/>
  <c r="Y518" i="51"/>
  <c r="X518" i="51"/>
  <c r="Z518" i="51" s="1"/>
  <c r="T518" i="51"/>
  <c r="S518" i="51"/>
  <c r="V518" i="51" s="1"/>
  <c r="AF517" i="51"/>
  <c r="AE517" i="51"/>
  <c r="AD517" i="51"/>
  <c r="AC517" i="51"/>
  <c r="AB517" i="51"/>
  <c r="Z517" i="51"/>
  <c r="Y517" i="51"/>
  <c r="X517" i="51"/>
  <c r="T517" i="51"/>
  <c r="V517" i="51" s="1"/>
  <c r="S517" i="51"/>
  <c r="AF516" i="51"/>
  <c r="AE516" i="51"/>
  <c r="AD516" i="51"/>
  <c r="AB516" i="51"/>
  <c r="AC516" i="51" s="1"/>
  <c r="Y516" i="51"/>
  <c r="Z516" i="51" s="1"/>
  <c r="X516" i="51"/>
  <c r="T516" i="51"/>
  <c r="S516" i="51"/>
  <c r="V516" i="51" s="1"/>
  <c r="AF515" i="51"/>
  <c r="AE515" i="51"/>
  <c r="AD515" i="51"/>
  <c r="AB515" i="51"/>
  <c r="AC515" i="51" s="1"/>
  <c r="Y515" i="51"/>
  <c r="X515" i="51"/>
  <c r="Z515" i="51" s="1"/>
  <c r="T515" i="51"/>
  <c r="S515" i="51"/>
  <c r="V515" i="51" s="1"/>
  <c r="AF514" i="51"/>
  <c r="AE514" i="51"/>
  <c r="AD514" i="51"/>
  <c r="AB514" i="51"/>
  <c r="AC514" i="51" s="1"/>
  <c r="Y514" i="51"/>
  <c r="Z514" i="51" s="1"/>
  <c r="X514" i="51"/>
  <c r="V514" i="51"/>
  <c r="T514" i="51"/>
  <c r="S514" i="51"/>
  <c r="AF513" i="51"/>
  <c r="AE513" i="51"/>
  <c r="AD513" i="51"/>
  <c r="AC513" i="51"/>
  <c r="AB513" i="51"/>
  <c r="Y513" i="51"/>
  <c r="X513" i="51"/>
  <c r="Z513" i="51" s="1"/>
  <c r="T513" i="51"/>
  <c r="V513" i="51" s="1"/>
  <c r="S513" i="51"/>
  <c r="AF512" i="51"/>
  <c r="AE512" i="51"/>
  <c r="AD512" i="51"/>
  <c r="AB512" i="51"/>
  <c r="AC512" i="51" s="1"/>
  <c r="Y512" i="51"/>
  <c r="X512" i="51"/>
  <c r="Z512" i="51" s="1"/>
  <c r="T512" i="51"/>
  <c r="S512" i="51"/>
  <c r="V512" i="51" s="1"/>
  <c r="AF511" i="51"/>
  <c r="AE511" i="51"/>
  <c r="AD511" i="51"/>
  <c r="AB511" i="51"/>
  <c r="AC511" i="51" s="1"/>
  <c r="Z511" i="51"/>
  <c r="Y511" i="51"/>
  <c r="X511" i="51"/>
  <c r="T511" i="51"/>
  <c r="V511" i="51" s="1"/>
  <c r="S511" i="51"/>
  <c r="AF510" i="51"/>
  <c r="AE510" i="51"/>
  <c r="AD510" i="51"/>
  <c r="AB510" i="51"/>
  <c r="AC510" i="51" s="1"/>
  <c r="Y510" i="51"/>
  <c r="Z510" i="51" s="1"/>
  <c r="X510" i="51"/>
  <c r="T510" i="51"/>
  <c r="S510" i="51"/>
  <c r="V510" i="51" s="1"/>
  <c r="AF509" i="51"/>
  <c r="AE509" i="51"/>
  <c r="AD509" i="51"/>
  <c r="AB509" i="51"/>
  <c r="AC509" i="51" s="1"/>
  <c r="Y509" i="51"/>
  <c r="X509" i="51"/>
  <c r="Z509" i="51" s="1"/>
  <c r="T509" i="51"/>
  <c r="S509" i="51"/>
  <c r="V509" i="51" s="1"/>
  <c r="AF508" i="51"/>
  <c r="AE508" i="51"/>
  <c r="AD508" i="51"/>
  <c r="AB508" i="51"/>
  <c r="AC508" i="51" s="1"/>
  <c r="Y508" i="51"/>
  <c r="Z508" i="51" s="1"/>
  <c r="X508" i="51"/>
  <c r="V508" i="51"/>
  <c r="T508" i="51"/>
  <c r="S508" i="51"/>
  <c r="AF507" i="51"/>
  <c r="AE507" i="51"/>
  <c r="AD507" i="51"/>
  <c r="AB507" i="51"/>
  <c r="AC507" i="51" s="1"/>
  <c r="Y507" i="51"/>
  <c r="X507" i="51"/>
  <c r="Z507" i="51" s="1"/>
  <c r="T507" i="51"/>
  <c r="V507" i="51" s="1"/>
  <c r="S507" i="51"/>
  <c r="AF506" i="51"/>
  <c r="AE506" i="51"/>
  <c r="AD506" i="51"/>
  <c r="AB506" i="51"/>
  <c r="AC506" i="51" s="1"/>
  <c r="Y506" i="51"/>
  <c r="X506" i="51"/>
  <c r="Z506" i="51" s="1"/>
  <c r="T506" i="51"/>
  <c r="S506" i="51"/>
  <c r="V506" i="51" s="1"/>
  <c r="AF505" i="51"/>
  <c r="AE505" i="51"/>
  <c r="AD505" i="51"/>
  <c r="AB505" i="51"/>
  <c r="AC505" i="51" s="1"/>
  <c r="Z505" i="51"/>
  <c r="Y505" i="51"/>
  <c r="X505" i="51"/>
  <c r="V505" i="51"/>
  <c r="T505" i="51"/>
  <c r="S505" i="51"/>
  <c r="AF504" i="51"/>
  <c r="AE504" i="51"/>
  <c r="AD504" i="51"/>
  <c r="AB504" i="51"/>
  <c r="AC504" i="51" s="1"/>
  <c r="Y504" i="51"/>
  <c r="Z504" i="51" s="1"/>
  <c r="X504" i="51"/>
  <c r="T504" i="51"/>
  <c r="S504" i="51"/>
  <c r="AF503" i="51"/>
  <c r="AE503" i="51"/>
  <c r="AD503" i="51"/>
  <c r="AB503" i="51"/>
  <c r="AC503" i="51" s="1"/>
  <c r="Y503" i="51"/>
  <c r="X503" i="51"/>
  <c r="Z503" i="51" s="1"/>
  <c r="T503" i="51"/>
  <c r="S503" i="51"/>
  <c r="V503" i="51" s="1"/>
  <c r="AF502" i="51"/>
  <c r="AE502" i="51"/>
  <c r="AD502" i="51"/>
  <c r="AB502" i="51"/>
  <c r="AC502" i="51" s="1"/>
  <c r="Y502" i="51"/>
  <c r="Z502" i="51" s="1"/>
  <c r="X502" i="51"/>
  <c r="V502" i="51"/>
  <c r="T502" i="51"/>
  <c r="S502" i="51"/>
  <c r="AF501" i="51"/>
  <c r="AE501" i="51"/>
  <c r="AD501" i="51"/>
  <c r="AC501" i="51"/>
  <c r="AB501" i="51"/>
  <c r="Y501" i="51"/>
  <c r="X501" i="51"/>
  <c r="Z501" i="51" s="1"/>
  <c r="T501" i="51"/>
  <c r="V501" i="51" s="1"/>
  <c r="S501" i="51"/>
  <c r="AF500" i="51"/>
  <c r="AE500" i="51"/>
  <c r="AD500" i="51"/>
  <c r="AB500" i="51"/>
  <c r="AC500" i="51" s="1"/>
  <c r="Y500" i="51"/>
  <c r="X500" i="51"/>
  <c r="Z500" i="51" s="1"/>
  <c r="T500" i="51"/>
  <c r="S500" i="51"/>
  <c r="V500" i="51" s="1"/>
  <c r="AF499" i="51"/>
  <c r="AE499" i="51"/>
  <c r="AD499" i="51"/>
  <c r="AB499" i="51"/>
  <c r="AC499" i="51" s="1"/>
  <c r="Z499" i="51"/>
  <c r="Y499" i="51"/>
  <c r="X499" i="51"/>
  <c r="V499" i="51"/>
  <c r="T499" i="51"/>
  <c r="S499" i="51"/>
  <c r="AF498" i="51"/>
  <c r="AE498" i="51"/>
  <c r="AD498" i="51"/>
  <c r="AB498" i="51"/>
  <c r="AC498" i="51" s="1"/>
  <c r="Y498" i="51"/>
  <c r="Z498" i="51" s="1"/>
  <c r="X498" i="51"/>
  <c r="T498" i="51"/>
  <c r="S498" i="51"/>
  <c r="AF497" i="51"/>
  <c r="AE497" i="51"/>
  <c r="AD497" i="51"/>
  <c r="AB497" i="51"/>
  <c r="AC497" i="51" s="1"/>
  <c r="Z497" i="51"/>
  <c r="Y497" i="51"/>
  <c r="X497" i="51"/>
  <c r="T497" i="51"/>
  <c r="S497" i="51"/>
  <c r="V497" i="51" s="1"/>
  <c r="AF496" i="51"/>
  <c r="AE496" i="51"/>
  <c r="AD496" i="51"/>
  <c r="AB496" i="51"/>
  <c r="AC496" i="51" s="1"/>
  <c r="Z496" i="51"/>
  <c r="Y496" i="51"/>
  <c r="X496" i="51"/>
  <c r="V496" i="51"/>
  <c r="T496" i="51"/>
  <c r="S496" i="51"/>
  <c r="AF495" i="51"/>
  <c r="AE495" i="51"/>
  <c r="AD495" i="51"/>
  <c r="AB495" i="51"/>
  <c r="AC495" i="51" s="1"/>
  <c r="Y495" i="51"/>
  <c r="X495" i="51"/>
  <c r="Z495" i="51" s="1"/>
  <c r="T495" i="51"/>
  <c r="V495" i="51" s="1"/>
  <c r="S495" i="51"/>
  <c r="AF494" i="51"/>
  <c r="AE494" i="51"/>
  <c r="AD494" i="51"/>
  <c r="AB494" i="51"/>
  <c r="AC494" i="51" s="1"/>
  <c r="Y494" i="51"/>
  <c r="X494" i="51"/>
  <c r="Z494" i="51" s="1"/>
  <c r="V494" i="51"/>
  <c r="T494" i="51"/>
  <c r="S494" i="51"/>
  <c r="AF493" i="51"/>
  <c r="AE493" i="51"/>
  <c r="AD493" i="51"/>
  <c r="AB493" i="51"/>
  <c r="AC493" i="51" s="1"/>
  <c r="Z493" i="51"/>
  <c r="Y493" i="51"/>
  <c r="X493" i="51"/>
  <c r="V493" i="51"/>
  <c r="T493" i="51"/>
  <c r="S493" i="51"/>
  <c r="AF492" i="51"/>
  <c r="AE492" i="51"/>
  <c r="AD492" i="51"/>
  <c r="AB492" i="51"/>
  <c r="AC492" i="51" s="1"/>
  <c r="Y492" i="51"/>
  <c r="Z492" i="51" s="1"/>
  <c r="X492" i="51"/>
  <c r="T492" i="51"/>
  <c r="S492" i="51"/>
  <c r="AF491" i="51"/>
  <c r="AE491" i="51"/>
  <c r="AD491" i="51"/>
  <c r="AB491" i="51"/>
  <c r="AC491" i="51" s="1"/>
  <c r="Y491" i="51"/>
  <c r="X491" i="51"/>
  <c r="Z491" i="51" s="1"/>
  <c r="T491" i="51"/>
  <c r="S491" i="51"/>
  <c r="V491" i="51" s="1"/>
  <c r="AF490" i="51"/>
  <c r="AE490" i="51"/>
  <c r="AD490" i="51"/>
  <c r="AC490" i="51"/>
  <c r="AB490" i="51"/>
  <c r="Y490" i="51"/>
  <c r="Z490" i="51" s="1"/>
  <c r="X490" i="51"/>
  <c r="V490" i="51"/>
  <c r="T490" i="51"/>
  <c r="S490" i="51"/>
  <c r="AF489" i="51"/>
  <c r="AE489" i="51"/>
  <c r="AD489" i="51"/>
  <c r="AB489" i="51"/>
  <c r="AC489" i="51" s="1"/>
  <c r="Y489" i="51"/>
  <c r="X489" i="51"/>
  <c r="T489" i="51"/>
  <c r="V489" i="51" s="1"/>
  <c r="S489" i="51"/>
  <c r="AF488" i="51"/>
  <c r="AE488" i="51"/>
  <c r="AD488" i="51"/>
  <c r="AB488" i="51"/>
  <c r="AC488" i="51" s="1"/>
  <c r="Y488" i="51"/>
  <c r="X488" i="51"/>
  <c r="Z488" i="51" s="1"/>
  <c r="T488" i="51"/>
  <c r="S488" i="51"/>
  <c r="V488" i="51" s="1"/>
  <c r="AF487" i="51"/>
  <c r="AE487" i="51"/>
  <c r="AD487" i="51"/>
  <c r="AB487" i="51"/>
  <c r="AC487" i="51" s="1"/>
  <c r="Z487" i="51"/>
  <c r="Y487" i="51"/>
  <c r="X487" i="51"/>
  <c r="V487" i="51"/>
  <c r="T487" i="51"/>
  <c r="S487" i="51"/>
  <c r="AF486" i="51"/>
  <c r="AE486" i="51"/>
  <c r="AD486" i="51"/>
  <c r="AB486" i="51"/>
  <c r="AC486" i="51" s="1"/>
  <c r="Y486" i="51"/>
  <c r="Z486" i="51" s="1"/>
  <c r="X486" i="51"/>
  <c r="T486" i="51"/>
  <c r="S486" i="51"/>
  <c r="AF485" i="51"/>
  <c r="AE485" i="51"/>
  <c r="AD485" i="51"/>
  <c r="AB485" i="51"/>
  <c r="AC485" i="51" s="1"/>
  <c r="Y485" i="51"/>
  <c r="X485" i="51"/>
  <c r="Z485" i="51" s="1"/>
  <c r="T485" i="51"/>
  <c r="S485" i="51"/>
  <c r="V485" i="51" s="1"/>
  <c r="AF484" i="51"/>
  <c r="AE484" i="51"/>
  <c r="AD484" i="51"/>
  <c r="AB484" i="51"/>
  <c r="AC484" i="51" s="1"/>
  <c r="Y484" i="51"/>
  <c r="Z484" i="51" s="1"/>
  <c r="X484" i="51"/>
  <c r="V484" i="51"/>
  <c r="T484" i="51"/>
  <c r="S484" i="51"/>
  <c r="AF483" i="51"/>
  <c r="AE483" i="51"/>
  <c r="AD483" i="51"/>
  <c r="AB483" i="51"/>
  <c r="AC483" i="51" s="1"/>
  <c r="Y483" i="51"/>
  <c r="X483" i="51"/>
  <c r="Z483" i="51" s="1"/>
  <c r="T483" i="51"/>
  <c r="V483" i="51" s="1"/>
  <c r="S483" i="51"/>
  <c r="AF482" i="51"/>
  <c r="AE482" i="51"/>
  <c r="AD482" i="51"/>
  <c r="AB482" i="51"/>
  <c r="AC482" i="51" s="1"/>
  <c r="Y482" i="51"/>
  <c r="X482" i="51"/>
  <c r="Z482" i="51" s="1"/>
  <c r="T482" i="51"/>
  <c r="S482" i="51"/>
  <c r="V482" i="51" s="1"/>
  <c r="AF481" i="51"/>
  <c r="AE481" i="51"/>
  <c r="AD481" i="51"/>
  <c r="AB481" i="51"/>
  <c r="AC481" i="51" s="1"/>
  <c r="Z481" i="51"/>
  <c r="Y481" i="51"/>
  <c r="X481" i="51"/>
  <c r="T481" i="51"/>
  <c r="V481" i="51" s="1"/>
  <c r="S481" i="51"/>
  <c r="AF480" i="51"/>
  <c r="AE480" i="51"/>
  <c r="AD480" i="51"/>
  <c r="AB480" i="51"/>
  <c r="AC480" i="51" s="1"/>
  <c r="Y480" i="51"/>
  <c r="Z480" i="51" s="1"/>
  <c r="X480" i="51"/>
  <c r="T480" i="51"/>
  <c r="S480" i="51"/>
  <c r="AF479" i="51"/>
  <c r="AE479" i="51"/>
  <c r="AD479" i="51"/>
  <c r="AB479" i="51"/>
  <c r="AC479" i="51" s="1"/>
  <c r="Z479" i="51"/>
  <c r="Y479" i="51"/>
  <c r="X479" i="51"/>
  <c r="T479" i="51"/>
  <c r="S479" i="51"/>
  <c r="V479" i="51" s="1"/>
  <c r="AF478" i="51"/>
  <c r="AE478" i="51"/>
  <c r="AD478" i="51"/>
  <c r="AB478" i="51"/>
  <c r="AC478" i="51" s="1"/>
  <c r="Z478" i="51"/>
  <c r="Y478" i="51"/>
  <c r="X478" i="51"/>
  <c r="V478" i="51"/>
  <c r="T478" i="51"/>
  <c r="S478" i="51"/>
  <c r="AF477" i="51"/>
  <c r="AE477" i="51"/>
  <c r="AD477" i="51"/>
  <c r="AC477" i="51"/>
  <c r="AB477" i="51"/>
  <c r="Y477" i="51"/>
  <c r="X477" i="51"/>
  <c r="Z477" i="51" s="1"/>
  <c r="T477" i="51"/>
  <c r="V477" i="51" s="1"/>
  <c r="S477" i="51"/>
  <c r="AF476" i="51"/>
  <c r="AE476" i="51"/>
  <c r="AD476" i="51"/>
  <c r="AB476" i="51"/>
  <c r="AC476" i="51" s="1"/>
  <c r="Y476" i="51"/>
  <c r="X476" i="51"/>
  <c r="Z476" i="51" s="1"/>
  <c r="V476" i="51"/>
  <c r="T476" i="51"/>
  <c r="S476" i="51"/>
  <c r="AF475" i="51"/>
  <c r="AE475" i="51"/>
  <c r="AD475" i="51"/>
  <c r="AC475" i="51"/>
  <c r="AB475" i="51"/>
  <c r="Z475" i="51"/>
  <c r="Y475" i="51"/>
  <c r="X475" i="51"/>
  <c r="V475" i="51"/>
  <c r="T475" i="51"/>
  <c r="S475" i="51"/>
  <c r="AF474" i="51"/>
  <c r="AE474" i="51"/>
  <c r="AD474" i="51"/>
  <c r="AB474" i="51"/>
  <c r="AC474" i="51" s="1"/>
  <c r="Y474" i="51"/>
  <c r="Z474" i="51" s="1"/>
  <c r="X474" i="51"/>
  <c r="T474" i="51"/>
  <c r="S474" i="51"/>
  <c r="AF473" i="51"/>
  <c r="AE473" i="51"/>
  <c r="AD473" i="51"/>
  <c r="AB473" i="51"/>
  <c r="AC473" i="51" s="1"/>
  <c r="Y473" i="51"/>
  <c r="X473" i="51"/>
  <c r="Z473" i="51" s="1"/>
  <c r="T473" i="51"/>
  <c r="S473" i="51"/>
  <c r="V473" i="51" s="1"/>
  <c r="AF472" i="51"/>
  <c r="AE472" i="51"/>
  <c r="AD472" i="51"/>
  <c r="AB472" i="51"/>
  <c r="AC472" i="51" s="1"/>
  <c r="Y472" i="51"/>
  <c r="Z472" i="51" s="1"/>
  <c r="X472" i="51"/>
  <c r="V472" i="51"/>
  <c r="T472" i="51"/>
  <c r="S472" i="51"/>
  <c r="AF471" i="51"/>
  <c r="AE471" i="51"/>
  <c r="AD471" i="51"/>
  <c r="AB471" i="51"/>
  <c r="AC471" i="51" s="1"/>
  <c r="Y471" i="51"/>
  <c r="X471" i="51"/>
  <c r="T471" i="51"/>
  <c r="V471" i="51" s="1"/>
  <c r="S471" i="51"/>
  <c r="AF470" i="51"/>
  <c r="AE470" i="51"/>
  <c r="AD470" i="51"/>
  <c r="AB470" i="51"/>
  <c r="AC470" i="51" s="1"/>
  <c r="Y470" i="51"/>
  <c r="X470" i="51"/>
  <c r="Z470" i="51" s="1"/>
  <c r="T470" i="51"/>
  <c r="S470" i="51"/>
  <c r="V470" i="51" s="1"/>
  <c r="AF469" i="51"/>
  <c r="AE469" i="51"/>
  <c r="AD469" i="51"/>
  <c r="AB469" i="51"/>
  <c r="AC469" i="51" s="1"/>
  <c r="Z469" i="51"/>
  <c r="Y469" i="51"/>
  <c r="X469" i="51"/>
  <c r="V469" i="51"/>
  <c r="T469" i="51"/>
  <c r="S469" i="51"/>
  <c r="AF468" i="51"/>
  <c r="AE468" i="51"/>
  <c r="AD468" i="51"/>
  <c r="AC468" i="51"/>
  <c r="AB468" i="51"/>
  <c r="Y468" i="51"/>
  <c r="Z468" i="51" s="1"/>
  <c r="X468" i="51"/>
  <c r="T468" i="51"/>
  <c r="S468" i="51"/>
  <c r="AF467" i="51"/>
  <c r="AE467" i="51"/>
  <c r="AD467" i="51"/>
  <c r="AB467" i="51"/>
  <c r="AC467" i="51" s="1"/>
  <c r="Y467" i="51"/>
  <c r="X467" i="51"/>
  <c r="Z467" i="51" s="1"/>
  <c r="T467" i="51"/>
  <c r="S467" i="51"/>
  <c r="V467" i="51" s="1"/>
  <c r="AF466" i="51"/>
  <c r="AE466" i="51"/>
  <c r="AD466" i="51"/>
  <c r="AB466" i="51"/>
  <c r="AC466" i="51" s="1"/>
  <c r="Y466" i="51"/>
  <c r="Z466" i="51" s="1"/>
  <c r="X466" i="51"/>
  <c r="V466" i="51"/>
  <c r="T466" i="51"/>
  <c r="S466" i="51"/>
  <c r="AF465" i="51"/>
  <c r="AE465" i="51"/>
  <c r="AD465" i="51"/>
  <c r="AC465" i="51"/>
  <c r="AB465" i="51"/>
  <c r="Y465" i="51"/>
  <c r="X465" i="51"/>
  <c r="Z465" i="51" s="1"/>
  <c r="T465" i="51"/>
  <c r="V465" i="51" s="1"/>
  <c r="S465" i="51"/>
  <c r="AF464" i="51"/>
  <c r="AE464" i="51"/>
  <c r="AD464" i="51"/>
  <c r="AB464" i="51"/>
  <c r="AC464" i="51" s="1"/>
  <c r="Y464" i="51"/>
  <c r="X464" i="51"/>
  <c r="Z464" i="51" s="1"/>
  <c r="T464" i="51"/>
  <c r="S464" i="51"/>
  <c r="V464" i="51" s="1"/>
  <c r="AF463" i="51"/>
  <c r="AE463" i="51"/>
  <c r="AD463" i="51"/>
  <c r="AB463" i="51"/>
  <c r="AC463" i="51" s="1"/>
  <c r="Z463" i="51"/>
  <c r="Y463" i="51"/>
  <c r="X463" i="51"/>
  <c r="T463" i="51"/>
  <c r="V463" i="51" s="1"/>
  <c r="S463" i="51"/>
  <c r="AF462" i="51"/>
  <c r="AE462" i="51"/>
  <c r="AD462" i="51"/>
  <c r="AB462" i="51"/>
  <c r="AC462" i="51" s="1"/>
  <c r="Y462" i="51"/>
  <c r="Z462" i="51" s="1"/>
  <c r="X462" i="51"/>
  <c r="T462" i="51"/>
  <c r="S462" i="51"/>
  <c r="V462" i="51" s="1"/>
  <c r="AF461" i="51"/>
  <c r="AE461" i="51"/>
  <c r="AD461" i="51"/>
  <c r="AB461" i="51"/>
  <c r="AC461" i="51" s="1"/>
  <c r="Z461" i="51"/>
  <c r="Y461" i="51"/>
  <c r="X461" i="51"/>
  <c r="T461" i="51"/>
  <c r="S461" i="51"/>
  <c r="V461" i="51" s="1"/>
  <c r="AF460" i="51"/>
  <c r="AE460" i="51"/>
  <c r="AD460" i="51"/>
  <c r="AB460" i="51"/>
  <c r="AC460" i="51" s="1"/>
  <c r="Z460" i="51"/>
  <c r="Y460" i="51"/>
  <c r="X460" i="51"/>
  <c r="V460" i="51"/>
  <c r="T460" i="51"/>
  <c r="S460" i="51"/>
  <c r="AF459" i="51"/>
  <c r="AE459" i="51"/>
  <c r="AD459" i="51"/>
  <c r="AB459" i="51"/>
  <c r="AC459" i="51" s="1"/>
  <c r="Y459" i="51"/>
  <c r="X459" i="51"/>
  <c r="Z459" i="51" s="1"/>
  <c r="T459" i="51"/>
  <c r="V459" i="51" s="1"/>
  <c r="S459" i="51"/>
  <c r="AF458" i="51"/>
  <c r="AE458" i="51"/>
  <c r="AD458" i="51"/>
  <c r="AB458" i="51"/>
  <c r="AC458" i="51" s="1"/>
  <c r="Y458" i="51"/>
  <c r="X458" i="51"/>
  <c r="Z458" i="51" s="1"/>
  <c r="V458" i="51"/>
  <c r="T458" i="51"/>
  <c r="S458" i="51"/>
  <c r="AF457" i="51"/>
  <c r="AE457" i="51"/>
  <c r="AD457" i="51"/>
  <c r="AB457" i="51"/>
  <c r="AC457" i="51" s="1"/>
  <c r="Z457" i="51"/>
  <c r="Y457" i="51"/>
  <c r="X457" i="51"/>
  <c r="T457" i="51"/>
  <c r="V457" i="51" s="1"/>
  <c r="S457" i="51"/>
  <c r="AF456" i="51"/>
  <c r="AE456" i="51"/>
  <c r="AD456" i="51"/>
  <c r="AB456" i="51"/>
  <c r="AC456" i="51" s="1"/>
  <c r="Y456" i="51"/>
  <c r="Z456" i="51" s="1"/>
  <c r="X456" i="51"/>
  <c r="T456" i="51"/>
  <c r="S456" i="51"/>
  <c r="V456" i="51" s="1"/>
  <c r="AF455" i="51"/>
  <c r="AE455" i="51"/>
  <c r="AD455" i="51"/>
  <c r="AB455" i="51"/>
  <c r="AC455" i="51" s="1"/>
  <c r="Y455" i="51"/>
  <c r="X455" i="51"/>
  <c r="Z455" i="51" s="1"/>
  <c r="T455" i="51"/>
  <c r="S455" i="51"/>
  <c r="V455" i="51" s="1"/>
  <c r="AF454" i="51"/>
  <c r="AE454" i="51"/>
  <c r="AD454" i="51"/>
  <c r="AC454" i="51"/>
  <c r="AB454" i="51"/>
  <c r="Y454" i="51"/>
  <c r="X454" i="51"/>
  <c r="Z454" i="51" s="1"/>
  <c r="V454" i="51"/>
  <c r="T454" i="51"/>
  <c r="S454" i="51"/>
  <c r="AF453" i="51"/>
  <c r="AE453" i="51"/>
  <c r="AD453" i="51"/>
  <c r="AB453" i="51"/>
  <c r="AC453" i="51" s="1"/>
  <c r="Y453" i="51"/>
  <c r="X453" i="51"/>
  <c r="Z453" i="51" s="1"/>
  <c r="V453" i="51"/>
  <c r="T453" i="51"/>
  <c r="S453" i="51"/>
  <c r="AF452" i="51"/>
  <c r="AE452" i="51"/>
  <c r="AD452" i="51"/>
  <c r="AB452" i="51"/>
  <c r="AC452" i="51" s="1"/>
  <c r="Y452" i="51"/>
  <c r="X452" i="51"/>
  <c r="Z452" i="51" s="1"/>
  <c r="T452" i="51"/>
  <c r="S452" i="51"/>
  <c r="V452" i="51" s="1"/>
  <c r="AF451" i="51"/>
  <c r="AE451" i="51"/>
  <c r="AD451" i="51"/>
  <c r="AB451" i="51"/>
  <c r="AC451" i="51" s="1"/>
  <c r="Z451" i="51"/>
  <c r="Y451" i="51"/>
  <c r="X451" i="51"/>
  <c r="V451" i="51"/>
  <c r="T451" i="51"/>
  <c r="S451" i="51"/>
  <c r="AF450" i="51"/>
  <c r="AE450" i="51"/>
  <c r="AD450" i="51"/>
  <c r="AC450" i="51"/>
  <c r="AB450" i="51"/>
  <c r="Y450" i="51"/>
  <c r="Z450" i="51" s="1"/>
  <c r="X450" i="51"/>
  <c r="T450" i="51"/>
  <c r="S450" i="51"/>
  <c r="V450" i="51" s="1"/>
  <c r="AF449" i="51"/>
  <c r="AE449" i="51"/>
  <c r="AD449" i="51"/>
  <c r="AB449" i="51"/>
  <c r="AC449" i="51" s="1"/>
  <c r="Y449" i="51"/>
  <c r="Z449" i="51" s="1"/>
  <c r="X449" i="51"/>
  <c r="T449" i="51"/>
  <c r="S449" i="51"/>
  <c r="V449" i="51" s="1"/>
  <c r="AF448" i="51"/>
  <c r="AE448" i="51"/>
  <c r="AD448" i="51"/>
  <c r="AB448" i="51"/>
  <c r="AC448" i="51" s="1"/>
  <c r="Y448" i="51"/>
  <c r="X448" i="51"/>
  <c r="Z448" i="51" s="1"/>
  <c r="V448" i="51"/>
  <c r="T448" i="51"/>
  <c r="S448" i="51"/>
  <c r="AF447" i="51"/>
  <c r="AE447" i="51"/>
  <c r="AD447" i="51"/>
  <c r="AC447" i="51"/>
  <c r="AB447" i="51"/>
  <c r="Y447" i="51"/>
  <c r="X447" i="51"/>
  <c r="Z447" i="51" s="1"/>
  <c r="T447" i="51"/>
  <c r="V447" i="51" s="1"/>
  <c r="S447" i="51"/>
  <c r="AF446" i="51"/>
  <c r="AE446" i="51"/>
  <c r="AD446" i="51"/>
  <c r="AB446" i="51"/>
  <c r="AC446" i="51" s="1"/>
  <c r="Y446" i="51"/>
  <c r="X446" i="51"/>
  <c r="Z446" i="51" s="1"/>
  <c r="T446" i="51"/>
  <c r="V446" i="51" s="1"/>
  <c r="S446" i="51"/>
  <c r="AF445" i="51"/>
  <c r="AE445" i="51"/>
  <c r="AD445" i="51"/>
  <c r="AB445" i="51"/>
  <c r="AC445" i="51" s="1"/>
  <c r="Z445" i="51"/>
  <c r="Y445" i="51"/>
  <c r="X445" i="51"/>
  <c r="T445" i="51"/>
  <c r="S445" i="51"/>
  <c r="V445" i="51" s="1"/>
  <c r="AF444" i="51"/>
  <c r="AE444" i="51"/>
  <c r="AD444" i="51"/>
  <c r="AB444" i="51"/>
  <c r="AC444" i="51" s="1"/>
  <c r="Z444" i="51"/>
  <c r="Y444" i="51"/>
  <c r="X444" i="51"/>
  <c r="T444" i="51"/>
  <c r="S444" i="51"/>
  <c r="AF443" i="51"/>
  <c r="AE443" i="51"/>
  <c r="AD443" i="51"/>
  <c r="AB443" i="51"/>
  <c r="AC443" i="51" s="1"/>
  <c r="Z443" i="51"/>
  <c r="Y443" i="51"/>
  <c r="X443" i="51"/>
  <c r="T443" i="51"/>
  <c r="S443" i="51"/>
  <c r="V443" i="51" s="1"/>
  <c r="AF442" i="51"/>
  <c r="AE442" i="51"/>
  <c r="AD442" i="51"/>
  <c r="AB442" i="51"/>
  <c r="AC442" i="51" s="1"/>
  <c r="Y442" i="51"/>
  <c r="X442" i="51"/>
  <c r="Z442" i="51" s="1"/>
  <c r="V442" i="51"/>
  <c r="T442" i="51"/>
  <c r="S442" i="51"/>
  <c r="AF441" i="51"/>
  <c r="AE441" i="51"/>
  <c r="AD441" i="51"/>
  <c r="AC441" i="51"/>
  <c r="AB441" i="51"/>
  <c r="Y441" i="51"/>
  <c r="X441" i="51"/>
  <c r="T441" i="51"/>
  <c r="V441" i="51" s="1"/>
  <c r="S441" i="51"/>
  <c r="AF440" i="51"/>
  <c r="AE440" i="51"/>
  <c r="AD440" i="51"/>
  <c r="AB440" i="51"/>
  <c r="AC440" i="51" s="1"/>
  <c r="Y440" i="51"/>
  <c r="X440" i="51"/>
  <c r="Z440" i="51" s="1"/>
  <c r="T440" i="51"/>
  <c r="S440" i="51"/>
  <c r="V440" i="51" s="1"/>
  <c r="AF439" i="51"/>
  <c r="AE439" i="51"/>
  <c r="AD439" i="51"/>
  <c r="AB439" i="51"/>
  <c r="AC439" i="51" s="1"/>
  <c r="Y439" i="51"/>
  <c r="Z439" i="51" s="1"/>
  <c r="X439" i="51"/>
  <c r="T439" i="51"/>
  <c r="S439" i="51"/>
  <c r="V439" i="51" s="1"/>
  <c r="AF438" i="51"/>
  <c r="AE438" i="51"/>
  <c r="AD438" i="51"/>
  <c r="AB438" i="51"/>
  <c r="AC438" i="51" s="1"/>
  <c r="Y438" i="51"/>
  <c r="X438" i="51"/>
  <c r="Z438" i="51" s="1"/>
  <c r="T438" i="51"/>
  <c r="S438" i="51"/>
  <c r="V438" i="51" s="1"/>
  <c r="AF437" i="51"/>
  <c r="AE437" i="51"/>
  <c r="AD437" i="51"/>
  <c r="AB437" i="51"/>
  <c r="AC437" i="51" s="1"/>
  <c r="Y437" i="51"/>
  <c r="X437" i="51"/>
  <c r="Z437" i="51" s="1"/>
  <c r="T437" i="51"/>
  <c r="S437" i="51"/>
  <c r="V437" i="51" s="1"/>
  <c r="AF436" i="51"/>
  <c r="AE436" i="51"/>
  <c r="AD436" i="51"/>
  <c r="AC436" i="51"/>
  <c r="AB436" i="51"/>
  <c r="Z436" i="51"/>
  <c r="Y436" i="51"/>
  <c r="X436" i="51"/>
  <c r="V436" i="51"/>
  <c r="T436" i="51"/>
  <c r="S436" i="51"/>
  <c r="AF435" i="51"/>
  <c r="AE435" i="51"/>
  <c r="AD435" i="51"/>
  <c r="AB435" i="51"/>
  <c r="AC435" i="51" s="1"/>
  <c r="Y435" i="51"/>
  <c r="X435" i="51"/>
  <c r="Z435" i="51" s="1"/>
  <c r="T435" i="51"/>
  <c r="S435" i="51"/>
  <c r="V435" i="51" s="1"/>
  <c r="AF434" i="51"/>
  <c r="AE434" i="51"/>
  <c r="AD434" i="51"/>
  <c r="AB434" i="51"/>
  <c r="AC434" i="51" s="1"/>
  <c r="Y434" i="51"/>
  <c r="X434" i="51"/>
  <c r="Z434" i="51" s="1"/>
  <c r="V434" i="51"/>
  <c r="T434" i="51"/>
  <c r="S434" i="51"/>
  <c r="AF433" i="51"/>
  <c r="AE433" i="51"/>
  <c r="AD433" i="51"/>
  <c r="AB433" i="51"/>
  <c r="AC433" i="51" s="1"/>
  <c r="Y433" i="51"/>
  <c r="Z433" i="51" s="1"/>
  <c r="X433" i="51"/>
  <c r="T433" i="51"/>
  <c r="V433" i="51" s="1"/>
  <c r="S433" i="51"/>
  <c r="AF432" i="51"/>
  <c r="AE432" i="51"/>
  <c r="AD432" i="51"/>
  <c r="AB432" i="51"/>
  <c r="AC432" i="51" s="1"/>
  <c r="Y432" i="51"/>
  <c r="X432" i="51"/>
  <c r="Z432" i="51" s="1"/>
  <c r="T432" i="51"/>
  <c r="S432" i="51"/>
  <c r="V432" i="51" s="1"/>
  <c r="AF431" i="51"/>
  <c r="AE431" i="51"/>
  <c r="AD431" i="51"/>
  <c r="AB431" i="51"/>
  <c r="AC431" i="51" s="1"/>
  <c r="Y431" i="51"/>
  <c r="X431" i="51"/>
  <c r="Z431" i="51" s="1"/>
  <c r="T431" i="51"/>
  <c r="S431" i="51"/>
  <c r="V431" i="51" s="1"/>
  <c r="AF430" i="51"/>
  <c r="AE430" i="51"/>
  <c r="AD430" i="51"/>
  <c r="AC430" i="51"/>
  <c r="AB430" i="51"/>
  <c r="Y430" i="51"/>
  <c r="X430" i="51"/>
  <c r="Z430" i="51" s="1"/>
  <c r="V430" i="51"/>
  <c r="T430" i="51"/>
  <c r="S430" i="51"/>
  <c r="AF429" i="51"/>
  <c r="AE429" i="51"/>
  <c r="AD429" i="51"/>
  <c r="AB429" i="51"/>
  <c r="AC429" i="51" s="1"/>
  <c r="Y429" i="51"/>
  <c r="X429" i="51"/>
  <c r="Z429" i="51" s="1"/>
  <c r="T429" i="51"/>
  <c r="S429" i="51"/>
  <c r="AF428" i="51"/>
  <c r="AE428" i="51"/>
  <c r="AD428" i="51"/>
  <c r="AB428" i="51"/>
  <c r="AC428" i="51" s="1"/>
  <c r="Z428" i="51"/>
  <c r="Y428" i="51"/>
  <c r="X428" i="51"/>
  <c r="T428" i="51"/>
  <c r="S428" i="51"/>
  <c r="V428" i="51" s="1"/>
  <c r="AF427" i="51"/>
  <c r="AE427" i="51"/>
  <c r="AD427" i="51"/>
  <c r="AB427" i="51"/>
  <c r="AC427" i="51" s="1"/>
  <c r="Z427" i="51"/>
  <c r="Y427" i="51"/>
  <c r="X427" i="51"/>
  <c r="T427" i="51"/>
  <c r="V427" i="51" s="1"/>
  <c r="S427" i="51"/>
  <c r="AF426" i="51"/>
  <c r="AE426" i="51"/>
  <c r="AD426" i="51"/>
  <c r="AB426" i="51"/>
  <c r="AC426" i="51" s="1"/>
  <c r="Y426" i="51"/>
  <c r="X426" i="51"/>
  <c r="T426" i="51"/>
  <c r="S426" i="51"/>
  <c r="V426" i="51" s="1"/>
  <c r="AF425" i="51"/>
  <c r="AE425" i="51"/>
  <c r="AD425" i="51"/>
  <c r="AB425" i="51"/>
  <c r="AC425" i="51" s="1"/>
  <c r="Y425" i="51"/>
  <c r="X425" i="51"/>
  <c r="Z425" i="51" s="1"/>
  <c r="T425" i="51"/>
  <c r="S425" i="51"/>
  <c r="V425" i="51" s="1"/>
  <c r="AF424" i="51"/>
  <c r="AE424" i="51"/>
  <c r="AD424" i="51"/>
  <c r="AC424" i="51"/>
  <c r="AB424" i="51"/>
  <c r="Z424" i="51"/>
  <c r="Y424" i="51"/>
  <c r="X424" i="51"/>
  <c r="V424" i="51"/>
  <c r="T424" i="51"/>
  <c r="S424" i="51"/>
  <c r="AF423" i="51"/>
  <c r="AE423" i="51"/>
  <c r="AD423" i="51"/>
  <c r="AB423" i="51"/>
  <c r="AC423" i="51" s="1"/>
  <c r="Y423" i="51"/>
  <c r="X423" i="51"/>
  <c r="Z423" i="51" s="1"/>
  <c r="T423" i="51"/>
  <c r="S423" i="51"/>
  <c r="V423" i="51" s="1"/>
  <c r="AF422" i="51"/>
  <c r="AE422" i="51"/>
  <c r="AD422" i="51"/>
  <c r="AB422" i="51"/>
  <c r="AC422" i="51" s="1"/>
  <c r="Y422" i="51"/>
  <c r="X422" i="51"/>
  <c r="Z422" i="51" s="1"/>
  <c r="V422" i="51"/>
  <c r="T422" i="51"/>
  <c r="S422" i="51"/>
  <c r="AF421" i="51"/>
  <c r="AE421" i="51"/>
  <c r="AD421" i="51"/>
  <c r="AB421" i="51"/>
  <c r="AC421" i="51" s="1"/>
  <c r="Y421" i="51"/>
  <c r="Z421" i="51" s="1"/>
  <c r="X421" i="51"/>
  <c r="V421" i="51"/>
  <c r="T421" i="51"/>
  <c r="S421" i="51"/>
  <c r="AF420" i="51"/>
  <c r="AE420" i="51"/>
  <c r="AD420" i="51"/>
  <c r="AB420" i="51"/>
  <c r="AC420" i="51" s="1"/>
  <c r="Y420" i="51"/>
  <c r="X420" i="51"/>
  <c r="Z420" i="51" s="1"/>
  <c r="T420" i="51"/>
  <c r="S420" i="51"/>
  <c r="V420" i="51" s="1"/>
  <c r="AF419" i="51"/>
  <c r="AE419" i="51"/>
  <c r="AD419" i="51"/>
  <c r="AB419" i="51"/>
  <c r="AC419" i="51" s="1"/>
  <c r="Y419" i="51"/>
  <c r="X419" i="51"/>
  <c r="Z419" i="51" s="1"/>
  <c r="T419" i="51"/>
  <c r="S419" i="51"/>
  <c r="V419" i="51" s="1"/>
  <c r="AF418" i="51"/>
  <c r="AE418" i="51"/>
  <c r="AD418" i="51"/>
  <c r="AC418" i="51"/>
  <c r="AB418" i="51"/>
  <c r="Y418" i="51"/>
  <c r="X418" i="51"/>
  <c r="Z418" i="51" s="1"/>
  <c r="V418" i="51"/>
  <c r="T418" i="51"/>
  <c r="S418" i="51"/>
  <c r="AF417" i="51"/>
  <c r="AE417" i="51"/>
  <c r="AD417" i="51"/>
  <c r="AC417" i="51"/>
  <c r="AB417" i="51"/>
  <c r="Y417" i="51"/>
  <c r="X417" i="51"/>
  <c r="Z417" i="51" s="1"/>
  <c r="T417" i="51"/>
  <c r="S417" i="51"/>
  <c r="V417" i="51" s="1"/>
  <c r="AF416" i="51"/>
  <c r="AE416" i="51"/>
  <c r="AD416" i="51"/>
  <c r="AB416" i="51"/>
  <c r="AC416" i="51" s="1"/>
  <c r="Z416" i="51"/>
  <c r="Y416" i="51"/>
  <c r="X416" i="51"/>
  <c r="T416" i="51"/>
  <c r="S416" i="51"/>
  <c r="V416" i="51" s="1"/>
  <c r="AF415" i="51"/>
  <c r="AE415" i="51"/>
  <c r="AD415" i="51"/>
  <c r="AC415" i="51"/>
  <c r="AB415" i="51"/>
  <c r="Z415" i="51"/>
  <c r="Y415" i="51"/>
  <c r="X415" i="51"/>
  <c r="T415" i="51"/>
  <c r="V415" i="51" s="1"/>
  <c r="S415" i="51"/>
  <c r="AF414" i="51"/>
  <c r="AE414" i="51"/>
  <c r="AD414" i="51"/>
  <c r="AB414" i="51"/>
  <c r="AC414" i="51" s="1"/>
  <c r="Y414" i="51"/>
  <c r="X414" i="51"/>
  <c r="Z414" i="51" s="1"/>
  <c r="T414" i="51"/>
  <c r="S414" i="51"/>
  <c r="V414" i="51" s="1"/>
  <c r="AF413" i="51"/>
  <c r="AE413" i="51"/>
  <c r="AD413" i="51"/>
  <c r="AB413" i="51"/>
  <c r="AC413" i="51" s="1"/>
  <c r="Y413" i="51"/>
  <c r="X413" i="51"/>
  <c r="Z413" i="51" s="1"/>
  <c r="T413" i="51"/>
  <c r="S413" i="51"/>
  <c r="V413" i="51" s="1"/>
  <c r="AF412" i="51"/>
  <c r="AE412" i="51"/>
  <c r="AD412" i="51"/>
  <c r="AB412" i="51"/>
  <c r="AC412" i="51" s="1"/>
  <c r="Z412" i="51"/>
  <c r="Y412" i="51"/>
  <c r="X412" i="51"/>
  <c r="V412" i="51"/>
  <c r="T412" i="51"/>
  <c r="S412" i="51"/>
  <c r="AF411" i="51"/>
  <c r="AE411" i="51"/>
  <c r="AD411" i="51"/>
  <c r="AC411" i="51"/>
  <c r="AB411" i="51"/>
  <c r="Y411" i="51"/>
  <c r="X411" i="51"/>
  <c r="T411" i="51"/>
  <c r="S411" i="51"/>
  <c r="V411" i="51" s="1"/>
  <c r="AF410" i="51"/>
  <c r="AE410" i="51"/>
  <c r="AD410" i="51"/>
  <c r="AB410" i="51"/>
  <c r="AC410" i="51" s="1"/>
  <c r="Y410" i="51"/>
  <c r="X410" i="51"/>
  <c r="Z410" i="51" s="1"/>
  <c r="V410" i="51"/>
  <c r="T410" i="51"/>
  <c r="S410" i="51"/>
  <c r="AF409" i="51"/>
  <c r="AE409" i="51"/>
  <c r="AD409" i="51"/>
  <c r="AC409" i="51"/>
  <c r="AB409" i="51"/>
  <c r="Y409" i="51"/>
  <c r="Z409" i="51" s="1"/>
  <c r="X409" i="51"/>
  <c r="T409" i="51"/>
  <c r="V409" i="51" s="1"/>
  <c r="S409" i="51"/>
  <c r="AF408" i="51"/>
  <c r="AE408" i="51"/>
  <c r="AD408" i="51"/>
  <c r="AB408" i="51"/>
  <c r="AC408" i="51" s="1"/>
  <c r="Y408" i="51"/>
  <c r="X408" i="51"/>
  <c r="Z408" i="51" s="1"/>
  <c r="T408" i="51"/>
  <c r="S408" i="51"/>
  <c r="V408" i="51" s="1"/>
  <c r="AF407" i="51"/>
  <c r="AE407" i="51"/>
  <c r="AD407" i="51"/>
  <c r="AB407" i="51"/>
  <c r="AC407" i="51" s="1"/>
  <c r="Y407" i="51"/>
  <c r="X407" i="51"/>
  <c r="T407" i="51"/>
  <c r="S407" i="51"/>
  <c r="V407" i="51" s="1"/>
  <c r="AF406" i="51"/>
  <c r="AE406" i="51"/>
  <c r="AD406" i="51"/>
  <c r="AB406" i="51"/>
  <c r="AC406" i="51" s="1"/>
  <c r="Y406" i="51"/>
  <c r="X406" i="51"/>
  <c r="Z406" i="51" s="1"/>
  <c r="V406" i="51"/>
  <c r="T406" i="51"/>
  <c r="S406" i="51"/>
  <c r="AF405" i="51"/>
  <c r="AE405" i="51"/>
  <c r="AD405" i="51"/>
  <c r="AB405" i="51"/>
  <c r="AC405" i="51" s="1"/>
  <c r="Y405" i="51"/>
  <c r="X405" i="51"/>
  <c r="Z405" i="51" s="1"/>
  <c r="T405" i="51"/>
  <c r="V405" i="51" s="1"/>
  <c r="S405" i="51"/>
  <c r="AF404" i="51"/>
  <c r="AE404" i="51"/>
  <c r="AD404" i="51"/>
  <c r="AB404" i="51"/>
  <c r="AC404" i="51" s="1"/>
  <c r="Y404" i="51"/>
  <c r="X404" i="51"/>
  <c r="Z404" i="51" s="1"/>
  <c r="T404" i="51"/>
  <c r="S404" i="51"/>
  <c r="AF403" i="51"/>
  <c r="AE403" i="51"/>
  <c r="AD403" i="51"/>
  <c r="AB403" i="51"/>
  <c r="AC403" i="51" s="1"/>
  <c r="Z403" i="51"/>
  <c r="Y403" i="51"/>
  <c r="X403" i="51"/>
  <c r="T403" i="51"/>
  <c r="S403" i="51"/>
  <c r="V403" i="51" s="1"/>
  <c r="AF402" i="51"/>
  <c r="AE402" i="51"/>
  <c r="AD402" i="51"/>
  <c r="AC402" i="51"/>
  <c r="AB402" i="51"/>
  <c r="Y402" i="51"/>
  <c r="Z402" i="51" s="1"/>
  <c r="X402" i="51"/>
  <c r="T402" i="51"/>
  <c r="S402" i="51"/>
  <c r="V402" i="51" s="1"/>
  <c r="AF401" i="51"/>
  <c r="AE401" i="51"/>
  <c r="AD401" i="51"/>
  <c r="AB401" i="51"/>
  <c r="AC401" i="51" s="1"/>
  <c r="Y401" i="51"/>
  <c r="X401" i="51"/>
  <c r="Z401" i="51" s="1"/>
  <c r="T401" i="51"/>
  <c r="S401" i="51"/>
  <c r="V401" i="51" s="1"/>
  <c r="AF400" i="51"/>
  <c r="AE400" i="51"/>
  <c r="AD400" i="51"/>
  <c r="AC400" i="51"/>
  <c r="AB400" i="51"/>
  <c r="Y400" i="51"/>
  <c r="X400" i="51"/>
  <c r="Z400" i="51" s="1"/>
  <c r="V400" i="51"/>
  <c r="T400" i="51"/>
  <c r="S400" i="51"/>
  <c r="AF399" i="51"/>
  <c r="AE399" i="51"/>
  <c r="AD399" i="51"/>
  <c r="AB399" i="51"/>
  <c r="AC399" i="51" s="1"/>
  <c r="Y399" i="51"/>
  <c r="X399" i="51"/>
  <c r="Z399" i="51" s="1"/>
  <c r="T399" i="51"/>
  <c r="V399" i="51" s="1"/>
  <c r="S399" i="51"/>
  <c r="AF398" i="51"/>
  <c r="AE398" i="51"/>
  <c r="AD398" i="51"/>
  <c r="AB398" i="51"/>
  <c r="AC398" i="51" s="1"/>
  <c r="Y398" i="51"/>
  <c r="X398" i="51"/>
  <c r="Z398" i="51" s="1"/>
  <c r="T398" i="51"/>
  <c r="S398" i="51"/>
  <c r="V398" i="51" s="1"/>
  <c r="AF397" i="51"/>
  <c r="AE397" i="51"/>
  <c r="AD397" i="51"/>
  <c r="AB397" i="51"/>
  <c r="AC397" i="51" s="1"/>
  <c r="Z397" i="51"/>
  <c r="Y397" i="51"/>
  <c r="X397" i="51"/>
  <c r="T397" i="51"/>
  <c r="S397" i="51"/>
  <c r="V397" i="51" s="1"/>
  <c r="AF396" i="51"/>
  <c r="AE396" i="51"/>
  <c r="AD396" i="51"/>
  <c r="AC396" i="51"/>
  <c r="AB396" i="51"/>
  <c r="Z396" i="51"/>
  <c r="Y396" i="51"/>
  <c r="X396" i="51"/>
  <c r="T396" i="51"/>
  <c r="S396" i="51"/>
  <c r="V396" i="51" s="1"/>
  <c r="AF395" i="51"/>
  <c r="AE395" i="51"/>
  <c r="AD395" i="51"/>
  <c r="AB395" i="51"/>
  <c r="AC395" i="51" s="1"/>
  <c r="Y395" i="51"/>
  <c r="X395" i="51"/>
  <c r="T395" i="51"/>
  <c r="S395" i="51"/>
  <c r="V395" i="51" s="1"/>
  <c r="AF394" i="51"/>
  <c r="AE394" i="51"/>
  <c r="AD394" i="51"/>
  <c r="AC394" i="51"/>
  <c r="AB394" i="51"/>
  <c r="Y394" i="51"/>
  <c r="X394" i="51"/>
  <c r="Z394" i="51" s="1"/>
  <c r="V394" i="51"/>
  <c r="T394" i="51"/>
  <c r="S394" i="51"/>
  <c r="AF393" i="51"/>
  <c r="AE393" i="51"/>
  <c r="AD393" i="51"/>
  <c r="AB393" i="51"/>
  <c r="AC393" i="51" s="1"/>
  <c r="Y393" i="51"/>
  <c r="X393" i="51"/>
  <c r="Z393" i="51" s="1"/>
  <c r="V393" i="51"/>
  <c r="T393" i="51"/>
  <c r="S393" i="51"/>
  <c r="AF392" i="51"/>
  <c r="AE392" i="51"/>
  <c r="AD392" i="51"/>
  <c r="AB392" i="51"/>
  <c r="AC392" i="51" s="1"/>
  <c r="Y392" i="51"/>
  <c r="X392" i="51"/>
  <c r="Z392" i="51" s="1"/>
  <c r="T392" i="51"/>
  <c r="S392" i="51"/>
  <c r="V392" i="51" s="1"/>
  <c r="AF391" i="51"/>
  <c r="AE391" i="51"/>
  <c r="AD391" i="51"/>
  <c r="AB391" i="51"/>
  <c r="AC391" i="51" s="1"/>
  <c r="Z391" i="51"/>
  <c r="Y391" i="51"/>
  <c r="X391" i="51"/>
  <c r="T391" i="51"/>
  <c r="S391" i="51"/>
  <c r="V391" i="51" s="1"/>
  <c r="AF390" i="51"/>
  <c r="AE390" i="51"/>
  <c r="AD390" i="51"/>
  <c r="AB390" i="51"/>
  <c r="AC390" i="51" s="1"/>
  <c r="Y390" i="51"/>
  <c r="Z390" i="51" s="1"/>
  <c r="X390" i="51"/>
  <c r="T390" i="51"/>
  <c r="S390" i="51"/>
  <c r="V390" i="51" s="1"/>
  <c r="AF389" i="51"/>
  <c r="AE389" i="51"/>
  <c r="AD389" i="51"/>
  <c r="AB389" i="51"/>
  <c r="AC389" i="51" s="1"/>
  <c r="Y389" i="51"/>
  <c r="X389" i="51"/>
  <c r="Z389" i="51" s="1"/>
  <c r="T389" i="51"/>
  <c r="S389" i="51"/>
  <c r="V389" i="51" s="1"/>
  <c r="AF388" i="51"/>
  <c r="AE388" i="51"/>
  <c r="AD388" i="51"/>
  <c r="AB388" i="51"/>
  <c r="AC388" i="51" s="1"/>
  <c r="Y388" i="51"/>
  <c r="X388" i="51"/>
  <c r="Z388" i="51" s="1"/>
  <c r="V388" i="51"/>
  <c r="T388" i="51"/>
  <c r="S388" i="51"/>
  <c r="AF387" i="51"/>
  <c r="AE387" i="51"/>
  <c r="AD387" i="51"/>
  <c r="AB387" i="51"/>
  <c r="AC387" i="51" s="1"/>
  <c r="Y387" i="51"/>
  <c r="X387" i="51"/>
  <c r="Z387" i="51" s="1"/>
  <c r="T387" i="51"/>
  <c r="V387" i="51" s="1"/>
  <c r="S387" i="51"/>
  <c r="AF386" i="51"/>
  <c r="AE386" i="51"/>
  <c r="AD386" i="51"/>
  <c r="AB386" i="51"/>
  <c r="AC386" i="51" s="1"/>
  <c r="Y386" i="51"/>
  <c r="X386" i="51"/>
  <c r="Z386" i="51" s="1"/>
  <c r="T386" i="51"/>
  <c r="S386" i="51"/>
  <c r="V386" i="51" s="1"/>
  <c r="AF385" i="51"/>
  <c r="AE385" i="51"/>
  <c r="AD385" i="51"/>
  <c r="AB385" i="51"/>
  <c r="AC385" i="51" s="1"/>
  <c r="Z385" i="51"/>
  <c r="Y385" i="51"/>
  <c r="X385" i="51"/>
  <c r="T385" i="51"/>
  <c r="S385" i="51"/>
  <c r="V385" i="51" s="1"/>
  <c r="AF384" i="51"/>
  <c r="AE384" i="51"/>
  <c r="AD384" i="51"/>
  <c r="AC384" i="51"/>
  <c r="AB384" i="51"/>
  <c r="Z384" i="51"/>
  <c r="Y384" i="51"/>
  <c r="X384" i="51"/>
  <c r="T384" i="51"/>
  <c r="V384" i="51" s="1"/>
  <c r="S384" i="51"/>
  <c r="AF383" i="51"/>
  <c r="AE383" i="51"/>
  <c r="AD383" i="51"/>
  <c r="AB383" i="51"/>
  <c r="AC383" i="51" s="1"/>
  <c r="Y383" i="51"/>
  <c r="X383" i="51"/>
  <c r="T383" i="51"/>
  <c r="S383" i="51"/>
  <c r="V383" i="51" s="1"/>
  <c r="AF382" i="51"/>
  <c r="AE382" i="51"/>
  <c r="AD382" i="51"/>
  <c r="AB382" i="51"/>
  <c r="AC382" i="51" s="1"/>
  <c r="Y382" i="51"/>
  <c r="X382" i="51"/>
  <c r="Z382" i="51" s="1"/>
  <c r="V382" i="51"/>
  <c r="T382" i="51"/>
  <c r="S382" i="51"/>
  <c r="AF381" i="51"/>
  <c r="AE381" i="51"/>
  <c r="AD381" i="51"/>
  <c r="AC381" i="51"/>
  <c r="AB381" i="51"/>
  <c r="Y381" i="51"/>
  <c r="X381" i="51"/>
  <c r="Z381" i="51" s="1"/>
  <c r="T381" i="51"/>
  <c r="V381" i="51" s="1"/>
  <c r="S381" i="51"/>
  <c r="AF380" i="51"/>
  <c r="AE380" i="51"/>
  <c r="AD380" i="51"/>
  <c r="AB380" i="51"/>
  <c r="AC380" i="51" s="1"/>
  <c r="Y380" i="51"/>
  <c r="X380" i="51"/>
  <c r="Z380" i="51" s="1"/>
  <c r="T380" i="51"/>
  <c r="S380" i="51"/>
  <c r="AF379" i="51"/>
  <c r="AE379" i="51"/>
  <c r="AD379" i="51"/>
  <c r="AB379" i="51"/>
  <c r="AC379" i="51" s="1"/>
  <c r="Z379" i="51"/>
  <c r="Y379" i="51"/>
  <c r="X379" i="51"/>
  <c r="T379" i="51"/>
  <c r="S379" i="51"/>
  <c r="V379" i="51" s="1"/>
  <c r="AF378" i="51"/>
  <c r="AE378" i="51"/>
  <c r="AD378" i="51"/>
  <c r="AB378" i="51"/>
  <c r="AC378" i="51" s="1"/>
  <c r="Y378" i="51"/>
  <c r="Z378" i="51" s="1"/>
  <c r="X378" i="51"/>
  <c r="T378" i="51"/>
  <c r="V378" i="51" s="1"/>
  <c r="S378" i="51"/>
  <c r="AF377" i="51"/>
  <c r="AE377" i="51"/>
  <c r="AD377" i="51"/>
  <c r="AB377" i="51"/>
  <c r="AC377" i="51" s="1"/>
  <c r="Y377" i="51"/>
  <c r="X377" i="51"/>
  <c r="Z377" i="51" s="1"/>
  <c r="T377" i="51"/>
  <c r="S377" i="51"/>
  <c r="V377" i="51" s="1"/>
  <c r="AF376" i="51"/>
  <c r="AE376" i="51"/>
  <c r="AD376" i="51"/>
  <c r="AB376" i="51"/>
  <c r="AC376" i="51" s="1"/>
  <c r="Y376" i="51"/>
  <c r="X376" i="51"/>
  <c r="Z376" i="51" s="1"/>
  <c r="V376" i="51"/>
  <c r="T376" i="51"/>
  <c r="S376" i="51"/>
  <c r="AF375" i="51"/>
  <c r="AE375" i="51"/>
  <c r="AD375" i="51"/>
  <c r="AC375" i="51"/>
  <c r="AB375" i="51"/>
  <c r="Y375" i="51"/>
  <c r="Z375" i="51" s="1"/>
  <c r="X375" i="51"/>
  <c r="V375" i="51"/>
  <c r="T375" i="51"/>
  <c r="S375" i="51"/>
  <c r="AF374" i="51"/>
  <c r="AE374" i="51"/>
  <c r="AD374" i="51"/>
  <c r="AB374" i="51"/>
  <c r="AC374" i="51" s="1"/>
  <c r="Y374" i="51"/>
  <c r="X374" i="51"/>
  <c r="Z374" i="51" s="1"/>
  <c r="T374" i="51"/>
  <c r="S374" i="51"/>
  <c r="V374" i="51" s="1"/>
  <c r="AF373" i="51"/>
  <c r="AE373" i="51"/>
  <c r="AD373" i="51"/>
  <c r="AB373" i="51"/>
  <c r="AC373" i="51" s="1"/>
  <c r="Z373" i="51"/>
  <c r="Y373" i="51"/>
  <c r="X373" i="51"/>
  <c r="T373" i="51"/>
  <c r="S373" i="51"/>
  <c r="V373" i="51" s="1"/>
  <c r="AF372" i="51"/>
  <c r="AE372" i="51"/>
  <c r="AD372" i="51"/>
  <c r="AB372" i="51"/>
  <c r="AC372" i="51" s="1"/>
  <c r="Y372" i="51"/>
  <c r="Z372" i="51" s="1"/>
  <c r="X372" i="51"/>
  <c r="T372" i="51"/>
  <c r="S372" i="51"/>
  <c r="V372" i="51" s="1"/>
  <c r="AF371" i="51"/>
  <c r="AE371" i="51"/>
  <c r="AD371" i="51"/>
  <c r="AB371" i="51"/>
  <c r="AC371" i="51" s="1"/>
  <c r="Y371" i="51"/>
  <c r="X371" i="51"/>
  <c r="Z371" i="51" s="1"/>
  <c r="T371" i="51"/>
  <c r="S371" i="51"/>
  <c r="V371" i="51" s="1"/>
  <c r="AF370" i="51"/>
  <c r="AE370" i="51"/>
  <c r="AD370" i="51"/>
  <c r="AB370" i="51"/>
  <c r="AC370" i="51" s="1"/>
  <c r="Y370" i="51"/>
  <c r="X370" i="51"/>
  <c r="Z370" i="51" s="1"/>
  <c r="V370" i="51"/>
  <c r="T370" i="51"/>
  <c r="S370" i="51"/>
  <c r="AF369" i="51"/>
  <c r="AE369" i="51"/>
  <c r="AD369" i="51"/>
  <c r="AB369" i="51"/>
  <c r="AC369" i="51" s="1"/>
  <c r="Y369" i="51"/>
  <c r="X369" i="51"/>
  <c r="Z369" i="51" s="1"/>
  <c r="T369" i="51"/>
  <c r="V369" i="51" s="1"/>
  <c r="S369" i="51"/>
  <c r="AF368" i="51"/>
  <c r="AE368" i="51"/>
  <c r="AD368" i="51"/>
  <c r="AB368" i="51"/>
  <c r="AC368" i="51" s="1"/>
  <c r="Y368" i="51"/>
  <c r="X368" i="51"/>
  <c r="Z368" i="51" s="1"/>
  <c r="T368" i="51"/>
  <c r="S368" i="51"/>
  <c r="AF367" i="51"/>
  <c r="AE367" i="51"/>
  <c r="AD367" i="51"/>
  <c r="AB367" i="51"/>
  <c r="AC367" i="51" s="1"/>
  <c r="Z367" i="51"/>
  <c r="Y367" i="51"/>
  <c r="X367" i="51"/>
  <c r="T367" i="51"/>
  <c r="S367" i="51"/>
  <c r="V367" i="51" s="1"/>
  <c r="AF366" i="51"/>
  <c r="AE366" i="51"/>
  <c r="AD366" i="51"/>
  <c r="AB366" i="51"/>
  <c r="AC366" i="51" s="1"/>
  <c r="Y366" i="51"/>
  <c r="Z366" i="51" s="1"/>
  <c r="X366" i="51"/>
  <c r="T366" i="51"/>
  <c r="S366" i="51"/>
  <c r="V366" i="51" s="1"/>
  <c r="AF365" i="51"/>
  <c r="AE365" i="51"/>
  <c r="AD365" i="51"/>
  <c r="AB365" i="51"/>
  <c r="AC365" i="51" s="1"/>
  <c r="Y365" i="51"/>
  <c r="X365" i="51"/>
  <c r="Z365" i="51" s="1"/>
  <c r="T365" i="51"/>
  <c r="S365" i="51"/>
  <c r="V365" i="51" s="1"/>
  <c r="AF364" i="51"/>
  <c r="AE364" i="51"/>
  <c r="AD364" i="51"/>
  <c r="AB364" i="51"/>
  <c r="AC364" i="51" s="1"/>
  <c r="Y364" i="51"/>
  <c r="X364" i="51"/>
  <c r="Z364" i="51" s="1"/>
  <c r="V364" i="51"/>
  <c r="T364" i="51"/>
  <c r="S364" i="51"/>
  <c r="AF363" i="51"/>
  <c r="AE363" i="51"/>
  <c r="AD363" i="51"/>
  <c r="AC363" i="51"/>
  <c r="AB363" i="51"/>
  <c r="Y363" i="51"/>
  <c r="X363" i="51"/>
  <c r="Z363" i="51" s="1"/>
  <c r="T363" i="51"/>
  <c r="V363" i="51" s="1"/>
  <c r="S363" i="51"/>
  <c r="AF362" i="51"/>
  <c r="AE362" i="51"/>
  <c r="AD362" i="51"/>
  <c r="AB362" i="51"/>
  <c r="AC362" i="51" s="1"/>
  <c r="Y362" i="51"/>
  <c r="X362" i="51"/>
  <c r="Z362" i="51" s="1"/>
  <c r="T362" i="51"/>
  <c r="S362" i="51"/>
  <c r="V362" i="51" s="1"/>
  <c r="AF361" i="51"/>
  <c r="AE361" i="51"/>
  <c r="AD361" i="51"/>
  <c r="AB361" i="51"/>
  <c r="AC361" i="51" s="1"/>
  <c r="Z361" i="51"/>
  <c r="Y361" i="51"/>
  <c r="X361" i="51"/>
  <c r="T361" i="51"/>
  <c r="S361" i="51"/>
  <c r="V361" i="51" s="1"/>
  <c r="AF360" i="51"/>
  <c r="AE360" i="51"/>
  <c r="AD360" i="51"/>
  <c r="AB360" i="51"/>
  <c r="AC360" i="51" s="1"/>
  <c r="Z360" i="51"/>
  <c r="Y360" i="51"/>
  <c r="X360" i="51"/>
  <c r="T360" i="51"/>
  <c r="S360" i="51"/>
  <c r="V360" i="51" s="1"/>
  <c r="AF359" i="51"/>
  <c r="AE359" i="51"/>
  <c r="AD359" i="51"/>
  <c r="AB359" i="51"/>
  <c r="AC359" i="51" s="1"/>
  <c r="Y359" i="51"/>
  <c r="X359" i="51"/>
  <c r="T359" i="51"/>
  <c r="S359" i="51"/>
  <c r="V359" i="51" s="1"/>
  <c r="AF358" i="51"/>
  <c r="AE358" i="51"/>
  <c r="AD358" i="51"/>
  <c r="AB358" i="51"/>
  <c r="AC358" i="51" s="1"/>
  <c r="Y358" i="51"/>
  <c r="X358" i="51"/>
  <c r="Z358" i="51" s="1"/>
  <c r="V358" i="51"/>
  <c r="T358" i="51"/>
  <c r="S358" i="51"/>
  <c r="AF357" i="51"/>
  <c r="AE357" i="51"/>
  <c r="AD357" i="51"/>
  <c r="AC357" i="51"/>
  <c r="AB357" i="51"/>
  <c r="Y357" i="51"/>
  <c r="X357" i="51"/>
  <c r="Z357" i="51" s="1"/>
  <c r="V357" i="51"/>
  <c r="T357" i="51"/>
  <c r="S357" i="51"/>
  <c r="AF356" i="51"/>
  <c r="AE356" i="51"/>
  <c r="AD356" i="51"/>
  <c r="AB356" i="51"/>
  <c r="AC356" i="51" s="1"/>
  <c r="Y356" i="51"/>
  <c r="X356" i="51"/>
  <c r="Z356" i="51" s="1"/>
  <c r="T356" i="51"/>
  <c r="S356" i="51"/>
  <c r="V356" i="51" s="1"/>
  <c r="AF355" i="51"/>
  <c r="AE355" i="51"/>
  <c r="AD355" i="51"/>
  <c r="AB355" i="51"/>
  <c r="AC355" i="51" s="1"/>
  <c r="Z355" i="51"/>
  <c r="Y355" i="51"/>
  <c r="X355" i="51"/>
  <c r="T355" i="51"/>
  <c r="S355" i="51"/>
  <c r="V355" i="51" s="1"/>
  <c r="AF354" i="51"/>
  <c r="AE354" i="51"/>
  <c r="AD354" i="51"/>
  <c r="AB354" i="51"/>
  <c r="AC354" i="51" s="1"/>
  <c r="Y354" i="51"/>
  <c r="Z354" i="51" s="1"/>
  <c r="X354" i="51"/>
  <c r="T354" i="51"/>
  <c r="V354" i="51" s="1"/>
  <c r="S354" i="51"/>
  <c r="AF353" i="51"/>
  <c r="AE353" i="51"/>
  <c r="AD353" i="51"/>
  <c r="AB353" i="51"/>
  <c r="AC353" i="51" s="1"/>
  <c r="Y353" i="51"/>
  <c r="X353" i="51"/>
  <c r="Z353" i="51" s="1"/>
  <c r="T353" i="51"/>
  <c r="S353" i="51"/>
  <c r="V353" i="51" s="1"/>
  <c r="AF352" i="51"/>
  <c r="AE352" i="51"/>
  <c r="AD352" i="51"/>
  <c r="AC352" i="51"/>
  <c r="AB352" i="51"/>
  <c r="Y352" i="51"/>
  <c r="X352" i="51"/>
  <c r="Z352" i="51" s="1"/>
  <c r="V352" i="51"/>
  <c r="T352" i="51"/>
  <c r="S352" i="51"/>
  <c r="AF351" i="51"/>
  <c r="AE351" i="51"/>
  <c r="AD351" i="51"/>
  <c r="AB351" i="51"/>
  <c r="AC351" i="51" s="1"/>
  <c r="Y351" i="51"/>
  <c r="X351" i="51"/>
  <c r="Z351" i="51" s="1"/>
  <c r="T351" i="51"/>
  <c r="V351" i="51" s="1"/>
  <c r="S351" i="51"/>
  <c r="AF350" i="51"/>
  <c r="AE350" i="51"/>
  <c r="AD350" i="51"/>
  <c r="AB350" i="51"/>
  <c r="AC350" i="51" s="1"/>
  <c r="Y350" i="51"/>
  <c r="X350" i="51"/>
  <c r="Z350" i="51" s="1"/>
  <c r="T350" i="51"/>
  <c r="S350" i="51"/>
  <c r="AF349" i="51"/>
  <c r="AE349" i="51"/>
  <c r="AD349" i="51"/>
  <c r="AB349" i="51"/>
  <c r="AC349" i="51" s="1"/>
  <c r="Z349" i="51"/>
  <c r="Y349" i="51"/>
  <c r="X349" i="51"/>
  <c r="T349" i="51"/>
  <c r="S349" i="51"/>
  <c r="V349" i="51" s="1"/>
  <c r="AF348" i="51"/>
  <c r="AE348" i="51"/>
  <c r="AD348" i="51"/>
  <c r="AB348" i="51"/>
  <c r="AC348" i="51" s="1"/>
  <c r="Y348" i="51"/>
  <c r="Z348" i="51" s="1"/>
  <c r="X348" i="51"/>
  <c r="T348" i="51"/>
  <c r="V348" i="51" s="1"/>
  <c r="S348" i="51"/>
  <c r="AF347" i="51"/>
  <c r="AE347" i="51"/>
  <c r="AD347" i="51"/>
  <c r="AB347" i="51"/>
  <c r="AC347" i="51" s="1"/>
  <c r="Y347" i="51"/>
  <c r="X347" i="51"/>
  <c r="Z347" i="51" s="1"/>
  <c r="T347" i="51"/>
  <c r="S347" i="51"/>
  <c r="V347" i="51" s="1"/>
  <c r="AF346" i="51"/>
  <c r="AE346" i="51"/>
  <c r="AD346" i="51"/>
  <c r="AB346" i="51"/>
  <c r="AC346" i="51" s="1"/>
  <c r="Y346" i="51"/>
  <c r="X346" i="51"/>
  <c r="Z346" i="51" s="1"/>
  <c r="V346" i="51"/>
  <c r="T346" i="51"/>
  <c r="S346" i="51"/>
  <c r="AF345" i="51"/>
  <c r="AE345" i="51"/>
  <c r="AD345" i="51"/>
  <c r="AC345" i="51"/>
  <c r="AB345" i="51"/>
  <c r="Y345" i="51"/>
  <c r="X345" i="51"/>
  <c r="Z345" i="51" s="1"/>
  <c r="V345" i="51"/>
  <c r="T345" i="51"/>
  <c r="S345" i="51"/>
  <c r="AF344" i="51"/>
  <c r="AE344" i="51"/>
  <c r="AD344" i="51"/>
  <c r="AB344" i="51"/>
  <c r="AC344" i="51" s="1"/>
  <c r="Y344" i="51"/>
  <c r="X344" i="51"/>
  <c r="Z344" i="51" s="1"/>
  <c r="T344" i="51"/>
  <c r="S344" i="51"/>
  <c r="V344" i="51" s="1"/>
  <c r="AF343" i="51"/>
  <c r="AE343" i="51"/>
  <c r="AD343" i="51"/>
  <c r="AB343" i="51"/>
  <c r="AC343" i="51" s="1"/>
  <c r="Z343" i="51"/>
  <c r="Y343" i="51"/>
  <c r="X343" i="51"/>
  <c r="T343" i="51"/>
  <c r="S343" i="51"/>
  <c r="V343" i="51" s="1"/>
  <c r="AF342" i="51"/>
  <c r="AE342" i="51"/>
  <c r="AD342" i="51"/>
  <c r="AB342" i="51"/>
  <c r="AC342" i="51" s="1"/>
  <c r="Y342" i="51"/>
  <c r="Z342" i="51" s="1"/>
  <c r="X342" i="51"/>
  <c r="T342" i="51"/>
  <c r="V342" i="51" s="1"/>
  <c r="S342" i="51"/>
  <c r="AF341" i="51"/>
  <c r="AE341" i="51"/>
  <c r="AD341" i="51"/>
  <c r="AB341" i="51"/>
  <c r="AC341" i="51" s="1"/>
  <c r="Y341" i="51"/>
  <c r="X341" i="51"/>
  <c r="T341" i="51"/>
  <c r="S341" i="51"/>
  <c r="V341" i="51" s="1"/>
  <c r="AF340" i="51"/>
  <c r="AE340" i="51"/>
  <c r="AD340" i="51"/>
  <c r="AB340" i="51"/>
  <c r="AC340" i="51" s="1"/>
  <c r="Y340" i="51"/>
  <c r="X340" i="51"/>
  <c r="Z340" i="51" s="1"/>
  <c r="V340" i="51"/>
  <c r="T340" i="51"/>
  <c r="S340" i="51"/>
  <c r="AF339" i="51"/>
  <c r="AE339" i="51"/>
  <c r="AD339" i="51"/>
  <c r="AC339" i="51"/>
  <c r="AB339" i="51"/>
  <c r="Y339" i="51"/>
  <c r="X339" i="51"/>
  <c r="Z339" i="51" s="1"/>
  <c r="T339" i="51"/>
  <c r="V339" i="51" s="1"/>
  <c r="S339" i="51"/>
  <c r="AF338" i="51"/>
  <c r="AE338" i="51"/>
  <c r="AD338" i="51"/>
  <c r="AB338" i="51"/>
  <c r="AC338" i="51" s="1"/>
  <c r="Y338" i="51"/>
  <c r="X338" i="51"/>
  <c r="Z338" i="51" s="1"/>
  <c r="T338" i="51"/>
  <c r="S338" i="51"/>
  <c r="V338" i="51" s="1"/>
  <c r="AF337" i="51"/>
  <c r="AE337" i="51"/>
  <c r="AD337" i="51"/>
  <c r="AB337" i="51"/>
  <c r="AC337" i="51" s="1"/>
  <c r="Z337" i="51"/>
  <c r="Y337" i="51"/>
  <c r="X337" i="51"/>
  <c r="T337" i="51"/>
  <c r="S337" i="51"/>
  <c r="V337" i="51" s="1"/>
  <c r="AF336" i="51"/>
  <c r="AE336" i="51"/>
  <c r="AD336" i="51"/>
  <c r="AB336" i="51"/>
  <c r="AC336" i="51" s="1"/>
  <c r="Z336" i="51"/>
  <c r="Y336" i="51"/>
  <c r="X336" i="51"/>
  <c r="T336" i="51"/>
  <c r="S336" i="51"/>
  <c r="V336" i="51" s="1"/>
  <c r="AF335" i="51"/>
  <c r="AE335" i="51"/>
  <c r="AD335" i="51"/>
  <c r="AB335" i="51"/>
  <c r="AC335" i="51" s="1"/>
  <c r="Y335" i="51"/>
  <c r="X335" i="51"/>
  <c r="T335" i="51"/>
  <c r="S335" i="51"/>
  <c r="V335" i="51" s="1"/>
  <c r="AF334" i="51"/>
  <c r="AE334" i="51"/>
  <c r="AD334" i="51"/>
  <c r="AB334" i="51"/>
  <c r="AC334" i="51" s="1"/>
  <c r="Y334" i="51"/>
  <c r="X334" i="51"/>
  <c r="Z334" i="51" s="1"/>
  <c r="V334" i="51"/>
  <c r="T334" i="51"/>
  <c r="S334" i="51"/>
  <c r="AF333" i="51"/>
  <c r="AE333" i="51"/>
  <c r="AD333" i="51"/>
  <c r="AB333" i="51"/>
  <c r="AC333" i="51" s="1"/>
  <c r="Y333" i="51"/>
  <c r="X333" i="51"/>
  <c r="Z333" i="51" s="1"/>
  <c r="T333" i="51"/>
  <c r="V333" i="51" s="1"/>
  <c r="S333" i="51"/>
  <c r="AF332" i="51"/>
  <c r="AE332" i="51"/>
  <c r="AD332" i="51"/>
  <c r="AB332" i="51"/>
  <c r="AC332" i="51" s="1"/>
  <c r="Y332" i="51"/>
  <c r="X332" i="51"/>
  <c r="Z332" i="51" s="1"/>
  <c r="T332" i="51"/>
  <c r="S332" i="51"/>
  <c r="AF331" i="51"/>
  <c r="AE331" i="51"/>
  <c r="AD331" i="51"/>
  <c r="AB331" i="51"/>
  <c r="AC331" i="51" s="1"/>
  <c r="Z331" i="51"/>
  <c r="Y331" i="51"/>
  <c r="X331" i="51"/>
  <c r="T331" i="51"/>
  <c r="S331" i="51"/>
  <c r="V331" i="51" s="1"/>
  <c r="AF330" i="51"/>
  <c r="AE330" i="51"/>
  <c r="AD330" i="51"/>
  <c r="AC330" i="51"/>
  <c r="AB330" i="51"/>
  <c r="Y330" i="51"/>
  <c r="Z330" i="51" s="1"/>
  <c r="X330" i="51"/>
  <c r="T330" i="51"/>
  <c r="V330" i="51" s="1"/>
  <c r="S330" i="51"/>
  <c r="AF329" i="51"/>
  <c r="AE329" i="51"/>
  <c r="AD329" i="51"/>
  <c r="AB329" i="51"/>
  <c r="AC329" i="51" s="1"/>
  <c r="Y329" i="51"/>
  <c r="X329" i="51"/>
  <c r="Z329" i="51" s="1"/>
  <c r="T329" i="51"/>
  <c r="S329" i="51"/>
  <c r="V329" i="51" s="1"/>
  <c r="AF328" i="51"/>
  <c r="AE328" i="51"/>
  <c r="AD328" i="51"/>
  <c r="AB328" i="51"/>
  <c r="AC328" i="51" s="1"/>
  <c r="Y328" i="51"/>
  <c r="X328" i="51"/>
  <c r="Z328" i="51" s="1"/>
  <c r="V328" i="51"/>
  <c r="T328" i="51"/>
  <c r="S328" i="51"/>
  <c r="AF327" i="51"/>
  <c r="AE327" i="51"/>
  <c r="AD327" i="51"/>
  <c r="AB327" i="51"/>
  <c r="AC327" i="51" s="1"/>
  <c r="Y327" i="51"/>
  <c r="Z327" i="51" s="1"/>
  <c r="X327" i="51"/>
  <c r="V327" i="51"/>
  <c r="T327" i="51"/>
  <c r="S327" i="51"/>
  <c r="AF326" i="51"/>
  <c r="AE326" i="51"/>
  <c r="AD326" i="51"/>
  <c r="AC326" i="51"/>
  <c r="AB326" i="51"/>
  <c r="Y326" i="51"/>
  <c r="X326" i="51"/>
  <c r="Z326" i="51" s="1"/>
  <c r="T326" i="51"/>
  <c r="S326" i="51"/>
  <c r="V326" i="51" s="1"/>
  <c r="AF325" i="51"/>
  <c r="AE325" i="51"/>
  <c r="AD325" i="51"/>
  <c r="AB325" i="51"/>
  <c r="AC325" i="51" s="1"/>
  <c r="Z325" i="51"/>
  <c r="Y325" i="51"/>
  <c r="X325" i="51"/>
  <c r="T325" i="51"/>
  <c r="S325" i="51"/>
  <c r="V325" i="51" s="1"/>
  <c r="AF324" i="51"/>
  <c r="AE324" i="51"/>
  <c r="AD324" i="51"/>
  <c r="AC324" i="51"/>
  <c r="AB324" i="51"/>
  <c r="Z324" i="51"/>
  <c r="Y324" i="51"/>
  <c r="X324" i="51"/>
  <c r="T324" i="51"/>
  <c r="V324" i="51" s="1"/>
  <c r="S324" i="51"/>
  <c r="AF323" i="51"/>
  <c r="AE323" i="51"/>
  <c r="AD323" i="51"/>
  <c r="AB323" i="51"/>
  <c r="AC323" i="51" s="1"/>
  <c r="Y323" i="51"/>
  <c r="X323" i="51"/>
  <c r="Z323" i="51" s="1"/>
  <c r="T323" i="51"/>
  <c r="S323" i="51"/>
  <c r="V323" i="51" s="1"/>
  <c r="AF322" i="51"/>
  <c r="AE322" i="51"/>
  <c r="AD322" i="51"/>
  <c r="AB322" i="51"/>
  <c r="AC322" i="51" s="1"/>
  <c r="Y322" i="51"/>
  <c r="X322" i="51"/>
  <c r="Z322" i="51" s="1"/>
  <c r="V322" i="51"/>
  <c r="T322" i="51"/>
  <c r="S322" i="51"/>
  <c r="AF321" i="51"/>
  <c r="AE321" i="51"/>
  <c r="AD321" i="51"/>
  <c r="AC321" i="51"/>
  <c r="AB321" i="51"/>
  <c r="Y321" i="51"/>
  <c r="X321" i="51"/>
  <c r="Z321" i="51" s="1"/>
  <c r="T321" i="51"/>
  <c r="V321" i="51" s="1"/>
  <c r="S321" i="51"/>
  <c r="AF320" i="51"/>
  <c r="AE320" i="51"/>
  <c r="AD320" i="51"/>
  <c r="AB320" i="51"/>
  <c r="AC320" i="51" s="1"/>
  <c r="Y320" i="51"/>
  <c r="X320" i="51"/>
  <c r="Z320" i="51" s="1"/>
  <c r="T320" i="51"/>
  <c r="S320" i="51"/>
  <c r="V320" i="51" s="1"/>
  <c r="AF319" i="51"/>
  <c r="AE319" i="51"/>
  <c r="AD319" i="51"/>
  <c r="AB319" i="51"/>
  <c r="AC319" i="51" s="1"/>
  <c r="Z319" i="51"/>
  <c r="Y319" i="51"/>
  <c r="X319" i="51"/>
  <c r="T319" i="51"/>
  <c r="S319" i="51"/>
  <c r="V319" i="51" s="1"/>
  <c r="AF318" i="51"/>
  <c r="AE318" i="51"/>
  <c r="AD318" i="51"/>
  <c r="AC318" i="51"/>
  <c r="AB318" i="51"/>
  <c r="Z318" i="51"/>
  <c r="Y318" i="51"/>
  <c r="X318" i="51"/>
  <c r="T318" i="51"/>
  <c r="S318" i="51"/>
  <c r="V318" i="51" s="1"/>
  <c r="AF317" i="51"/>
  <c r="AE317" i="51"/>
  <c r="AD317" i="51"/>
  <c r="AB317" i="51"/>
  <c r="AC317" i="51" s="1"/>
  <c r="Y317" i="51"/>
  <c r="X317" i="51"/>
  <c r="T317" i="51"/>
  <c r="S317" i="51"/>
  <c r="V317" i="51" s="1"/>
  <c r="AF316" i="51"/>
  <c r="AE316" i="51"/>
  <c r="AD316" i="51"/>
  <c r="AB316" i="51"/>
  <c r="AC316" i="51" s="1"/>
  <c r="Y316" i="51"/>
  <c r="X316" i="51"/>
  <c r="Z316" i="51" s="1"/>
  <c r="V316" i="51"/>
  <c r="T316" i="51"/>
  <c r="S316" i="51"/>
  <c r="AF315" i="51"/>
  <c r="AE315" i="51"/>
  <c r="AD315" i="51"/>
  <c r="AB315" i="51"/>
  <c r="AC315" i="51" s="1"/>
  <c r="Y315" i="51"/>
  <c r="X315" i="51"/>
  <c r="Z315" i="51" s="1"/>
  <c r="T315" i="51"/>
  <c r="V315" i="51" s="1"/>
  <c r="S315" i="51"/>
  <c r="AF314" i="51"/>
  <c r="AE314" i="51"/>
  <c r="AD314" i="51"/>
  <c r="AB314" i="51"/>
  <c r="AC314" i="51" s="1"/>
  <c r="Y314" i="51"/>
  <c r="X314" i="51"/>
  <c r="Z314" i="51" s="1"/>
  <c r="T314" i="51"/>
  <c r="S314" i="51"/>
  <c r="AF313" i="51"/>
  <c r="AE313" i="51"/>
  <c r="AD313" i="51"/>
  <c r="AB313" i="51"/>
  <c r="AC313" i="51" s="1"/>
  <c r="Z313" i="51"/>
  <c r="Y313" i="51"/>
  <c r="X313" i="51"/>
  <c r="T313" i="51"/>
  <c r="S313" i="51"/>
  <c r="V313" i="51" s="1"/>
  <c r="AF312" i="51"/>
  <c r="AE312" i="51"/>
  <c r="AD312" i="51"/>
  <c r="AB312" i="51"/>
  <c r="AC312" i="51" s="1"/>
  <c r="Y312" i="51"/>
  <c r="Z312" i="51" s="1"/>
  <c r="X312" i="51"/>
  <c r="T312" i="51"/>
  <c r="S312" i="51"/>
  <c r="V312" i="51" s="1"/>
  <c r="AF311" i="51"/>
  <c r="AE311" i="51"/>
  <c r="AD311" i="51"/>
  <c r="AB311" i="51"/>
  <c r="AC311" i="51" s="1"/>
  <c r="Y311" i="51"/>
  <c r="X311" i="51"/>
  <c r="Z311" i="51" s="1"/>
  <c r="T311" i="51"/>
  <c r="S311" i="51"/>
  <c r="V311" i="51" s="1"/>
  <c r="AF310" i="51"/>
  <c r="AE310" i="51"/>
  <c r="AD310" i="51"/>
  <c r="AB310" i="51"/>
  <c r="AC310" i="51" s="1"/>
  <c r="Y310" i="51"/>
  <c r="X310" i="51"/>
  <c r="Z310" i="51" s="1"/>
  <c r="V310" i="51"/>
  <c r="T310" i="51"/>
  <c r="S310" i="51"/>
  <c r="AF309" i="51"/>
  <c r="AE309" i="51"/>
  <c r="AD309" i="51"/>
  <c r="AC309" i="51"/>
  <c r="AB309" i="51"/>
  <c r="Y309" i="51"/>
  <c r="X309" i="51"/>
  <c r="Z309" i="51" s="1"/>
  <c r="V309" i="51"/>
  <c r="T309" i="51"/>
  <c r="S309" i="51"/>
  <c r="AF308" i="51"/>
  <c r="AE308" i="51"/>
  <c r="AD308" i="51"/>
  <c r="AB308" i="51"/>
  <c r="AC308" i="51" s="1"/>
  <c r="Y308" i="51"/>
  <c r="X308" i="51"/>
  <c r="Z308" i="51" s="1"/>
  <c r="T308" i="51"/>
  <c r="S308" i="51"/>
  <c r="V308" i="51" s="1"/>
  <c r="AF307" i="51"/>
  <c r="AE307" i="51"/>
  <c r="AD307" i="51"/>
  <c r="AB307" i="51"/>
  <c r="AC307" i="51" s="1"/>
  <c r="Z307" i="51"/>
  <c r="Y307" i="51"/>
  <c r="X307" i="51"/>
  <c r="T307" i="51"/>
  <c r="S307" i="51"/>
  <c r="V307" i="51" s="1"/>
  <c r="AF306" i="51"/>
  <c r="AE306" i="51"/>
  <c r="AD306" i="51"/>
  <c r="AB306" i="51"/>
  <c r="AC306" i="51" s="1"/>
  <c r="Y306" i="51"/>
  <c r="Z306" i="51" s="1"/>
  <c r="X306" i="51"/>
  <c r="T306" i="51"/>
  <c r="S306" i="51"/>
  <c r="V306" i="51" s="1"/>
  <c r="AF305" i="51"/>
  <c r="AE305" i="51"/>
  <c r="AD305" i="51"/>
  <c r="AB305" i="51"/>
  <c r="AC305" i="51" s="1"/>
  <c r="Y305" i="51"/>
  <c r="X305" i="51"/>
  <c r="T305" i="51"/>
  <c r="S305" i="51"/>
  <c r="V305" i="51" s="1"/>
  <c r="AF304" i="51"/>
  <c r="AE304" i="51"/>
  <c r="AD304" i="51"/>
  <c r="AB304" i="51"/>
  <c r="AC304" i="51" s="1"/>
  <c r="Y304" i="51"/>
  <c r="X304" i="51"/>
  <c r="Z304" i="51" s="1"/>
  <c r="V304" i="51"/>
  <c r="T304" i="51"/>
  <c r="S304" i="51"/>
  <c r="AF303" i="51"/>
  <c r="AE303" i="51"/>
  <c r="AD303" i="51"/>
  <c r="AC303" i="51"/>
  <c r="AB303" i="51"/>
  <c r="Y303" i="51"/>
  <c r="X303" i="51"/>
  <c r="Z303" i="51" s="1"/>
  <c r="T303" i="51"/>
  <c r="V303" i="51" s="1"/>
  <c r="S303" i="51"/>
  <c r="AF302" i="51"/>
  <c r="AE302" i="51"/>
  <c r="AD302" i="51"/>
  <c r="AB302" i="51"/>
  <c r="AC302" i="51" s="1"/>
  <c r="Y302" i="51"/>
  <c r="X302" i="51"/>
  <c r="Z302" i="51" s="1"/>
  <c r="T302" i="51"/>
  <c r="S302" i="51"/>
  <c r="AF301" i="51"/>
  <c r="AE301" i="51"/>
  <c r="AD301" i="51"/>
  <c r="AB301" i="51"/>
  <c r="AC301" i="51" s="1"/>
  <c r="Z301" i="51"/>
  <c r="Y301" i="51"/>
  <c r="X301" i="51"/>
  <c r="T301" i="51"/>
  <c r="S301" i="51"/>
  <c r="V301" i="51" s="1"/>
  <c r="AF300" i="51"/>
  <c r="AE300" i="51"/>
  <c r="AD300" i="51"/>
  <c r="AB300" i="51"/>
  <c r="AC300" i="51" s="1"/>
  <c r="Y300" i="51"/>
  <c r="Z300" i="51" s="1"/>
  <c r="X300" i="51"/>
  <c r="T300" i="51"/>
  <c r="S300" i="51"/>
  <c r="V300" i="51" s="1"/>
  <c r="AF299" i="51"/>
  <c r="AE299" i="51"/>
  <c r="AD299" i="51"/>
  <c r="AB299" i="51"/>
  <c r="AC299" i="51" s="1"/>
  <c r="Y299" i="51"/>
  <c r="X299" i="51"/>
  <c r="T299" i="51"/>
  <c r="S299" i="51"/>
  <c r="V299" i="51" s="1"/>
  <c r="AF298" i="51"/>
  <c r="AE298" i="51"/>
  <c r="AD298" i="51"/>
  <c r="AB298" i="51"/>
  <c r="AC298" i="51" s="1"/>
  <c r="Y298" i="51"/>
  <c r="X298" i="51"/>
  <c r="Z298" i="51" s="1"/>
  <c r="V298" i="51"/>
  <c r="T298" i="51"/>
  <c r="S298" i="51"/>
  <c r="AF297" i="51"/>
  <c r="AE297" i="51"/>
  <c r="AD297" i="51"/>
  <c r="AB297" i="51"/>
  <c r="AC297" i="51" s="1"/>
  <c r="Y297" i="51"/>
  <c r="Z297" i="51" s="1"/>
  <c r="X297" i="51"/>
  <c r="V297" i="51"/>
  <c r="T297" i="51"/>
  <c r="S297" i="51"/>
  <c r="AF296" i="51"/>
  <c r="AE296" i="51"/>
  <c r="AD296" i="51"/>
  <c r="AB296" i="51"/>
  <c r="AC296" i="51" s="1"/>
  <c r="Y296" i="51"/>
  <c r="X296" i="51"/>
  <c r="Z296" i="51" s="1"/>
  <c r="T296" i="51"/>
  <c r="S296" i="51"/>
  <c r="AF295" i="51"/>
  <c r="AE295" i="51"/>
  <c r="AD295" i="51"/>
  <c r="AB295" i="51"/>
  <c r="AC295" i="51" s="1"/>
  <c r="Z295" i="51"/>
  <c r="Y295" i="51"/>
  <c r="X295" i="51"/>
  <c r="T295" i="51"/>
  <c r="S295" i="51"/>
  <c r="V295" i="51" s="1"/>
  <c r="AF294" i="51"/>
  <c r="AE294" i="51"/>
  <c r="AD294" i="51"/>
  <c r="AB294" i="51"/>
  <c r="AC294" i="51" s="1"/>
  <c r="Y294" i="51"/>
  <c r="Z294" i="51" s="1"/>
  <c r="X294" i="51"/>
  <c r="T294" i="51"/>
  <c r="V294" i="51" s="1"/>
  <c r="S294" i="51"/>
  <c r="AF293" i="51"/>
  <c r="AE293" i="51"/>
  <c r="AD293" i="51"/>
  <c r="AB293" i="51"/>
  <c r="AC293" i="51" s="1"/>
  <c r="Y293" i="51"/>
  <c r="X293" i="51"/>
  <c r="Z293" i="51" s="1"/>
  <c r="T293" i="51"/>
  <c r="S293" i="51"/>
  <c r="V293" i="51" s="1"/>
  <c r="AF292" i="51"/>
  <c r="AE292" i="51"/>
  <c r="AD292" i="51"/>
  <c r="AB292" i="51"/>
  <c r="AC292" i="51" s="1"/>
  <c r="Y292" i="51"/>
  <c r="X292" i="51"/>
  <c r="Z292" i="51" s="1"/>
  <c r="V292" i="51"/>
  <c r="T292" i="51"/>
  <c r="S292" i="51"/>
  <c r="AF291" i="51"/>
  <c r="AE291" i="51"/>
  <c r="AD291" i="51"/>
  <c r="AB291" i="51"/>
  <c r="AC291" i="51" s="1"/>
  <c r="Y291" i="51"/>
  <c r="Z291" i="51" s="1"/>
  <c r="X291" i="51"/>
  <c r="T291" i="51"/>
  <c r="V291" i="51" s="1"/>
  <c r="S291" i="51"/>
  <c r="AF290" i="51"/>
  <c r="AE290" i="51"/>
  <c r="AD290" i="51"/>
  <c r="AB290" i="51"/>
  <c r="AC290" i="51" s="1"/>
  <c r="Y290" i="51"/>
  <c r="X290" i="51"/>
  <c r="Z290" i="51" s="1"/>
  <c r="T290" i="51"/>
  <c r="S290" i="51"/>
  <c r="V290" i="51" s="1"/>
  <c r="AF289" i="51"/>
  <c r="AE289" i="51"/>
  <c r="AD289" i="51"/>
  <c r="AB289" i="51"/>
  <c r="AC289" i="51" s="1"/>
  <c r="Z289" i="51"/>
  <c r="Y289" i="51"/>
  <c r="X289" i="51"/>
  <c r="T289" i="51"/>
  <c r="S289" i="51"/>
  <c r="V289" i="51" s="1"/>
  <c r="AF288" i="51"/>
  <c r="AE288" i="51"/>
  <c r="AD288" i="51"/>
  <c r="AB288" i="51"/>
  <c r="AC288" i="51" s="1"/>
  <c r="Z288" i="51"/>
  <c r="Y288" i="51"/>
  <c r="X288" i="51"/>
  <c r="T288" i="51"/>
  <c r="V288" i="51" s="1"/>
  <c r="S288" i="51"/>
  <c r="AF287" i="51"/>
  <c r="AE287" i="51"/>
  <c r="AD287" i="51"/>
  <c r="AB287" i="51"/>
  <c r="AC287" i="51" s="1"/>
  <c r="Y287" i="51"/>
  <c r="X287" i="51"/>
  <c r="T287" i="51"/>
  <c r="S287" i="51"/>
  <c r="V287" i="51" s="1"/>
  <c r="AF286" i="51"/>
  <c r="AE286" i="51"/>
  <c r="AD286" i="51"/>
  <c r="AB286" i="51"/>
  <c r="AC286" i="51" s="1"/>
  <c r="Y286" i="51"/>
  <c r="X286" i="51"/>
  <c r="Z286" i="51" s="1"/>
  <c r="V286" i="51"/>
  <c r="T286" i="51"/>
  <c r="S286" i="51"/>
  <c r="AF285" i="51"/>
  <c r="AE285" i="51"/>
  <c r="AD285" i="51"/>
  <c r="AC285" i="51"/>
  <c r="AB285" i="51"/>
  <c r="Y285" i="51"/>
  <c r="Z285" i="51" s="1"/>
  <c r="X285" i="51"/>
  <c r="T285" i="51"/>
  <c r="V285" i="51" s="1"/>
  <c r="S285" i="51"/>
  <c r="AF284" i="51"/>
  <c r="AE284" i="51"/>
  <c r="AD284" i="51"/>
  <c r="AB284" i="51"/>
  <c r="AC284" i="51" s="1"/>
  <c r="Y284" i="51"/>
  <c r="X284" i="51"/>
  <c r="Z284" i="51" s="1"/>
  <c r="T284" i="51"/>
  <c r="S284" i="51"/>
  <c r="AF283" i="51"/>
  <c r="AE283" i="51"/>
  <c r="AD283" i="51"/>
  <c r="AB283" i="51"/>
  <c r="AC283" i="51" s="1"/>
  <c r="Z283" i="51"/>
  <c r="Y283" i="51"/>
  <c r="X283" i="51"/>
  <c r="T283" i="51"/>
  <c r="S283" i="51"/>
  <c r="V283" i="51" s="1"/>
  <c r="AF282" i="51"/>
  <c r="AE282" i="51"/>
  <c r="AD282" i="51"/>
  <c r="AC282" i="51"/>
  <c r="AB282" i="51"/>
  <c r="Z282" i="51"/>
  <c r="Y282" i="51"/>
  <c r="X282" i="51"/>
  <c r="T282" i="51"/>
  <c r="V282" i="51" s="1"/>
  <c r="S282" i="51"/>
  <c r="AF281" i="51"/>
  <c r="AE281" i="51"/>
  <c r="AD281" i="51"/>
  <c r="AB281" i="51"/>
  <c r="AC281" i="51" s="1"/>
  <c r="Y281" i="51"/>
  <c r="X281" i="51"/>
  <c r="Z281" i="51" s="1"/>
  <c r="T281" i="51"/>
  <c r="S281" i="51"/>
  <c r="V281" i="51" s="1"/>
  <c r="AF280" i="51"/>
  <c r="AE280" i="51"/>
  <c r="AD280" i="51"/>
  <c r="AB280" i="51"/>
  <c r="AC280" i="51" s="1"/>
  <c r="Y280" i="51"/>
  <c r="X280" i="51"/>
  <c r="Z280" i="51" s="1"/>
  <c r="V280" i="51"/>
  <c r="T280" i="51"/>
  <c r="S280" i="51"/>
  <c r="AF279" i="51"/>
  <c r="AE279" i="51"/>
  <c r="AD279" i="51"/>
  <c r="AB279" i="51"/>
  <c r="AC279" i="51" s="1"/>
  <c r="Y279" i="51"/>
  <c r="Z279" i="51" s="1"/>
  <c r="X279" i="51"/>
  <c r="V279" i="51"/>
  <c r="T279" i="51"/>
  <c r="S279" i="51"/>
  <c r="AF278" i="51"/>
  <c r="AE278" i="51"/>
  <c r="AD278" i="51"/>
  <c r="AB278" i="51"/>
  <c r="AC278" i="51" s="1"/>
  <c r="Y278" i="51"/>
  <c r="X278" i="51"/>
  <c r="Z278" i="51" s="1"/>
  <c r="T278" i="51"/>
  <c r="S278" i="51"/>
  <c r="V278" i="51" s="1"/>
  <c r="AF277" i="51"/>
  <c r="AE277" i="51"/>
  <c r="AD277" i="51"/>
  <c r="AB277" i="51"/>
  <c r="AC277" i="51" s="1"/>
  <c r="Z277" i="51"/>
  <c r="Y277" i="51"/>
  <c r="X277" i="51"/>
  <c r="T277" i="51"/>
  <c r="S277" i="51"/>
  <c r="V277" i="51" s="1"/>
  <c r="AF276" i="51"/>
  <c r="AE276" i="51"/>
  <c r="AD276" i="51"/>
  <c r="AB276" i="51"/>
  <c r="AC276" i="51" s="1"/>
  <c r="Y276" i="51"/>
  <c r="Z276" i="51" s="1"/>
  <c r="X276" i="51"/>
  <c r="T276" i="51"/>
  <c r="V276" i="51" s="1"/>
  <c r="S276" i="51"/>
  <c r="AF275" i="51"/>
  <c r="AE275" i="51"/>
  <c r="AD275" i="51"/>
  <c r="AB275" i="51"/>
  <c r="AC275" i="51" s="1"/>
  <c r="Y275" i="51"/>
  <c r="X275" i="51"/>
  <c r="Z275" i="51" s="1"/>
  <c r="T275" i="51"/>
  <c r="S275" i="51"/>
  <c r="V275" i="51" s="1"/>
  <c r="AF274" i="51"/>
  <c r="AE274" i="51"/>
  <c r="AD274" i="51"/>
  <c r="AB274" i="51"/>
  <c r="AC274" i="51" s="1"/>
  <c r="Y274" i="51"/>
  <c r="X274" i="51"/>
  <c r="Z274" i="51" s="1"/>
  <c r="V274" i="51"/>
  <c r="T274" i="51"/>
  <c r="S274" i="51"/>
  <c r="AF273" i="51"/>
  <c r="AE273" i="51"/>
  <c r="AD273" i="51"/>
  <c r="AB273" i="51"/>
  <c r="AC273" i="51" s="1"/>
  <c r="Y273" i="51"/>
  <c r="Z273" i="51" s="1"/>
  <c r="X273" i="51"/>
  <c r="V273" i="51"/>
  <c r="T273" i="51"/>
  <c r="S273" i="51"/>
  <c r="AF272" i="51"/>
  <c r="AE272" i="51"/>
  <c r="AD272" i="51"/>
  <c r="AB272" i="51"/>
  <c r="AC272" i="51" s="1"/>
  <c r="Y272" i="51"/>
  <c r="X272" i="51"/>
  <c r="Z272" i="51" s="1"/>
  <c r="T272" i="51"/>
  <c r="S272" i="51"/>
  <c r="V272" i="51" s="1"/>
  <c r="AF271" i="51"/>
  <c r="AE271" i="51"/>
  <c r="AD271" i="51"/>
  <c r="AB271" i="51"/>
  <c r="AC271" i="51" s="1"/>
  <c r="Z271" i="51"/>
  <c r="Y271" i="51"/>
  <c r="X271" i="51"/>
  <c r="T271" i="51"/>
  <c r="S271" i="51"/>
  <c r="V271" i="51" s="1"/>
  <c r="AF270" i="51"/>
  <c r="AE270" i="51"/>
  <c r="AD270" i="51"/>
  <c r="AB270" i="51"/>
  <c r="AC270" i="51" s="1"/>
  <c r="Y270" i="51"/>
  <c r="Z270" i="51" s="1"/>
  <c r="X270" i="51"/>
  <c r="T270" i="51"/>
  <c r="V270" i="51" s="1"/>
  <c r="S270" i="51"/>
  <c r="AF269" i="51"/>
  <c r="AE269" i="51"/>
  <c r="AD269" i="51"/>
  <c r="AB269" i="51"/>
  <c r="AC269" i="51" s="1"/>
  <c r="Y269" i="51"/>
  <c r="X269" i="51"/>
  <c r="T269" i="51"/>
  <c r="S269" i="51"/>
  <c r="V269" i="51" s="1"/>
  <c r="AF268" i="51"/>
  <c r="AE268" i="51"/>
  <c r="AD268" i="51"/>
  <c r="AB268" i="51"/>
  <c r="AC268" i="51" s="1"/>
  <c r="Y268" i="51"/>
  <c r="X268" i="51"/>
  <c r="Z268" i="51" s="1"/>
  <c r="V268" i="51"/>
  <c r="T268" i="51"/>
  <c r="S268" i="51"/>
  <c r="AF267" i="51"/>
  <c r="AE267" i="51"/>
  <c r="AD267" i="51"/>
  <c r="AB267" i="51"/>
  <c r="AC267" i="51" s="1"/>
  <c r="Y267" i="51"/>
  <c r="Z267" i="51" s="1"/>
  <c r="X267" i="51"/>
  <c r="T267" i="51"/>
  <c r="V267" i="51" s="1"/>
  <c r="S267" i="51"/>
  <c r="AF266" i="51"/>
  <c r="AE266" i="51"/>
  <c r="AD266" i="51"/>
  <c r="AB266" i="51"/>
  <c r="AC266" i="51" s="1"/>
  <c r="Y266" i="51"/>
  <c r="X266" i="51"/>
  <c r="Z266" i="51" s="1"/>
  <c r="T266" i="51"/>
  <c r="S266" i="51"/>
  <c r="V266" i="51" s="1"/>
  <c r="AF265" i="51"/>
  <c r="AE265" i="51"/>
  <c r="AD265" i="51"/>
  <c r="AB265" i="51"/>
  <c r="AC265" i="51" s="1"/>
  <c r="Z265" i="51"/>
  <c r="Y265" i="51"/>
  <c r="X265" i="51"/>
  <c r="V265" i="51"/>
  <c r="T265" i="51"/>
  <c r="S265" i="51"/>
  <c r="AF264" i="51"/>
  <c r="AE264" i="51"/>
  <c r="AD264" i="51"/>
  <c r="AC264" i="51"/>
  <c r="AB264" i="51"/>
  <c r="Z264" i="51"/>
  <c r="Y264" i="51"/>
  <c r="X264" i="51"/>
  <c r="T264" i="51"/>
  <c r="V264" i="51" s="1"/>
  <c r="S264" i="51"/>
  <c r="AF263" i="51"/>
  <c r="AE263" i="51"/>
  <c r="AD263" i="51"/>
  <c r="AB263" i="51"/>
  <c r="AC263" i="51" s="1"/>
  <c r="Y263" i="51"/>
  <c r="X263" i="51"/>
  <c r="Z263" i="51" s="1"/>
  <c r="T263" i="51"/>
  <c r="S263" i="51"/>
  <c r="V263" i="51" s="1"/>
  <c r="AF262" i="51"/>
  <c r="AE262" i="51"/>
  <c r="AD262" i="51"/>
  <c r="AB262" i="51"/>
  <c r="AC262" i="51" s="1"/>
  <c r="Z262" i="51"/>
  <c r="Y262" i="51"/>
  <c r="X262" i="51"/>
  <c r="V262" i="51"/>
  <c r="T262" i="51"/>
  <c r="S262" i="51"/>
  <c r="AF261" i="51"/>
  <c r="AE261" i="51"/>
  <c r="AD261" i="51"/>
  <c r="AC261" i="51"/>
  <c r="AB261" i="51"/>
  <c r="Y261" i="51"/>
  <c r="Z261" i="51" s="1"/>
  <c r="X261" i="51"/>
  <c r="V261" i="51"/>
  <c r="T261" i="51"/>
  <c r="S261" i="51"/>
  <c r="AF260" i="51"/>
  <c r="AE260" i="51"/>
  <c r="AD260" i="51"/>
  <c r="AC260" i="51"/>
  <c r="AB260" i="51"/>
  <c r="Y260" i="51"/>
  <c r="X260" i="51"/>
  <c r="Z260" i="51" s="1"/>
  <c r="T260" i="51"/>
  <c r="S260" i="51"/>
  <c r="V260" i="51" s="1"/>
  <c r="AF259" i="51"/>
  <c r="AE259" i="51"/>
  <c r="AD259" i="51"/>
  <c r="AB259" i="51"/>
  <c r="AC259" i="51" s="1"/>
  <c r="Z259" i="51"/>
  <c r="Y259" i="51"/>
  <c r="X259" i="51"/>
  <c r="V259" i="51"/>
  <c r="T259" i="51"/>
  <c r="S259" i="51"/>
  <c r="AF258" i="51"/>
  <c r="AE258" i="51"/>
  <c r="AD258" i="51"/>
  <c r="AB258" i="51"/>
  <c r="AC258" i="51" s="1"/>
  <c r="Y258" i="51"/>
  <c r="Z258" i="51" s="1"/>
  <c r="X258" i="51"/>
  <c r="T258" i="51"/>
  <c r="V258" i="51" s="1"/>
  <c r="S258" i="51"/>
  <c r="AF257" i="51"/>
  <c r="AE257" i="51"/>
  <c r="AD257" i="51"/>
  <c r="AB257" i="51"/>
  <c r="AC257" i="51" s="1"/>
  <c r="Y257" i="51"/>
  <c r="X257" i="51"/>
  <c r="T257" i="51"/>
  <c r="S257" i="51"/>
  <c r="V257" i="51" s="1"/>
  <c r="AF256" i="51"/>
  <c r="AE256" i="51"/>
  <c r="AD256" i="51"/>
  <c r="AB256" i="51"/>
  <c r="AC256" i="51" s="1"/>
  <c r="Y256" i="51"/>
  <c r="X256" i="51"/>
  <c r="Z256" i="51" s="1"/>
  <c r="V256" i="51"/>
  <c r="T256" i="51"/>
  <c r="S256" i="51"/>
  <c r="AF255" i="51"/>
  <c r="AE255" i="51"/>
  <c r="AD255" i="51"/>
  <c r="AB255" i="51"/>
  <c r="AC255" i="51" s="1"/>
  <c r="Y255" i="51"/>
  <c r="Z255" i="51" s="1"/>
  <c r="X255" i="51"/>
  <c r="T255" i="51"/>
  <c r="V255" i="51" s="1"/>
  <c r="S255" i="51"/>
  <c r="AF254" i="51"/>
  <c r="AE254" i="51"/>
  <c r="AD254" i="51"/>
  <c r="AB254" i="51"/>
  <c r="AC254" i="51" s="1"/>
  <c r="Y254" i="51"/>
  <c r="X254" i="51"/>
  <c r="Z254" i="51" s="1"/>
  <c r="T254" i="51"/>
  <c r="S254" i="51"/>
  <c r="V254" i="51" s="1"/>
  <c r="AF253" i="51"/>
  <c r="AE253" i="51"/>
  <c r="AD253" i="51"/>
  <c r="AB253" i="51"/>
  <c r="AC253" i="51" s="1"/>
  <c r="Z253" i="51"/>
  <c r="Y253" i="51"/>
  <c r="X253" i="51"/>
  <c r="V253" i="51"/>
  <c r="T253" i="51"/>
  <c r="S253" i="51"/>
  <c r="AF252" i="51"/>
  <c r="AE252" i="51"/>
  <c r="AD252" i="51"/>
  <c r="AC252" i="51"/>
  <c r="AB252" i="51"/>
  <c r="Z252" i="51"/>
  <c r="Y252" i="51"/>
  <c r="X252" i="51"/>
  <c r="T252" i="51"/>
  <c r="V252" i="51" s="1"/>
  <c r="S252" i="51"/>
  <c r="AF251" i="51"/>
  <c r="AE251" i="51"/>
  <c r="AD251" i="51"/>
  <c r="AB251" i="51"/>
  <c r="AC251" i="51" s="1"/>
  <c r="Y251" i="51"/>
  <c r="X251" i="51"/>
  <c r="Z251" i="51" s="1"/>
  <c r="T251" i="51"/>
  <c r="S251" i="51"/>
  <c r="V251" i="51" s="1"/>
  <c r="AF250" i="51"/>
  <c r="AE250" i="51"/>
  <c r="AD250" i="51"/>
  <c r="AB250" i="51"/>
  <c r="AC250" i="51" s="1"/>
  <c r="Z250" i="51"/>
  <c r="Y250" i="51"/>
  <c r="X250" i="51"/>
  <c r="V250" i="51"/>
  <c r="T250" i="51"/>
  <c r="S250" i="51"/>
  <c r="AF249" i="51"/>
  <c r="AE249" i="51"/>
  <c r="AD249" i="51"/>
  <c r="AC249" i="51"/>
  <c r="AB249" i="51"/>
  <c r="Y249" i="51"/>
  <c r="Z249" i="51" s="1"/>
  <c r="X249" i="51"/>
  <c r="V249" i="51"/>
  <c r="T249" i="51"/>
  <c r="S249" i="51"/>
  <c r="AF248" i="51"/>
  <c r="AE248" i="51"/>
  <c r="AD248" i="51"/>
  <c r="AC248" i="51"/>
  <c r="AB248" i="51"/>
  <c r="Y248" i="51"/>
  <c r="X248" i="51"/>
  <c r="Z248" i="51" s="1"/>
  <c r="T248" i="51"/>
  <c r="S248" i="51"/>
  <c r="V248" i="51" s="1"/>
  <c r="AF247" i="51"/>
  <c r="AE247" i="51"/>
  <c r="AD247" i="51"/>
  <c r="AB247" i="51"/>
  <c r="AC247" i="51" s="1"/>
  <c r="Z247" i="51"/>
  <c r="Y247" i="51"/>
  <c r="X247" i="51"/>
  <c r="V247" i="51"/>
  <c r="T247" i="51"/>
  <c r="S247" i="51"/>
  <c r="AF246" i="51"/>
  <c r="AE246" i="51"/>
  <c r="AD246" i="51"/>
  <c r="AB246" i="51"/>
  <c r="AC246" i="51" s="1"/>
  <c r="Y246" i="51"/>
  <c r="Z246" i="51" s="1"/>
  <c r="X246" i="51"/>
  <c r="T246" i="51"/>
  <c r="V246" i="51" s="1"/>
  <c r="S246" i="51"/>
  <c r="AF245" i="51"/>
  <c r="AE245" i="51"/>
  <c r="AD245" i="51"/>
  <c r="AB245" i="51"/>
  <c r="AC245" i="51" s="1"/>
  <c r="Y245" i="51"/>
  <c r="X245" i="51"/>
  <c r="T245" i="51"/>
  <c r="S245" i="51"/>
  <c r="V245" i="51" s="1"/>
  <c r="AF244" i="51"/>
  <c r="AE244" i="51"/>
  <c r="AD244" i="51"/>
  <c r="AB244" i="51"/>
  <c r="AC244" i="51" s="1"/>
  <c r="Y244" i="51"/>
  <c r="X244" i="51"/>
  <c r="Z244" i="51" s="1"/>
  <c r="V244" i="51"/>
  <c r="T244" i="51"/>
  <c r="S244" i="51"/>
  <c r="AF243" i="51"/>
  <c r="AE243" i="51"/>
  <c r="AD243" i="51"/>
  <c r="AC243" i="51"/>
  <c r="AB243" i="51"/>
  <c r="Y243" i="51"/>
  <c r="Z243" i="51" s="1"/>
  <c r="X243" i="51"/>
  <c r="T243" i="51"/>
  <c r="V243" i="51" s="1"/>
  <c r="S243" i="51"/>
  <c r="AF242" i="51"/>
  <c r="AE242" i="51"/>
  <c r="AD242" i="51"/>
  <c r="AB242" i="51"/>
  <c r="AC242" i="51" s="1"/>
  <c r="Y242" i="51"/>
  <c r="X242" i="51"/>
  <c r="Z242" i="51" s="1"/>
  <c r="T242" i="51"/>
  <c r="S242" i="51"/>
  <c r="V242" i="51" s="1"/>
  <c r="AF241" i="51"/>
  <c r="AE241" i="51"/>
  <c r="AD241" i="51"/>
  <c r="AB241" i="51"/>
  <c r="AC241" i="51" s="1"/>
  <c r="Z241" i="51"/>
  <c r="Y241" i="51"/>
  <c r="X241" i="51"/>
  <c r="V241" i="51"/>
  <c r="T241" i="51"/>
  <c r="S241" i="51"/>
  <c r="AF240" i="51"/>
  <c r="AE240" i="51"/>
  <c r="AD240" i="51"/>
  <c r="AC240" i="51"/>
  <c r="AB240" i="51"/>
  <c r="Z240" i="51"/>
  <c r="Y240" i="51"/>
  <c r="X240" i="51"/>
  <c r="T240" i="51"/>
  <c r="V240" i="51" s="1"/>
  <c r="S240" i="51"/>
  <c r="AF239" i="51"/>
  <c r="AE239" i="51"/>
  <c r="AD239" i="51"/>
  <c r="AB239" i="51"/>
  <c r="AC239" i="51" s="1"/>
  <c r="Y239" i="51"/>
  <c r="X239" i="51"/>
  <c r="Z239" i="51" s="1"/>
  <c r="T239" i="51"/>
  <c r="S239" i="51"/>
  <c r="V239" i="51" s="1"/>
  <c r="AF238" i="51"/>
  <c r="AE238" i="51"/>
  <c r="AD238" i="51"/>
  <c r="AB238" i="51"/>
  <c r="AC238" i="51" s="1"/>
  <c r="Z238" i="51"/>
  <c r="Y238" i="51"/>
  <c r="X238" i="51"/>
  <c r="V238" i="51"/>
  <c r="T238" i="51"/>
  <c r="S238" i="51"/>
  <c r="AF237" i="51"/>
  <c r="AE237" i="51"/>
  <c r="AD237" i="51"/>
  <c r="AC237" i="51"/>
  <c r="AB237" i="51"/>
  <c r="Y237" i="51"/>
  <c r="Z237" i="51" s="1"/>
  <c r="X237" i="51"/>
  <c r="V237" i="51"/>
  <c r="T237" i="51"/>
  <c r="S237" i="51"/>
  <c r="AF236" i="51"/>
  <c r="AE236" i="51"/>
  <c r="AD236" i="51"/>
  <c r="AC236" i="51"/>
  <c r="AB236" i="51"/>
  <c r="Y236" i="51"/>
  <c r="X236" i="51"/>
  <c r="Z236" i="51" s="1"/>
  <c r="T236" i="51"/>
  <c r="S236" i="51"/>
  <c r="V236" i="51" s="1"/>
  <c r="AF235" i="51"/>
  <c r="AE235" i="51"/>
  <c r="AD235" i="51"/>
  <c r="AB235" i="51"/>
  <c r="AC235" i="51" s="1"/>
  <c r="Z235" i="51"/>
  <c r="Y235" i="51"/>
  <c r="X235" i="51"/>
  <c r="V235" i="51"/>
  <c r="T235" i="51"/>
  <c r="S235" i="51"/>
  <c r="AF234" i="51"/>
  <c r="AE234" i="51"/>
  <c r="AD234" i="51"/>
  <c r="AC234" i="51"/>
  <c r="AB234" i="51"/>
  <c r="Y234" i="51"/>
  <c r="Z234" i="51" s="1"/>
  <c r="X234" i="51"/>
  <c r="T234" i="51"/>
  <c r="V234" i="51" s="1"/>
  <c r="S234" i="51"/>
  <c r="AF233" i="51"/>
  <c r="AE233" i="51"/>
  <c r="AD233" i="51"/>
  <c r="AB233" i="51"/>
  <c r="AC233" i="51" s="1"/>
  <c r="Y233" i="51"/>
  <c r="X233" i="51"/>
  <c r="T233" i="51"/>
  <c r="S233" i="51"/>
  <c r="V233" i="51" s="1"/>
  <c r="AF232" i="51"/>
  <c r="AE232" i="51"/>
  <c r="AD232" i="51"/>
  <c r="AB232" i="51"/>
  <c r="AC232" i="51" s="1"/>
  <c r="Y232" i="51"/>
  <c r="X232" i="51"/>
  <c r="Z232" i="51" s="1"/>
  <c r="V232" i="51"/>
  <c r="T232" i="51"/>
  <c r="S232" i="51"/>
  <c r="AF231" i="51"/>
  <c r="AE231" i="51"/>
  <c r="AD231" i="51"/>
  <c r="AB231" i="51"/>
  <c r="AC231" i="51" s="1"/>
  <c r="Y231" i="51"/>
  <c r="Z231" i="51" s="1"/>
  <c r="X231" i="51"/>
  <c r="T231" i="51"/>
  <c r="V231" i="51" s="1"/>
  <c r="S231" i="51"/>
  <c r="AF230" i="51"/>
  <c r="AE230" i="51"/>
  <c r="AD230" i="51"/>
  <c r="AB230" i="51"/>
  <c r="AC230" i="51" s="1"/>
  <c r="Y230" i="51"/>
  <c r="X230" i="51"/>
  <c r="Z230" i="51" s="1"/>
  <c r="T230" i="51"/>
  <c r="S230" i="51"/>
  <c r="V230" i="51" s="1"/>
  <c r="AF229" i="51"/>
  <c r="AE229" i="51"/>
  <c r="AD229" i="51"/>
  <c r="AB229" i="51"/>
  <c r="AC229" i="51" s="1"/>
  <c r="Y229" i="51"/>
  <c r="X229" i="51"/>
  <c r="Z229" i="51" s="1"/>
  <c r="V229" i="51"/>
  <c r="T229" i="51"/>
  <c r="S229" i="51"/>
  <c r="AF228" i="51"/>
  <c r="AE228" i="51"/>
  <c r="AD228" i="51"/>
  <c r="AB228" i="51"/>
  <c r="AC228" i="51" s="1"/>
  <c r="Y228" i="51"/>
  <c r="X228" i="51"/>
  <c r="T228" i="51"/>
  <c r="S228" i="51"/>
  <c r="AF227" i="51"/>
  <c r="AE227" i="51"/>
  <c r="AD227" i="51"/>
  <c r="AB227" i="51"/>
  <c r="AC227" i="51" s="1"/>
  <c r="Y227" i="51"/>
  <c r="X227" i="51"/>
  <c r="Z227" i="51" s="1"/>
  <c r="T227" i="51"/>
  <c r="S227" i="51"/>
  <c r="V227" i="51" s="1"/>
  <c r="AF226" i="51"/>
  <c r="AE226" i="51"/>
  <c r="AD226" i="51"/>
  <c r="AB226" i="51"/>
  <c r="AC226" i="51" s="1"/>
  <c r="Y226" i="51"/>
  <c r="X226" i="51"/>
  <c r="Z226" i="51" s="1"/>
  <c r="T226" i="51"/>
  <c r="S226" i="51"/>
  <c r="AF225" i="51"/>
  <c r="AE225" i="51"/>
  <c r="AD225" i="51"/>
  <c r="AB225" i="51"/>
  <c r="AC225" i="51" s="1"/>
  <c r="Y225" i="51"/>
  <c r="Z225" i="51" s="1"/>
  <c r="X225" i="51"/>
  <c r="T225" i="51"/>
  <c r="S225" i="51"/>
  <c r="V225" i="51" s="1"/>
  <c r="AF224" i="51"/>
  <c r="AE224" i="51"/>
  <c r="AD224" i="51"/>
  <c r="AB224" i="51"/>
  <c r="AC224" i="51" s="1"/>
  <c r="Y224" i="51"/>
  <c r="X224" i="51"/>
  <c r="T224" i="51"/>
  <c r="S224" i="51"/>
  <c r="AF223" i="51"/>
  <c r="AE223" i="51"/>
  <c r="AD223" i="51"/>
  <c r="AB223" i="51"/>
  <c r="AC223" i="51" s="1"/>
  <c r="Y223" i="51"/>
  <c r="X223" i="51"/>
  <c r="Z223" i="51" s="1"/>
  <c r="T223" i="51"/>
  <c r="S223" i="51"/>
  <c r="AF222" i="51"/>
  <c r="AE222" i="51"/>
  <c r="AD222" i="51"/>
  <c r="AB222" i="51"/>
  <c r="AC222" i="51" s="1"/>
  <c r="Y222" i="51"/>
  <c r="X222" i="51"/>
  <c r="T222" i="51"/>
  <c r="V222" i="51" s="1"/>
  <c r="S222" i="51"/>
  <c r="AF221" i="51"/>
  <c r="AE221" i="51"/>
  <c r="AD221" i="51"/>
  <c r="AB221" i="51"/>
  <c r="AC221" i="51" s="1"/>
  <c r="Y221" i="51"/>
  <c r="X221" i="51"/>
  <c r="T221" i="51"/>
  <c r="S221" i="51"/>
  <c r="AF220" i="51"/>
  <c r="AE220" i="51"/>
  <c r="AD220" i="51"/>
  <c r="AB220" i="51"/>
  <c r="AC220" i="51" s="1"/>
  <c r="Y220" i="51"/>
  <c r="X220" i="51"/>
  <c r="T220" i="51"/>
  <c r="V220" i="51" s="1"/>
  <c r="S220" i="51"/>
  <c r="AF219" i="51"/>
  <c r="AE219" i="51"/>
  <c r="AD219" i="51"/>
  <c r="AB219" i="51"/>
  <c r="AC219" i="51" s="1"/>
  <c r="Y219" i="51"/>
  <c r="X219" i="51"/>
  <c r="T219" i="51"/>
  <c r="S219" i="51"/>
  <c r="AF218" i="51"/>
  <c r="AE218" i="51"/>
  <c r="AD218" i="51"/>
  <c r="AB218" i="51"/>
  <c r="AC218" i="51" s="1"/>
  <c r="Y218" i="51"/>
  <c r="X218" i="51"/>
  <c r="Z218" i="51" s="1"/>
  <c r="T218" i="51"/>
  <c r="S218" i="51"/>
  <c r="AF217" i="51"/>
  <c r="AE217" i="51"/>
  <c r="AD217" i="51"/>
  <c r="AB217" i="51"/>
  <c r="AC217" i="51" s="1"/>
  <c r="Y217" i="51"/>
  <c r="Z217" i="51" s="1"/>
  <c r="X217" i="51"/>
  <c r="T217" i="51"/>
  <c r="S217" i="51"/>
  <c r="V217" i="51" s="1"/>
  <c r="AF216" i="51"/>
  <c r="AE216" i="51"/>
  <c r="AD216" i="51"/>
  <c r="AB216" i="51"/>
  <c r="AC216" i="51" s="1"/>
  <c r="Y216" i="51"/>
  <c r="X216" i="51"/>
  <c r="Z216" i="51" s="1"/>
  <c r="T216" i="51"/>
  <c r="S216" i="51"/>
  <c r="AF215" i="51"/>
  <c r="AE215" i="51"/>
  <c r="AD215" i="51"/>
  <c r="AB215" i="51"/>
  <c r="AC215" i="51" s="1"/>
  <c r="Y215" i="51"/>
  <c r="X215" i="51"/>
  <c r="T215" i="51"/>
  <c r="S215" i="51"/>
  <c r="AF214" i="51"/>
  <c r="AE214" i="51"/>
  <c r="AD214" i="51"/>
  <c r="AB214" i="51"/>
  <c r="AC214" i="51" s="1"/>
  <c r="Y214" i="51"/>
  <c r="X214" i="51"/>
  <c r="T214" i="51"/>
  <c r="S214" i="51"/>
  <c r="V214" i="51" s="1"/>
  <c r="AF213" i="51"/>
  <c r="AE213" i="51"/>
  <c r="AD213" i="51"/>
  <c r="AB213" i="51"/>
  <c r="AC213" i="51" s="1"/>
  <c r="Y213" i="51"/>
  <c r="X213" i="51"/>
  <c r="T213" i="51"/>
  <c r="S213" i="51"/>
  <c r="AF212" i="51"/>
  <c r="AE212" i="51"/>
  <c r="AD212" i="51"/>
  <c r="AB212" i="51"/>
  <c r="AC212" i="51" s="1"/>
  <c r="Y212" i="51"/>
  <c r="X212" i="51"/>
  <c r="T212" i="51"/>
  <c r="S212" i="51"/>
  <c r="V212" i="51" s="1"/>
  <c r="AF211" i="51"/>
  <c r="AE211" i="51"/>
  <c r="AD211" i="51"/>
  <c r="AB211" i="51"/>
  <c r="AC211" i="51" s="1"/>
  <c r="Y211" i="51"/>
  <c r="X211" i="51"/>
  <c r="Z211" i="51" s="1"/>
  <c r="T211" i="51"/>
  <c r="S211" i="51"/>
  <c r="AF210" i="51"/>
  <c r="AE210" i="51"/>
  <c r="AD210" i="51"/>
  <c r="AB210" i="51"/>
  <c r="AC210" i="51" s="1"/>
  <c r="Y210" i="51"/>
  <c r="X210" i="51"/>
  <c r="T210" i="51"/>
  <c r="S210" i="51"/>
  <c r="AF209" i="51"/>
  <c r="AE209" i="51"/>
  <c r="AD209" i="51"/>
  <c r="AB209" i="51"/>
  <c r="AC209" i="51" s="1"/>
  <c r="Y209" i="51"/>
  <c r="X209" i="51"/>
  <c r="T209" i="51"/>
  <c r="S209" i="51"/>
  <c r="V209" i="51" s="1"/>
  <c r="AF208" i="51"/>
  <c r="AE208" i="51"/>
  <c r="AD208" i="51"/>
  <c r="AB208" i="51"/>
  <c r="AC208" i="51" s="1"/>
  <c r="Y208" i="51"/>
  <c r="X208" i="51"/>
  <c r="Z208" i="51" s="1"/>
  <c r="T208" i="51"/>
  <c r="S208" i="51"/>
  <c r="V208" i="51" s="1"/>
  <c r="AF207" i="51"/>
  <c r="AE207" i="51"/>
  <c r="AD207" i="51"/>
  <c r="AB207" i="51"/>
  <c r="AC207" i="51" s="1"/>
  <c r="Y207" i="51"/>
  <c r="X207" i="51"/>
  <c r="T207" i="51"/>
  <c r="S207" i="51"/>
  <c r="AF206" i="51"/>
  <c r="AE206" i="51"/>
  <c r="AD206" i="51"/>
  <c r="AB206" i="51"/>
  <c r="AC206" i="51" s="1"/>
  <c r="Y206" i="51"/>
  <c r="X206" i="51"/>
  <c r="Z206" i="51" s="1"/>
  <c r="T206" i="51"/>
  <c r="S206" i="51"/>
  <c r="V206" i="51" s="1"/>
  <c r="AF205" i="51"/>
  <c r="AE205" i="51"/>
  <c r="AD205" i="51"/>
  <c r="AB205" i="51"/>
  <c r="AC205" i="51" s="1"/>
  <c r="Y205" i="51"/>
  <c r="X205" i="51"/>
  <c r="Z205" i="51" s="1"/>
  <c r="T205" i="51"/>
  <c r="S205" i="51"/>
  <c r="AF204" i="51"/>
  <c r="AE204" i="51"/>
  <c r="AD204" i="51"/>
  <c r="AB204" i="51"/>
  <c r="AC204" i="51" s="1"/>
  <c r="Y204" i="51"/>
  <c r="X204" i="51"/>
  <c r="Z204" i="51" s="1"/>
  <c r="T204" i="51"/>
  <c r="S204" i="51"/>
  <c r="AF203" i="51"/>
  <c r="AE203" i="51"/>
  <c r="AD203" i="51"/>
  <c r="AB203" i="51"/>
  <c r="AC203" i="51" s="1"/>
  <c r="Y203" i="51"/>
  <c r="X203" i="51"/>
  <c r="Z203" i="51" s="1"/>
  <c r="T203" i="51"/>
  <c r="S203" i="51"/>
  <c r="AF202" i="51"/>
  <c r="AE202" i="51"/>
  <c r="AD202" i="51"/>
  <c r="AB202" i="51"/>
  <c r="AC202" i="51" s="1"/>
  <c r="Y202" i="51"/>
  <c r="Z202" i="51" s="1"/>
  <c r="X202" i="51"/>
  <c r="T202" i="51"/>
  <c r="S202" i="51"/>
  <c r="V202" i="51" s="1"/>
  <c r="AF201" i="51"/>
  <c r="AE201" i="51"/>
  <c r="AD201" i="51"/>
  <c r="AB201" i="51"/>
  <c r="AC201" i="51" s="1"/>
  <c r="Y201" i="51"/>
  <c r="X201" i="51"/>
  <c r="T201" i="51"/>
  <c r="S201" i="51"/>
  <c r="V201" i="51" s="1"/>
  <c r="AF200" i="51"/>
  <c r="AE200" i="51"/>
  <c r="AD200" i="51"/>
  <c r="AB200" i="51"/>
  <c r="AC200" i="51" s="1"/>
  <c r="Y200" i="51"/>
  <c r="X200" i="51"/>
  <c r="T200" i="51"/>
  <c r="S200" i="51"/>
  <c r="AF199" i="51"/>
  <c r="AE199" i="51"/>
  <c r="AD199" i="51"/>
  <c r="AB199" i="51"/>
  <c r="AC199" i="51" s="1"/>
  <c r="Y199" i="51"/>
  <c r="X199" i="51"/>
  <c r="Z199" i="51" s="1"/>
  <c r="T199" i="51"/>
  <c r="S199" i="51"/>
  <c r="V199" i="51" s="1"/>
  <c r="AF198" i="51"/>
  <c r="AE198" i="51"/>
  <c r="AD198" i="51"/>
  <c r="AB198" i="51"/>
  <c r="AC198" i="51" s="1"/>
  <c r="Y198" i="51"/>
  <c r="X198" i="51"/>
  <c r="T198" i="51"/>
  <c r="S198" i="51"/>
  <c r="AF197" i="51"/>
  <c r="AE197" i="51"/>
  <c r="AD197" i="51"/>
  <c r="AB197" i="51"/>
  <c r="AC197" i="51" s="1"/>
  <c r="Y197" i="51"/>
  <c r="X197" i="51"/>
  <c r="T197" i="51"/>
  <c r="S197" i="51"/>
  <c r="AF196" i="51"/>
  <c r="AE196" i="51"/>
  <c r="AD196" i="51"/>
  <c r="AB196" i="51"/>
  <c r="AC196" i="51" s="1"/>
  <c r="Y196" i="51"/>
  <c r="X196" i="51"/>
  <c r="Z196" i="51" s="1"/>
  <c r="T196" i="51"/>
  <c r="S196" i="51"/>
  <c r="V196" i="51" s="1"/>
  <c r="AF195" i="51"/>
  <c r="AE195" i="51"/>
  <c r="AD195" i="51"/>
  <c r="AB195" i="51"/>
  <c r="AC195" i="51" s="1"/>
  <c r="Y195" i="51"/>
  <c r="X195" i="51"/>
  <c r="T195" i="51"/>
  <c r="S195" i="51"/>
  <c r="AF194" i="51"/>
  <c r="AE194" i="51"/>
  <c r="AD194" i="51"/>
  <c r="AB194" i="51"/>
  <c r="AC194" i="51" s="1"/>
  <c r="Y194" i="51"/>
  <c r="X194" i="51"/>
  <c r="T194" i="51"/>
  <c r="S194" i="51"/>
  <c r="V194" i="51" s="1"/>
  <c r="AF193" i="51"/>
  <c r="AE193" i="51"/>
  <c r="AD193" i="51"/>
  <c r="AB193" i="51"/>
  <c r="AC193" i="51" s="1"/>
  <c r="Y193" i="51"/>
  <c r="X193" i="51"/>
  <c r="Z193" i="51" s="1"/>
  <c r="T193" i="51"/>
  <c r="S193" i="51"/>
  <c r="V193" i="51" s="1"/>
  <c r="AF192" i="51"/>
  <c r="AE192" i="51"/>
  <c r="AD192" i="51"/>
  <c r="AB192" i="51"/>
  <c r="AC192" i="51" s="1"/>
  <c r="Y192" i="51"/>
  <c r="X192" i="51"/>
  <c r="T192" i="51"/>
  <c r="S192" i="51"/>
  <c r="AF191" i="51"/>
  <c r="AE191" i="51"/>
  <c r="AD191" i="51"/>
  <c r="AB191" i="51"/>
  <c r="AC191" i="51" s="1"/>
  <c r="Y191" i="51"/>
  <c r="X191" i="51"/>
  <c r="Z191" i="51" s="1"/>
  <c r="T191" i="51"/>
  <c r="S191" i="51"/>
  <c r="V191" i="51" s="1"/>
  <c r="AF190" i="51"/>
  <c r="AE190" i="51"/>
  <c r="AD190" i="51"/>
  <c r="AB190" i="51"/>
  <c r="AC190" i="51" s="1"/>
  <c r="Y190" i="51"/>
  <c r="X190" i="51"/>
  <c r="T190" i="51"/>
  <c r="S190" i="51"/>
  <c r="AF189" i="51"/>
  <c r="AE189" i="51"/>
  <c r="AD189" i="51"/>
  <c r="AB189" i="51"/>
  <c r="AC189" i="51" s="1"/>
  <c r="Y189" i="51"/>
  <c r="X189" i="51"/>
  <c r="T189" i="51"/>
  <c r="S189" i="51"/>
  <c r="V189" i="51" s="1"/>
  <c r="AF188" i="51"/>
  <c r="AE188" i="51"/>
  <c r="AD188" i="51"/>
  <c r="AB188" i="51"/>
  <c r="AC188" i="51" s="1"/>
  <c r="Y188" i="51"/>
  <c r="X188" i="51"/>
  <c r="T188" i="51"/>
  <c r="S188" i="51"/>
  <c r="AF187" i="51"/>
  <c r="AE187" i="51"/>
  <c r="AD187" i="51"/>
  <c r="AB187" i="51"/>
  <c r="AC187" i="51" s="1"/>
  <c r="Z187" i="51"/>
  <c r="Y187" i="51"/>
  <c r="X187" i="51"/>
  <c r="T187" i="51"/>
  <c r="S187" i="51"/>
  <c r="V187" i="51" s="1"/>
  <c r="AF186" i="51"/>
  <c r="AE186" i="51"/>
  <c r="AD186" i="51"/>
  <c r="AB186" i="51"/>
  <c r="AC186" i="51" s="1"/>
  <c r="Y186" i="51"/>
  <c r="X186" i="51"/>
  <c r="T186" i="51"/>
  <c r="S186" i="51"/>
  <c r="AF185" i="51"/>
  <c r="AE185" i="51"/>
  <c r="AD185" i="51"/>
  <c r="AB185" i="51"/>
  <c r="AC185" i="51" s="1"/>
  <c r="Y185" i="51"/>
  <c r="X185" i="51"/>
  <c r="T185" i="51"/>
  <c r="S185" i="51"/>
  <c r="V185" i="51" s="1"/>
  <c r="AF184" i="51"/>
  <c r="AE184" i="51"/>
  <c r="AD184" i="51"/>
  <c r="AB184" i="51"/>
  <c r="AC184" i="51" s="1"/>
  <c r="Y184" i="51"/>
  <c r="X184" i="51"/>
  <c r="Z184" i="51" s="1"/>
  <c r="T184" i="51"/>
  <c r="V184" i="51" s="1"/>
  <c r="S184" i="51"/>
  <c r="AF183" i="51"/>
  <c r="AE183" i="51"/>
  <c r="AD183" i="51"/>
  <c r="AB183" i="51"/>
  <c r="AC183" i="51" s="1"/>
  <c r="Y183" i="51"/>
  <c r="X183" i="51"/>
  <c r="T183" i="51"/>
  <c r="S183" i="51"/>
  <c r="AF182" i="51"/>
  <c r="AE182" i="51"/>
  <c r="AD182" i="51"/>
  <c r="AB182" i="51"/>
  <c r="AC182" i="51" s="1"/>
  <c r="Y182" i="51"/>
  <c r="X182" i="51"/>
  <c r="Z182" i="51" s="1"/>
  <c r="T182" i="51"/>
  <c r="S182" i="51"/>
  <c r="V182" i="51" s="1"/>
  <c r="AF181" i="51"/>
  <c r="AE181" i="51"/>
  <c r="AD181" i="51"/>
  <c r="AB181" i="51"/>
  <c r="AC181" i="51" s="1"/>
  <c r="Y181" i="51"/>
  <c r="Z181" i="51" s="1"/>
  <c r="X181" i="51"/>
  <c r="T181" i="51"/>
  <c r="S181" i="51"/>
  <c r="V181" i="51" s="1"/>
  <c r="AF180" i="51"/>
  <c r="AE180" i="51"/>
  <c r="AD180" i="51"/>
  <c r="AB180" i="51"/>
  <c r="AC180" i="51" s="1"/>
  <c r="Y180" i="51"/>
  <c r="X180" i="51"/>
  <c r="Z180" i="51" s="1"/>
  <c r="T180" i="51"/>
  <c r="V180" i="51" s="1"/>
  <c r="S180" i="51"/>
  <c r="AF179" i="51"/>
  <c r="AE179" i="51"/>
  <c r="AD179" i="51"/>
  <c r="AB179" i="51"/>
  <c r="AC179" i="51" s="1"/>
  <c r="Y179" i="51"/>
  <c r="X179" i="51"/>
  <c r="T179" i="51"/>
  <c r="S179" i="51"/>
  <c r="V179" i="51" s="1"/>
  <c r="AF178" i="51"/>
  <c r="AE178" i="51"/>
  <c r="AD178" i="51"/>
  <c r="AB178" i="51"/>
  <c r="AC178" i="51" s="1"/>
  <c r="Y178" i="51"/>
  <c r="X178" i="51"/>
  <c r="Z178" i="51" s="1"/>
  <c r="T178" i="51"/>
  <c r="S178" i="51"/>
  <c r="V178" i="51" s="1"/>
  <c r="AF177" i="51"/>
  <c r="AE177" i="51"/>
  <c r="AD177" i="51"/>
  <c r="AB177" i="51"/>
  <c r="AC177" i="51" s="1"/>
  <c r="Y177" i="51"/>
  <c r="Z177" i="51" s="1"/>
  <c r="X177" i="51"/>
  <c r="T177" i="51"/>
  <c r="S177" i="51"/>
  <c r="V177" i="51" s="1"/>
  <c r="AF176" i="51"/>
  <c r="AE176" i="51"/>
  <c r="AD176" i="51"/>
  <c r="AC176" i="51"/>
  <c r="AB176" i="51"/>
  <c r="Y176" i="51"/>
  <c r="X176" i="51"/>
  <c r="T176" i="51"/>
  <c r="S176" i="51"/>
  <c r="AF175" i="51"/>
  <c r="AE175" i="51"/>
  <c r="AD175" i="51"/>
  <c r="AB175" i="51"/>
  <c r="AC175" i="51" s="1"/>
  <c r="Y175" i="51"/>
  <c r="X175" i="51"/>
  <c r="Z175" i="51" s="1"/>
  <c r="T175" i="51"/>
  <c r="V175" i="51" s="1"/>
  <c r="S175" i="51"/>
  <c r="AF174" i="51"/>
  <c r="AE174" i="51"/>
  <c r="AD174" i="51"/>
  <c r="AB174" i="51"/>
  <c r="AC174" i="51" s="1"/>
  <c r="Y174" i="51"/>
  <c r="Z174" i="51" s="1"/>
  <c r="X174" i="51"/>
  <c r="T174" i="51"/>
  <c r="S174" i="51"/>
  <c r="AF173" i="51"/>
  <c r="AE173" i="51"/>
  <c r="AD173" i="51"/>
  <c r="AB173" i="51"/>
  <c r="AC173" i="51" s="1"/>
  <c r="Y173" i="51"/>
  <c r="X173" i="51"/>
  <c r="T173" i="51"/>
  <c r="S173" i="51"/>
  <c r="V173" i="51" s="1"/>
  <c r="AF172" i="51"/>
  <c r="AE172" i="51"/>
  <c r="AD172" i="51"/>
  <c r="AB172" i="51"/>
  <c r="AC172" i="51" s="1"/>
  <c r="Y172" i="51"/>
  <c r="X172" i="51"/>
  <c r="Z172" i="51" s="1"/>
  <c r="T172" i="51"/>
  <c r="S172" i="51"/>
  <c r="V172" i="51" s="1"/>
  <c r="AF171" i="51"/>
  <c r="AE171" i="51"/>
  <c r="AD171" i="51"/>
  <c r="AB171" i="51"/>
  <c r="AC171" i="51" s="1"/>
  <c r="Y171" i="51"/>
  <c r="X171" i="51"/>
  <c r="T171" i="51"/>
  <c r="S171" i="51"/>
  <c r="AF170" i="51"/>
  <c r="AE170" i="51"/>
  <c r="AD170" i="51"/>
  <c r="AB170" i="51"/>
  <c r="AC170" i="51" s="1"/>
  <c r="Y170" i="51"/>
  <c r="X170" i="51"/>
  <c r="Z170" i="51" s="1"/>
  <c r="T170" i="51"/>
  <c r="S170" i="51"/>
  <c r="AF169" i="51"/>
  <c r="AE169" i="51"/>
  <c r="AD169" i="51"/>
  <c r="AB169" i="51"/>
  <c r="AC169" i="51" s="1"/>
  <c r="Y169" i="51"/>
  <c r="X169" i="51"/>
  <c r="Z169" i="51" s="1"/>
  <c r="T169" i="51"/>
  <c r="S169" i="51"/>
  <c r="AF168" i="51"/>
  <c r="AE168" i="51"/>
  <c r="AD168" i="51"/>
  <c r="AB168" i="51"/>
  <c r="AC168" i="51" s="1"/>
  <c r="Y168" i="51"/>
  <c r="X168" i="51"/>
  <c r="Z168" i="51" s="1"/>
  <c r="T168" i="51"/>
  <c r="S168" i="51"/>
  <c r="AF167" i="51"/>
  <c r="AE167" i="51"/>
  <c r="AD167" i="51"/>
  <c r="AB167" i="51"/>
  <c r="AC167" i="51" s="1"/>
  <c r="Y167" i="51"/>
  <c r="X167" i="51"/>
  <c r="Z167" i="51" s="1"/>
  <c r="T167" i="51"/>
  <c r="S167" i="51"/>
  <c r="V167" i="51" s="1"/>
  <c r="AF166" i="51"/>
  <c r="AE166" i="51"/>
  <c r="AD166" i="51"/>
  <c r="AB166" i="51"/>
  <c r="AC166" i="51" s="1"/>
  <c r="Y166" i="51"/>
  <c r="Z166" i="51" s="1"/>
  <c r="X166" i="51"/>
  <c r="T166" i="51"/>
  <c r="S166" i="51"/>
  <c r="AF165" i="51"/>
  <c r="AE165" i="51"/>
  <c r="AD165" i="51"/>
  <c r="AB165" i="51"/>
  <c r="AC165" i="51" s="1"/>
  <c r="Y165" i="51"/>
  <c r="Z165" i="51" s="1"/>
  <c r="X165" i="51"/>
  <c r="T165" i="51"/>
  <c r="S165" i="51"/>
  <c r="V165" i="51" s="1"/>
  <c r="AF164" i="51"/>
  <c r="AE164" i="51"/>
  <c r="AD164" i="51"/>
  <c r="AB164" i="51"/>
  <c r="AC164" i="51" s="1"/>
  <c r="Y164" i="51"/>
  <c r="X164" i="51"/>
  <c r="Z164" i="51" s="1"/>
  <c r="T164" i="51"/>
  <c r="S164" i="51"/>
  <c r="AF163" i="51"/>
  <c r="AE163" i="51"/>
  <c r="AD163" i="51"/>
  <c r="AB163" i="51"/>
  <c r="AC163" i="51" s="1"/>
  <c r="Y163" i="51"/>
  <c r="X163" i="51"/>
  <c r="Z163" i="51" s="1"/>
  <c r="T163" i="51"/>
  <c r="S163" i="51"/>
  <c r="V163" i="51" s="1"/>
  <c r="AF162" i="51"/>
  <c r="AE162" i="51"/>
  <c r="AD162" i="51"/>
  <c r="AB162" i="51"/>
  <c r="AC162" i="51" s="1"/>
  <c r="Y162" i="51"/>
  <c r="X162" i="51"/>
  <c r="T162" i="51"/>
  <c r="S162" i="51"/>
  <c r="AF161" i="51"/>
  <c r="AE161" i="51"/>
  <c r="AD161" i="51"/>
  <c r="AB161" i="51"/>
  <c r="AC161" i="51" s="1"/>
  <c r="Y161" i="51"/>
  <c r="X161" i="51"/>
  <c r="T161" i="51"/>
  <c r="S161" i="51"/>
  <c r="AF160" i="51"/>
  <c r="AE160" i="51"/>
  <c r="AD160" i="51"/>
  <c r="AB160" i="51"/>
  <c r="AC160" i="51" s="1"/>
  <c r="Y160" i="51"/>
  <c r="X160" i="51"/>
  <c r="T160" i="51"/>
  <c r="S160" i="51"/>
  <c r="V160" i="51" s="1"/>
  <c r="AF159" i="51"/>
  <c r="AE159" i="51"/>
  <c r="AD159" i="51"/>
  <c r="AB159" i="51"/>
  <c r="AC159" i="51" s="1"/>
  <c r="Y159" i="51"/>
  <c r="X159" i="51"/>
  <c r="T159" i="51"/>
  <c r="V159" i="51" s="1"/>
  <c r="S159" i="51"/>
  <c r="AF158" i="51"/>
  <c r="AE158" i="51"/>
  <c r="AD158" i="51"/>
  <c r="AB158" i="51"/>
  <c r="AC158" i="51" s="1"/>
  <c r="Y158" i="51"/>
  <c r="X158" i="51"/>
  <c r="T158" i="51"/>
  <c r="S158" i="51"/>
  <c r="AF157" i="51"/>
  <c r="AE157" i="51"/>
  <c r="AD157" i="51"/>
  <c r="AB157" i="51"/>
  <c r="AC157" i="51" s="1"/>
  <c r="Y157" i="51"/>
  <c r="X157" i="51"/>
  <c r="Z157" i="51" s="1"/>
  <c r="T157" i="51"/>
  <c r="S157" i="51"/>
  <c r="AF156" i="51"/>
  <c r="AE156" i="51"/>
  <c r="AD156" i="51"/>
  <c r="AB156" i="51"/>
  <c r="AC156" i="51" s="1"/>
  <c r="Y156" i="51"/>
  <c r="X156" i="51"/>
  <c r="T156" i="51"/>
  <c r="S156" i="51"/>
  <c r="AF155" i="51"/>
  <c r="AE155" i="51"/>
  <c r="AD155" i="51"/>
  <c r="AB155" i="51"/>
  <c r="AC155" i="51" s="1"/>
  <c r="Y155" i="51"/>
  <c r="X155" i="51"/>
  <c r="T155" i="51"/>
  <c r="S155" i="51"/>
  <c r="AF154" i="51"/>
  <c r="AE154" i="51"/>
  <c r="AD154" i="51"/>
  <c r="AB154" i="51"/>
  <c r="AC154" i="51" s="1"/>
  <c r="Y154" i="51"/>
  <c r="X154" i="51"/>
  <c r="Z154" i="51" s="1"/>
  <c r="T154" i="51"/>
  <c r="S154" i="51"/>
  <c r="AF153" i="51"/>
  <c r="AE153" i="51"/>
  <c r="AD153" i="51"/>
  <c r="AB153" i="51"/>
  <c r="AC153" i="51" s="1"/>
  <c r="Y153" i="51"/>
  <c r="X153" i="51"/>
  <c r="T153" i="51"/>
  <c r="S153" i="51"/>
  <c r="AF152" i="51"/>
  <c r="AE152" i="51"/>
  <c r="AD152" i="51"/>
  <c r="AB152" i="51"/>
  <c r="AC152" i="51" s="1"/>
  <c r="Y152" i="51"/>
  <c r="X152" i="51"/>
  <c r="T152" i="51"/>
  <c r="S152" i="51"/>
  <c r="AF151" i="51"/>
  <c r="AE151" i="51"/>
  <c r="AD151" i="51"/>
  <c r="AB151" i="51"/>
  <c r="AC151" i="51" s="1"/>
  <c r="Y151" i="51"/>
  <c r="X151" i="51"/>
  <c r="Z151" i="51" s="1"/>
  <c r="T151" i="51"/>
  <c r="S151" i="51"/>
  <c r="V151" i="51" s="1"/>
  <c r="AF150" i="51"/>
  <c r="AE150" i="51"/>
  <c r="AD150" i="51"/>
  <c r="AB150" i="51"/>
  <c r="AC150" i="51" s="1"/>
  <c r="Y150" i="51"/>
  <c r="X150" i="51"/>
  <c r="T150" i="51"/>
  <c r="S150" i="51"/>
  <c r="AF149" i="51"/>
  <c r="AE149" i="51"/>
  <c r="AD149" i="51"/>
  <c r="AB149" i="51"/>
  <c r="AC149" i="51" s="1"/>
  <c r="Y149" i="51"/>
  <c r="X149" i="51"/>
  <c r="T149" i="51"/>
  <c r="S149" i="51"/>
  <c r="AF148" i="51"/>
  <c r="AE148" i="51"/>
  <c r="AD148" i="51"/>
  <c r="AB148" i="51"/>
  <c r="AC148" i="51" s="1"/>
  <c r="Y148" i="51"/>
  <c r="X148" i="51"/>
  <c r="Z148" i="51" s="1"/>
  <c r="T148" i="51"/>
  <c r="S148" i="51"/>
  <c r="AF147" i="51"/>
  <c r="AE147" i="51"/>
  <c r="AD147" i="51"/>
  <c r="AB147" i="51"/>
  <c r="AC147" i="51" s="1"/>
  <c r="Y147" i="51"/>
  <c r="X147" i="51"/>
  <c r="T147" i="51"/>
  <c r="S147" i="51"/>
  <c r="AF146" i="51"/>
  <c r="AE146" i="51"/>
  <c r="AD146" i="51"/>
  <c r="AB146" i="51"/>
  <c r="AC146" i="51" s="1"/>
  <c r="Y146" i="51"/>
  <c r="X146" i="51"/>
  <c r="T146" i="51"/>
  <c r="S146" i="51"/>
  <c r="AF145" i="51"/>
  <c r="AE145" i="51"/>
  <c r="AD145" i="51"/>
  <c r="AB145" i="51"/>
  <c r="AC145" i="51" s="1"/>
  <c r="Y145" i="51"/>
  <c r="X145" i="51"/>
  <c r="Z145" i="51" s="1"/>
  <c r="T145" i="51"/>
  <c r="V145" i="51" s="1"/>
  <c r="S145" i="51"/>
  <c r="AF144" i="51"/>
  <c r="AE144" i="51"/>
  <c r="AD144" i="51"/>
  <c r="AB144" i="51"/>
  <c r="AC144" i="51" s="1"/>
  <c r="Y144" i="51"/>
  <c r="X144" i="51"/>
  <c r="T144" i="51"/>
  <c r="S144" i="51"/>
  <c r="AF143" i="51"/>
  <c r="AE143" i="51"/>
  <c r="AD143" i="51"/>
  <c r="AB143" i="51"/>
  <c r="AC143" i="51" s="1"/>
  <c r="Y143" i="51"/>
  <c r="X143" i="51"/>
  <c r="T143" i="51"/>
  <c r="S143" i="51"/>
  <c r="AF142" i="51"/>
  <c r="AE142" i="51"/>
  <c r="AD142" i="51"/>
  <c r="AB142" i="51"/>
  <c r="AC142" i="51" s="1"/>
  <c r="Y142" i="51"/>
  <c r="X142" i="51"/>
  <c r="Z142" i="51" s="1"/>
  <c r="T142" i="51"/>
  <c r="S142" i="51"/>
  <c r="V142" i="51" s="1"/>
  <c r="AF141" i="51"/>
  <c r="AE141" i="51"/>
  <c r="AD141" i="51"/>
  <c r="AB141" i="51"/>
  <c r="AC141" i="51" s="1"/>
  <c r="Y141" i="51"/>
  <c r="X141" i="51"/>
  <c r="T141" i="51"/>
  <c r="S141" i="51"/>
  <c r="AF140" i="51"/>
  <c r="AE140" i="51"/>
  <c r="AD140" i="51"/>
  <c r="AB140" i="51"/>
  <c r="AC140" i="51" s="1"/>
  <c r="Y140" i="51"/>
  <c r="X140" i="51"/>
  <c r="T140" i="51"/>
  <c r="S140" i="51"/>
  <c r="AF139" i="51"/>
  <c r="AE139" i="51"/>
  <c r="AD139" i="51"/>
  <c r="AB139" i="51"/>
  <c r="AC139" i="51" s="1"/>
  <c r="Y139" i="51"/>
  <c r="X139" i="51"/>
  <c r="Z139" i="51" s="1"/>
  <c r="T139" i="51"/>
  <c r="S139" i="51"/>
  <c r="AF138" i="51"/>
  <c r="AE138" i="51"/>
  <c r="AD138" i="51"/>
  <c r="AB138" i="51"/>
  <c r="AC138" i="51" s="1"/>
  <c r="Y138" i="51"/>
  <c r="X138" i="51"/>
  <c r="T138" i="51"/>
  <c r="S138" i="51"/>
  <c r="AF137" i="51"/>
  <c r="AE137" i="51"/>
  <c r="AD137" i="51"/>
  <c r="AB137" i="51"/>
  <c r="AC137" i="51" s="1"/>
  <c r="Y137" i="51"/>
  <c r="X137" i="51"/>
  <c r="T137" i="51"/>
  <c r="S137" i="51"/>
  <c r="AF136" i="51"/>
  <c r="AE136" i="51"/>
  <c r="AD136" i="51"/>
  <c r="AB136" i="51"/>
  <c r="AC136" i="51" s="1"/>
  <c r="Y136" i="51"/>
  <c r="X136" i="51"/>
  <c r="Z136" i="51" s="1"/>
  <c r="T136" i="51"/>
  <c r="S136" i="51"/>
  <c r="AF135" i="51"/>
  <c r="AE135" i="51"/>
  <c r="AD135" i="51"/>
  <c r="AB135" i="51"/>
  <c r="AC135" i="51" s="1"/>
  <c r="Y135" i="51"/>
  <c r="X135" i="51"/>
  <c r="T135" i="51"/>
  <c r="S135" i="51"/>
  <c r="AF134" i="51"/>
  <c r="AE134" i="51"/>
  <c r="AD134" i="51"/>
  <c r="AB134" i="51"/>
  <c r="AC134" i="51" s="1"/>
  <c r="Y134" i="51"/>
  <c r="X134" i="51"/>
  <c r="T134" i="51"/>
  <c r="S134" i="51"/>
  <c r="AF133" i="51"/>
  <c r="AE133" i="51"/>
  <c r="AD133" i="51"/>
  <c r="AB133" i="51"/>
  <c r="AC133" i="51" s="1"/>
  <c r="Y133" i="51"/>
  <c r="X133" i="51"/>
  <c r="Z133" i="51" s="1"/>
  <c r="T133" i="51"/>
  <c r="S133" i="51"/>
  <c r="V133" i="51" s="1"/>
  <c r="AF132" i="51"/>
  <c r="AE132" i="51"/>
  <c r="AD132" i="51"/>
  <c r="AB132" i="51"/>
  <c r="AC132" i="51" s="1"/>
  <c r="Y132" i="51"/>
  <c r="X132" i="51"/>
  <c r="T132" i="51"/>
  <c r="S132" i="51"/>
  <c r="AF131" i="51"/>
  <c r="AE131" i="51"/>
  <c r="AD131" i="51"/>
  <c r="AB131" i="51"/>
  <c r="AC131" i="51" s="1"/>
  <c r="Y131" i="51"/>
  <c r="X131" i="51"/>
  <c r="T131" i="51"/>
  <c r="S131" i="51"/>
  <c r="AF130" i="51"/>
  <c r="AE130" i="51"/>
  <c r="AD130" i="51"/>
  <c r="AB130" i="51"/>
  <c r="AC130" i="51" s="1"/>
  <c r="Y130" i="51"/>
  <c r="X130" i="51"/>
  <c r="Z130" i="51" s="1"/>
  <c r="T130" i="51"/>
  <c r="V130" i="51" s="1"/>
  <c r="S130" i="51"/>
  <c r="AF129" i="51"/>
  <c r="AE129" i="51"/>
  <c r="AD129" i="51"/>
  <c r="AB129" i="51"/>
  <c r="AC129" i="51" s="1"/>
  <c r="Y129" i="51"/>
  <c r="X129" i="51"/>
  <c r="T129" i="51"/>
  <c r="S129" i="51"/>
  <c r="AF128" i="51"/>
  <c r="AE128" i="51"/>
  <c r="AD128" i="51"/>
  <c r="AB128" i="51"/>
  <c r="AC128" i="51" s="1"/>
  <c r="Y128" i="51"/>
  <c r="X128" i="51"/>
  <c r="T128" i="51"/>
  <c r="S128" i="51"/>
  <c r="AF127" i="51"/>
  <c r="AE127" i="51"/>
  <c r="AD127" i="51"/>
  <c r="AB127" i="51"/>
  <c r="AC127" i="51" s="1"/>
  <c r="Y127" i="51"/>
  <c r="X127" i="51"/>
  <c r="Z127" i="51" s="1"/>
  <c r="T127" i="51"/>
  <c r="V127" i="51" s="1"/>
  <c r="S127" i="51"/>
  <c r="AF126" i="51"/>
  <c r="AE126" i="51"/>
  <c r="AD126" i="51"/>
  <c r="AB126" i="51"/>
  <c r="AC126" i="51" s="1"/>
  <c r="Y126" i="51"/>
  <c r="X126" i="51"/>
  <c r="T126" i="51"/>
  <c r="S126" i="51"/>
  <c r="AF125" i="51"/>
  <c r="AE125" i="51"/>
  <c r="AD125" i="51"/>
  <c r="AB125" i="51"/>
  <c r="AC125" i="51" s="1"/>
  <c r="Y125" i="51"/>
  <c r="X125" i="51"/>
  <c r="T125" i="51"/>
  <c r="S125" i="51"/>
  <c r="AF124" i="51"/>
  <c r="AE124" i="51"/>
  <c r="AD124" i="51"/>
  <c r="AB124" i="51"/>
  <c r="AC124" i="51" s="1"/>
  <c r="Y124" i="51"/>
  <c r="X124" i="51"/>
  <c r="Z124" i="51" s="1"/>
  <c r="T124" i="51"/>
  <c r="S124" i="51"/>
  <c r="V124" i="51" s="1"/>
  <c r="AF123" i="51"/>
  <c r="AE123" i="51"/>
  <c r="AD123" i="51"/>
  <c r="AB123" i="51"/>
  <c r="AC123" i="51" s="1"/>
  <c r="Y123" i="51"/>
  <c r="X123" i="51"/>
  <c r="T123" i="51"/>
  <c r="S123" i="51"/>
  <c r="AF122" i="51"/>
  <c r="AE122" i="51"/>
  <c r="AD122" i="51"/>
  <c r="AB122" i="51"/>
  <c r="AC122" i="51" s="1"/>
  <c r="Y122" i="51"/>
  <c r="X122" i="51"/>
  <c r="T122" i="51"/>
  <c r="S122" i="51"/>
  <c r="AF121" i="51"/>
  <c r="AE121" i="51"/>
  <c r="AD121" i="51"/>
  <c r="AB121" i="51"/>
  <c r="AC121" i="51" s="1"/>
  <c r="Y121" i="51"/>
  <c r="X121" i="51"/>
  <c r="Z121" i="51" s="1"/>
  <c r="T121" i="51"/>
  <c r="S121" i="51"/>
  <c r="AF120" i="51"/>
  <c r="AE120" i="51"/>
  <c r="AD120" i="51"/>
  <c r="AB120" i="51"/>
  <c r="AC120" i="51" s="1"/>
  <c r="Y120" i="51"/>
  <c r="X120" i="51"/>
  <c r="T120" i="51"/>
  <c r="S120" i="51"/>
  <c r="AF119" i="51"/>
  <c r="AE119" i="51"/>
  <c r="AD119" i="51"/>
  <c r="AB119" i="51"/>
  <c r="AC119" i="51" s="1"/>
  <c r="Y119" i="51"/>
  <c r="X119" i="51"/>
  <c r="T119" i="51"/>
  <c r="S119" i="51"/>
  <c r="AF118" i="51"/>
  <c r="AE118" i="51"/>
  <c r="AD118" i="51"/>
  <c r="AB118" i="51"/>
  <c r="AC118" i="51" s="1"/>
  <c r="Y118" i="51"/>
  <c r="X118" i="51"/>
  <c r="Z118" i="51" s="1"/>
  <c r="T118" i="51"/>
  <c r="S118" i="51"/>
  <c r="V118" i="51" s="1"/>
  <c r="AF117" i="51"/>
  <c r="AE117" i="51"/>
  <c r="AD117" i="51"/>
  <c r="AB117" i="51"/>
  <c r="AC117" i="51" s="1"/>
  <c r="Y117" i="51"/>
  <c r="X117" i="51"/>
  <c r="T117" i="51"/>
  <c r="S117" i="51"/>
  <c r="AF116" i="51"/>
  <c r="AE116" i="51"/>
  <c r="AD116" i="51"/>
  <c r="AB116" i="51"/>
  <c r="AC116" i="51" s="1"/>
  <c r="Y116" i="51"/>
  <c r="X116" i="51"/>
  <c r="T116" i="51"/>
  <c r="S116" i="51"/>
  <c r="AF115" i="51"/>
  <c r="AE115" i="51"/>
  <c r="AD115" i="51"/>
  <c r="AB115" i="51"/>
  <c r="AC115" i="51" s="1"/>
  <c r="Y115" i="51"/>
  <c r="X115" i="51"/>
  <c r="Z115" i="51" s="1"/>
  <c r="T115" i="51"/>
  <c r="S115" i="51"/>
  <c r="V115" i="51" s="1"/>
  <c r="AF114" i="51"/>
  <c r="AE114" i="51"/>
  <c r="AD114" i="51"/>
  <c r="AB114" i="51"/>
  <c r="AC114" i="51" s="1"/>
  <c r="Y114" i="51"/>
  <c r="X114" i="51"/>
  <c r="T114" i="51"/>
  <c r="S114" i="51"/>
  <c r="AF113" i="51"/>
  <c r="AE113" i="51"/>
  <c r="AD113" i="51"/>
  <c r="AB113" i="51"/>
  <c r="AC113" i="51" s="1"/>
  <c r="Y113" i="51"/>
  <c r="X113" i="51"/>
  <c r="T113" i="51"/>
  <c r="S113" i="51"/>
  <c r="AF112" i="51"/>
  <c r="AE112" i="51"/>
  <c r="AD112" i="51"/>
  <c r="AB112" i="51"/>
  <c r="AC112" i="51" s="1"/>
  <c r="Y112" i="51"/>
  <c r="X112" i="51"/>
  <c r="Z112" i="51" s="1"/>
  <c r="T112" i="51"/>
  <c r="S112" i="51"/>
  <c r="AF111" i="51"/>
  <c r="AE111" i="51"/>
  <c r="AD111" i="51"/>
  <c r="AB111" i="51"/>
  <c r="AC111" i="51" s="1"/>
  <c r="Y111" i="51"/>
  <c r="X111" i="51"/>
  <c r="T111" i="51"/>
  <c r="S111" i="51"/>
  <c r="AF110" i="51"/>
  <c r="AE110" i="51"/>
  <c r="AD110" i="51"/>
  <c r="AB110" i="51"/>
  <c r="AC110" i="51" s="1"/>
  <c r="Y110" i="51"/>
  <c r="X110" i="51"/>
  <c r="T110" i="51"/>
  <c r="S110" i="51"/>
  <c r="AF109" i="51"/>
  <c r="AE109" i="51"/>
  <c r="AD109" i="51"/>
  <c r="AB109" i="51"/>
  <c r="AC109" i="51" s="1"/>
  <c r="Y109" i="51"/>
  <c r="X109" i="51"/>
  <c r="Z109" i="51" s="1"/>
  <c r="T109" i="51"/>
  <c r="S109" i="51"/>
  <c r="V109" i="51" s="1"/>
  <c r="AF108" i="51"/>
  <c r="AE108" i="51"/>
  <c r="AD108" i="51"/>
  <c r="AB108" i="51"/>
  <c r="AC108" i="51" s="1"/>
  <c r="Y108" i="51"/>
  <c r="X108" i="51"/>
  <c r="T108" i="51"/>
  <c r="S108" i="51"/>
  <c r="AF107" i="51"/>
  <c r="AE107" i="51"/>
  <c r="AD107" i="51"/>
  <c r="AB107" i="51"/>
  <c r="AC107" i="51" s="1"/>
  <c r="Y107" i="51"/>
  <c r="X107" i="51"/>
  <c r="T107" i="51"/>
  <c r="S107" i="51"/>
  <c r="AF106" i="51"/>
  <c r="AE106" i="51"/>
  <c r="AD106" i="51"/>
  <c r="AB106" i="51"/>
  <c r="AC106" i="51" s="1"/>
  <c r="Y106" i="51"/>
  <c r="X106" i="51"/>
  <c r="T106" i="51"/>
  <c r="S106" i="51"/>
  <c r="V106" i="51" s="1"/>
  <c r="AF105" i="51"/>
  <c r="AE105" i="51"/>
  <c r="AD105" i="51"/>
  <c r="AB105" i="51"/>
  <c r="AC105" i="51" s="1"/>
  <c r="Y105" i="51"/>
  <c r="X105" i="51"/>
  <c r="T105" i="51"/>
  <c r="S105" i="51"/>
  <c r="AF104" i="51"/>
  <c r="AE104" i="51"/>
  <c r="AD104" i="51"/>
  <c r="AB104" i="51"/>
  <c r="AC104" i="51" s="1"/>
  <c r="Y104" i="51"/>
  <c r="X104" i="51"/>
  <c r="T104" i="51"/>
  <c r="S104" i="51"/>
  <c r="AF103" i="51"/>
  <c r="AE103" i="51"/>
  <c r="AD103" i="51"/>
  <c r="AB103" i="51"/>
  <c r="AC103" i="51" s="1"/>
  <c r="Y103" i="51"/>
  <c r="X103" i="51"/>
  <c r="Z103" i="51" s="1"/>
  <c r="T103" i="51"/>
  <c r="S103" i="51"/>
  <c r="AF102" i="51"/>
  <c r="AE102" i="51"/>
  <c r="AD102" i="51"/>
  <c r="AB102" i="51"/>
  <c r="AC102" i="51" s="1"/>
  <c r="Y102" i="51"/>
  <c r="X102" i="51"/>
  <c r="T102" i="51"/>
  <c r="S102" i="51"/>
  <c r="AF101" i="51"/>
  <c r="AE101" i="51"/>
  <c r="AD101" i="51"/>
  <c r="AB101" i="51"/>
  <c r="AC101" i="51" s="1"/>
  <c r="Y101" i="51"/>
  <c r="X101" i="51"/>
  <c r="T101" i="51"/>
  <c r="S101" i="51"/>
  <c r="V101" i="51" s="1"/>
  <c r="AF100" i="51"/>
  <c r="AE100" i="51"/>
  <c r="AD100" i="51"/>
  <c r="AB100" i="51"/>
  <c r="AC100" i="51" s="1"/>
  <c r="Y100" i="51"/>
  <c r="X100" i="51"/>
  <c r="Z100" i="51" s="1"/>
  <c r="T100" i="51"/>
  <c r="S100" i="51"/>
  <c r="AF99" i="51"/>
  <c r="AE99" i="51"/>
  <c r="AD99" i="51"/>
  <c r="AB99" i="51"/>
  <c r="AC99" i="51" s="1"/>
  <c r="Y99" i="51"/>
  <c r="X99" i="51"/>
  <c r="T99" i="51"/>
  <c r="V99" i="51" s="1"/>
  <c r="S99" i="51"/>
  <c r="AF98" i="51"/>
  <c r="AE98" i="51"/>
  <c r="AD98" i="51"/>
  <c r="AB98" i="51"/>
  <c r="AC98" i="51" s="1"/>
  <c r="Y98" i="51"/>
  <c r="X98" i="51"/>
  <c r="T98" i="51"/>
  <c r="S98" i="51"/>
  <c r="AF97" i="51"/>
  <c r="AE97" i="51"/>
  <c r="AD97" i="51"/>
  <c r="AB97" i="51"/>
  <c r="AC97" i="51" s="1"/>
  <c r="Y97" i="51"/>
  <c r="X97" i="51"/>
  <c r="Z97" i="51" s="1"/>
  <c r="T97" i="51"/>
  <c r="S97" i="51"/>
  <c r="AF96" i="51"/>
  <c r="AE96" i="51"/>
  <c r="AD96" i="51"/>
  <c r="AB96" i="51"/>
  <c r="AC96" i="51" s="1"/>
  <c r="Y96" i="51"/>
  <c r="X96" i="51"/>
  <c r="T96" i="51"/>
  <c r="S96" i="51"/>
  <c r="AF95" i="51"/>
  <c r="AE95" i="51"/>
  <c r="AD95" i="51"/>
  <c r="AB95" i="51"/>
  <c r="AC95" i="51" s="1"/>
  <c r="Y95" i="51"/>
  <c r="X95" i="51"/>
  <c r="Z95" i="51" s="1"/>
  <c r="T95" i="51"/>
  <c r="V95" i="51" s="1"/>
  <c r="S95" i="51"/>
  <c r="AF94" i="51"/>
  <c r="AE94" i="51"/>
  <c r="AD94" i="51"/>
  <c r="AB94" i="51"/>
  <c r="AC94" i="51" s="1"/>
  <c r="Y94" i="51"/>
  <c r="Z94" i="51" s="1"/>
  <c r="X94" i="51"/>
  <c r="T94" i="51"/>
  <c r="V94" i="51" s="1"/>
  <c r="S94" i="51"/>
  <c r="AF93" i="51"/>
  <c r="AE93" i="51"/>
  <c r="AD93" i="51"/>
  <c r="AB93" i="51"/>
  <c r="AC93" i="51" s="1"/>
  <c r="Y93" i="51"/>
  <c r="X93" i="51"/>
  <c r="Z93" i="51" s="1"/>
  <c r="T93" i="51"/>
  <c r="S93" i="51"/>
  <c r="V93" i="51" s="1"/>
  <c r="AF92" i="51"/>
  <c r="AE92" i="51"/>
  <c r="AD92" i="51"/>
  <c r="AB92" i="51"/>
  <c r="AC92" i="51" s="1"/>
  <c r="Y92" i="51"/>
  <c r="X92" i="51"/>
  <c r="Z92" i="51" s="1"/>
  <c r="T92" i="51"/>
  <c r="S92" i="51"/>
  <c r="AF91" i="51"/>
  <c r="AE91" i="51"/>
  <c r="AD91" i="51"/>
  <c r="AB91" i="51"/>
  <c r="AC91" i="51" s="1"/>
  <c r="Y91" i="51"/>
  <c r="X91" i="51"/>
  <c r="T91" i="51"/>
  <c r="S91" i="51"/>
  <c r="V91" i="51" s="1"/>
  <c r="AF90" i="51"/>
  <c r="AE90" i="51"/>
  <c r="AD90" i="51"/>
  <c r="AC90" i="51"/>
  <c r="AB90" i="51"/>
  <c r="Y90" i="51"/>
  <c r="X90" i="51"/>
  <c r="T90" i="51"/>
  <c r="S90" i="51"/>
  <c r="AF89" i="51"/>
  <c r="AE89" i="51"/>
  <c r="AD89" i="51"/>
  <c r="AB89" i="51"/>
  <c r="AC89" i="51" s="1"/>
  <c r="Y89" i="51"/>
  <c r="X89" i="51"/>
  <c r="T89" i="51"/>
  <c r="S89" i="51"/>
  <c r="AF88" i="51"/>
  <c r="AE88" i="51"/>
  <c r="AD88" i="51"/>
  <c r="AB88" i="51"/>
  <c r="AC88" i="51" s="1"/>
  <c r="Y88" i="51"/>
  <c r="X88" i="51"/>
  <c r="Z88" i="51" s="1"/>
  <c r="T88" i="51"/>
  <c r="S88" i="51"/>
  <c r="AF87" i="51"/>
  <c r="AE87" i="51"/>
  <c r="AD87" i="51"/>
  <c r="AB87" i="51"/>
  <c r="AC87" i="51" s="1"/>
  <c r="Y87" i="51"/>
  <c r="Z87" i="51" s="1"/>
  <c r="X87" i="51"/>
  <c r="T87" i="51"/>
  <c r="S87" i="51"/>
  <c r="V87" i="51" s="1"/>
  <c r="AF86" i="51"/>
  <c r="AE86" i="51"/>
  <c r="AD86" i="51"/>
  <c r="AB86" i="51"/>
  <c r="AC86" i="51" s="1"/>
  <c r="Y86" i="51"/>
  <c r="X86" i="51"/>
  <c r="T86" i="51"/>
  <c r="S86" i="51"/>
  <c r="AF85" i="51"/>
  <c r="AE85" i="51"/>
  <c r="AD85" i="51"/>
  <c r="AB85" i="51"/>
  <c r="AC85" i="51" s="1"/>
  <c r="Y85" i="51"/>
  <c r="X85" i="51"/>
  <c r="T85" i="51"/>
  <c r="S85" i="51"/>
  <c r="V85" i="51" s="1"/>
  <c r="AF84" i="51"/>
  <c r="AE84" i="51"/>
  <c r="AD84" i="51"/>
  <c r="AB84" i="51"/>
  <c r="AC84" i="51" s="1"/>
  <c r="Y84" i="51"/>
  <c r="Z84" i="51" s="1"/>
  <c r="X84" i="51"/>
  <c r="T84" i="51"/>
  <c r="V84" i="51" s="1"/>
  <c r="S84" i="51"/>
  <c r="AF83" i="51"/>
  <c r="AE83" i="51"/>
  <c r="AD83" i="51"/>
  <c r="AB83" i="51"/>
  <c r="AC83" i="51" s="1"/>
  <c r="Y83" i="51"/>
  <c r="X83" i="51"/>
  <c r="T83" i="51"/>
  <c r="S83" i="51"/>
  <c r="V83" i="51" s="1"/>
  <c r="AF82" i="51"/>
  <c r="AE82" i="51"/>
  <c r="AD82" i="51"/>
  <c r="AB82" i="51"/>
  <c r="AC82" i="51" s="1"/>
  <c r="Y82" i="51"/>
  <c r="X82" i="51"/>
  <c r="Z82" i="51" s="1"/>
  <c r="T82" i="51"/>
  <c r="S82" i="51"/>
  <c r="AF81" i="51"/>
  <c r="AE81" i="51"/>
  <c r="AD81" i="51"/>
  <c r="AB81" i="51"/>
  <c r="AC81" i="51" s="1"/>
  <c r="Y81" i="51"/>
  <c r="X81" i="51"/>
  <c r="T81" i="51"/>
  <c r="S81" i="51"/>
  <c r="AF80" i="51"/>
  <c r="AE80" i="51"/>
  <c r="AD80" i="51"/>
  <c r="AB80" i="51"/>
  <c r="AC80" i="51" s="1"/>
  <c r="Y80" i="51"/>
  <c r="X80" i="51"/>
  <c r="Z80" i="51" s="1"/>
  <c r="T80" i="51"/>
  <c r="S80" i="51"/>
  <c r="AF79" i="51"/>
  <c r="AE79" i="51"/>
  <c r="AD79" i="51"/>
  <c r="AB79" i="51"/>
  <c r="AC79" i="51" s="1"/>
  <c r="Y79" i="51"/>
  <c r="X79" i="51"/>
  <c r="Z79" i="51" s="1"/>
  <c r="T79" i="51"/>
  <c r="V79" i="51" s="1"/>
  <c r="S79" i="51"/>
  <c r="AF78" i="51"/>
  <c r="AE78" i="51"/>
  <c r="AD78" i="51"/>
  <c r="AB78" i="51"/>
  <c r="AC78" i="51" s="1"/>
  <c r="Y78" i="51"/>
  <c r="X78" i="51"/>
  <c r="T78" i="51"/>
  <c r="S78" i="51"/>
  <c r="AF77" i="51"/>
  <c r="AE77" i="51"/>
  <c r="AD77" i="51"/>
  <c r="AB77" i="51"/>
  <c r="AC77" i="51" s="1"/>
  <c r="Y77" i="51"/>
  <c r="X77" i="51"/>
  <c r="T77" i="51"/>
  <c r="S77" i="51"/>
  <c r="V77" i="51" s="1"/>
  <c r="AF76" i="51"/>
  <c r="AE76" i="51"/>
  <c r="AD76" i="51"/>
  <c r="AB76" i="51"/>
  <c r="AC76" i="51" s="1"/>
  <c r="Y76" i="51"/>
  <c r="X76" i="51"/>
  <c r="T76" i="51"/>
  <c r="S76" i="51"/>
  <c r="AF75" i="51"/>
  <c r="AE75" i="51"/>
  <c r="AD75" i="51"/>
  <c r="AB75" i="51"/>
  <c r="AC75" i="51" s="1"/>
  <c r="Y75" i="51"/>
  <c r="X75" i="51"/>
  <c r="T75" i="51"/>
  <c r="S75" i="51"/>
  <c r="AF74" i="51"/>
  <c r="AE74" i="51"/>
  <c r="AD74" i="51"/>
  <c r="AB74" i="51"/>
  <c r="AC74" i="51" s="1"/>
  <c r="Y74" i="51"/>
  <c r="X74" i="51"/>
  <c r="Z74" i="51" s="1"/>
  <c r="T74" i="51"/>
  <c r="S74" i="51"/>
  <c r="AF73" i="51"/>
  <c r="AE73" i="51"/>
  <c r="AD73" i="51"/>
  <c r="AB73" i="51"/>
  <c r="AC73" i="51" s="1"/>
  <c r="Y73" i="51"/>
  <c r="Z73" i="51" s="1"/>
  <c r="X73" i="51"/>
  <c r="T73" i="51"/>
  <c r="S73" i="51"/>
  <c r="AF72" i="51"/>
  <c r="AE72" i="51"/>
  <c r="AD72" i="51"/>
  <c r="AB72" i="51"/>
  <c r="AC72" i="51" s="1"/>
  <c r="Y72" i="51"/>
  <c r="X72" i="51"/>
  <c r="Z72" i="51" s="1"/>
  <c r="T72" i="51"/>
  <c r="S72" i="51"/>
  <c r="V72" i="51" s="1"/>
  <c r="AF71" i="51"/>
  <c r="AE71" i="51"/>
  <c r="AD71" i="51"/>
  <c r="AB71" i="51"/>
  <c r="AC71" i="51" s="1"/>
  <c r="Y71" i="51"/>
  <c r="X71" i="51"/>
  <c r="T71" i="51"/>
  <c r="V71" i="51" s="1"/>
  <c r="S71" i="51"/>
  <c r="AF70" i="51"/>
  <c r="AE70" i="51"/>
  <c r="AD70" i="51"/>
  <c r="AB70" i="51"/>
  <c r="AC70" i="51" s="1"/>
  <c r="Y70" i="51"/>
  <c r="X70" i="51"/>
  <c r="T70" i="51"/>
  <c r="S70" i="51"/>
  <c r="AF69" i="51"/>
  <c r="AE69" i="51"/>
  <c r="AD69" i="51"/>
  <c r="AB69" i="51"/>
  <c r="AC69" i="51" s="1"/>
  <c r="Y69" i="51"/>
  <c r="X69" i="51"/>
  <c r="T69" i="51"/>
  <c r="S69" i="51"/>
  <c r="AF68" i="51"/>
  <c r="AE68" i="51"/>
  <c r="AD68" i="51"/>
  <c r="AB68" i="51"/>
  <c r="AC68" i="51" s="1"/>
  <c r="Y68" i="51"/>
  <c r="Z68" i="51" s="1"/>
  <c r="X68" i="51"/>
  <c r="T68" i="51"/>
  <c r="V68" i="51" s="1"/>
  <c r="S68" i="51"/>
  <c r="AF67" i="51"/>
  <c r="AE67" i="51"/>
  <c r="AD67" i="51"/>
  <c r="AB67" i="51"/>
  <c r="AC67" i="51" s="1"/>
  <c r="Y67" i="51"/>
  <c r="X67" i="51"/>
  <c r="Z67" i="51" s="1"/>
  <c r="T67" i="51"/>
  <c r="S67" i="51"/>
  <c r="V67" i="51" s="1"/>
  <c r="AF66" i="51"/>
  <c r="AE66" i="51"/>
  <c r="AD66" i="51"/>
  <c r="AB66" i="51"/>
  <c r="AC66" i="51" s="1"/>
  <c r="Y66" i="51"/>
  <c r="X66" i="51"/>
  <c r="Z66" i="51" s="1"/>
  <c r="T66" i="51"/>
  <c r="S66" i="51"/>
  <c r="AF65" i="51"/>
  <c r="AE65" i="51"/>
  <c r="AD65" i="51"/>
  <c r="AB65" i="51"/>
  <c r="AC65" i="51" s="1"/>
  <c r="Y65" i="51"/>
  <c r="X65" i="51"/>
  <c r="T65" i="51"/>
  <c r="S65" i="51"/>
  <c r="AF64" i="51"/>
  <c r="AE64" i="51"/>
  <c r="AD64" i="51"/>
  <c r="AB64" i="51"/>
  <c r="AC64" i="51" s="1"/>
  <c r="Y64" i="51"/>
  <c r="X64" i="51"/>
  <c r="Z64" i="51" s="1"/>
  <c r="T64" i="51"/>
  <c r="S64" i="51"/>
  <c r="AF63" i="51"/>
  <c r="AE63" i="51"/>
  <c r="AD63" i="51"/>
  <c r="AB63" i="51"/>
  <c r="AC63" i="51" s="1"/>
  <c r="Y63" i="51"/>
  <c r="X63" i="51"/>
  <c r="Z63" i="51" s="1"/>
  <c r="T63" i="51"/>
  <c r="S63" i="51"/>
  <c r="V63" i="51" s="1"/>
  <c r="AF62" i="51"/>
  <c r="AE62" i="51"/>
  <c r="AD62" i="51"/>
  <c r="AB62" i="51"/>
  <c r="AC62" i="51" s="1"/>
  <c r="Y62" i="51"/>
  <c r="X62" i="51"/>
  <c r="T62" i="51"/>
  <c r="S62" i="51"/>
  <c r="AF61" i="51"/>
  <c r="AE61" i="51"/>
  <c r="AD61" i="51"/>
  <c r="AB61" i="51"/>
  <c r="AC61" i="51" s="1"/>
  <c r="Y61" i="51"/>
  <c r="Z61" i="51" s="1"/>
  <c r="X61" i="51"/>
  <c r="T61" i="51"/>
  <c r="S61" i="51"/>
  <c r="AF60" i="51"/>
  <c r="AE60" i="51"/>
  <c r="AD60" i="51"/>
  <c r="AB60" i="51"/>
  <c r="AC60" i="51" s="1"/>
  <c r="Y60" i="51"/>
  <c r="X60" i="51"/>
  <c r="Z60" i="51" s="1"/>
  <c r="T60" i="51"/>
  <c r="S60" i="51"/>
  <c r="V60" i="51" s="1"/>
  <c r="AF59" i="51"/>
  <c r="AE59" i="51"/>
  <c r="AD59" i="51"/>
  <c r="AB59" i="51"/>
  <c r="AC59" i="51" s="1"/>
  <c r="Y59" i="51"/>
  <c r="X59" i="51"/>
  <c r="T59" i="51"/>
  <c r="V59" i="51" s="1"/>
  <c r="S59" i="51"/>
  <c r="AF58" i="51"/>
  <c r="AE58" i="51"/>
  <c r="AD58" i="51"/>
  <c r="AB58" i="51"/>
  <c r="AC58" i="51" s="1"/>
  <c r="Y58" i="51"/>
  <c r="X58" i="51"/>
  <c r="T58" i="51"/>
  <c r="S58" i="51"/>
  <c r="V58" i="51" s="1"/>
  <c r="AF57" i="51"/>
  <c r="AE57" i="51"/>
  <c r="AD57" i="51"/>
  <c r="AB57" i="51"/>
  <c r="AC57" i="51" s="1"/>
  <c r="Y57" i="51"/>
  <c r="X57" i="51"/>
  <c r="T57" i="51"/>
  <c r="S57" i="51"/>
  <c r="V57" i="51" s="1"/>
  <c r="AF56" i="51"/>
  <c r="AE56" i="51"/>
  <c r="AD56" i="51"/>
  <c r="AB56" i="51"/>
  <c r="AC56" i="51" s="1"/>
  <c r="Y56" i="51"/>
  <c r="X56" i="51"/>
  <c r="T56" i="51"/>
  <c r="V56" i="51" s="1"/>
  <c r="S56" i="51"/>
  <c r="AF55" i="51"/>
  <c r="AE55" i="51"/>
  <c r="AD55" i="51"/>
  <c r="AB55" i="51"/>
  <c r="AC55" i="51" s="1"/>
  <c r="Y55" i="51"/>
  <c r="X55" i="51"/>
  <c r="Z55" i="51" s="1"/>
  <c r="T55" i="51"/>
  <c r="S55" i="51"/>
  <c r="V55" i="51" s="1"/>
  <c r="AF54" i="51"/>
  <c r="AE54" i="51"/>
  <c r="AD54" i="51"/>
  <c r="AB54" i="51"/>
  <c r="AC54" i="51" s="1"/>
  <c r="Y54" i="51"/>
  <c r="X54" i="51"/>
  <c r="Z54" i="51" s="1"/>
  <c r="T54" i="51"/>
  <c r="S54" i="51"/>
  <c r="AF53" i="51"/>
  <c r="AE53" i="51"/>
  <c r="AD53" i="51"/>
  <c r="AB53" i="51"/>
  <c r="AC53" i="51" s="1"/>
  <c r="Y53" i="51"/>
  <c r="X53" i="51"/>
  <c r="T53" i="51"/>
  <c r="S53" i="51"/>
  <c r="AF52" i="51"/>
  <c r="AE52" i="51"/>
  <c r="AD52" i="51"/>
  <c r="AB52" i="51"/>
  <c r="AC52" i="51" s="1"/>
  <c r="Y52" i="51"/>
  <c r="X52" i="51"/>
  <c r="Z52" i="51" s="1"/>
  <c r="T52" i="51"/>
  <c r="S52" i="51"/>
  <c r="AF51" i="51"/>
  <c r="AE51" i="51"/>
  <c r="AD51" i="51"/>
  <c r="AB51" i="51"/>
  <c r="AC51" i="51" s="1"/>
  <c r="Y51" i="51"/>
  <c r="X51" i="51"/>
  <c r="T51" i="51"/>
  <c r="S51" i="51"/>
  <c r="AF50" i="51"/>
  <c r="AE50" i="51"/>
  <c r="AD50" i="51"/>
  <c r="AB50" i="51"/>
  <c r="AC50" i="51" s="1"/>
  <c r="Y50" i="51"/>
  <c r="X50" i="51"/>
  <c r="T50" i="51"/>
  <c r="S50" i="51"/>
  <c r="AF49" i="51"/>
  <c r="AE49" i="51"/>
  <c r="AD49" i="51"/>
  <c r="AB49" i="51"/>
  <c r="AC49" i="51" s="1"/>
  <c r="Y49" i="51"/>
  <c r="X49" i="51"/>
  <c r="T49" i="51"/>
  <c r="S49" i="51"/>
  <c r="AF48" i="51"/>
  <c r="AE48" i="51"/>
  <c r="AD48" i="51"/>
  <c r="AB48" i="51"/>
  <c r="AC48" i="51" s="1"/>
  <c r="Y48" i="51"/>
  <c r="X48" i="51"/>
  <c r="Z48" i="51" s="1"/>
  <c r="T48" i="51"/>
  <c r="S48" i="51"/>
  <c r="AF47" i="51"/>
  <c r="AE47" i="51"/>
  <c r="AD47" i="51"/>
  <c r="AB47" i="51"/>
  <c r="AC47" i="51" s="1"/>
  <c r="Y47" i="51"/>
  <c r="X47" i="51"/>
  <c r="T47" i="51"/>
  <c r="S47" i="51"/>
  <c r="AF46" i="51"/>
  <c r="AE46" i="51"/>
  <c r="AD46" i="51"/>
  <c r="AB46" i="51"/>
  <c r="AC46" i="51" s="1"/>
  <c r="Y46" i="51"/>
  <c r="X46" i="51"/>
  <c r="Z46" i="51" s="1"/>
  <c r="T46" i="51"/>
  <c r="S46" i="51"/>
  <c r="AF45" i="51"/>
  <c r="AE45" i="51"/>
  <c r="AD45" i="51"/>
  <c r="AB45" i="51"/>
  <c r="AC45" i="51" s="1"/>
  <c r="Y45" i="51"/>
  <c r="X45" i="51"/>
  <c r="Z45" i="51" s="1"/>
  <c r="T45" i="51"/>
  <c r="S45" i="51"/>
  <c r="AF44" i="51"/>
  <c r="AE44" i="51"/>
  <c r="AD44" i="51"/>
  <c r="AC44" i="51"/>
  <c r="AB44" i="51"/>
  <c r="Y44" i="51"/>
  <c r="X44" i="51"/>
  <c r="T44" i="51"/>
  <c r="S44" i="51"/>
  <c r="AF43" i="51"/>
  <c r="AE43" i="51"/>
  <c r="AD43" i="51"/>
  <c r="AB43" i="51"/>
  <c r="AC43" i="51" s="1"/>
  <c r="Y43" i="51"/>
  <c r="X43" i="51"/>
  <c r="T43" i="51"/>
  <c r="S43" i="51"/>
  <c r="AF42" i="51"/>
  <c r="AE42" i="51"/>
  <c r="AD42" i="51"/>
  <c r="AB42" i="51"/>
  <c r="AC42" i="51" s="1"/>
  <c r="Y42" i="51"/>
  <c r="X42" i="51"/>
  <c r="T42" i="51"/>
  <c r="S42" i="51"/>
  <c r="AF41" i="51"/>
  <c r="AE41" i="51"/>
  <c r="AD41" i="51"/>
  <c r="AB41" i="51"/>
  <c r="AC41" i="51" s="1"/>
  <c r="Y41" i="51"/>
  <c r="X41" i="51"/>
  <c r="T41" i="51"/>
  <c r="S41" i="51"/>
  <c r="AF40" i="51"/>
  <c r="AE40" i="51"/>
  <c r="AD40" i="51"/>
  <c r="AB40" i="51"/>
  <c r="AC40" i="51" s="1"/>
  <c r="Y40" i="51"/>
  <c r="X40" i="51"/>
  <c r="T40" i="51"/>
  <c r="S40" i="51"/>
  <c r="AF39" i="51"/>
  <c r="AE39" i="51"/>
  <c r="AD39" i="51"/>
  <c r="AB39" i="51"/>
  <c r="AC39" i="51" s="1"/>
  <c r="Y39" i="51"/>
  <c r="X39" i="51"/>
  <c r="T39" i="51"/>
  <c r="S39" i="51"/>
  <c r="AF38" i="51"/>
  <c r="AE38" i="51"/>
  <c r="AD38" i="51"/>
  <c r="AB38" i="51"/>
  <c r="AC38" i="51" s="1"/>
  <c r="Y38" i="51"/>
  <c r="X38" i="51"/>
  <c r="T38" i="51"/>
  <c r="S38" i="51"/>
  <c r="AF37" i="51"/>
  <c r="AE37" i="51"/>
  <c r="AD37" i="51"/>
  <c r="AB37" i="51"/>
  <c r="AC37" i="51" s="1"/>
  <c r="Y37" i="51"/>
  <c r="X37" i="51"/>
  <c r="Z37" i="51" s="1"/>
  <c r="T37" i="51"/>
  <c r="S37" i="51"/>
  <c r="AF36" i="51"/>
  <c r="AE36" i="51"/>
  <c r="AD36" i="51"/>
  <c r="AB36" i="51"/>
  <c r="AC36" i="51" s="1"/>
  <c r="Y36" i="51"/>
  <c r="X36" i="51"/>
  <c r="T36" i="51"/>
  <c r="S36" i="51"/>
  <c r="AF35" i="51"/>
  <c r="AE35" i="51"/>
  <c r="AD35" i="51"/>
  <c r="AB35" i="51"/>
  <c r="AC35" i="51" s="1"/>
  <c r="Y35" i="51"/>
  <c r="X35" i="51"/>
  <c r="T35" i="51"/>
  <c r="S35" i="51"/>
  <c r="AF34" i="51"/>
  <c r="AE34" i="51"/>
  <c r="AD34" i="51"/>
  <c r="AB34" i="51"/>
  <c r="AC34" i="51" s="1"/>
  <c r="Y34" i="51"/>
  <c r="X34" i="51"/>
  <c r="T34" i="51"/>
  <c r="S34" i="51"/>
  <c r="AF33" i="51"/>
  <c r="AE33" i="51"/>
  <c r="AD33" i="51"/>
  <c r="AB33" i="51"/>
  <c r="AC33" i="51" s="1"/>
  <c r="Y33" i="51"/>
  <c r="X33" i="51"/>
  <c r="T33" i="51"/>
  <c r="S33" i="51"/>
  <c r="AF32" i="51"/>
  <c r="AE32" i="51"/>
  <c r="AD32" i="51"/>
  <c r="AB32" i="51"/>
  <c r="AC32" i="51" s="1"/>
  <c r="Y32" i="51"/>
  <c r="X32" i="51"/>
  <c r="T32" i="51"/>
  <c r="S32" i="51"/>
  <c r="AF31" i="51"/>
  <c r="AE31" i="51"/>
  <c r="AD31" i="51"/>
  <c r="AB31" i="51"/>
  <c r="AC31" i="51" s="1"/>
  <c r="Y31" i="51"/>
  <c r="X31" i="51"/>
  <c r="T31" i="51"/>
  <c r="S31" i="51"/>
  <c r="AF30" i="51"/>
  <c r="AE30" i="51"/>
  <c r="AD30" i="51"/>
  <c r="AB30" i="51"/>
  <c r="AC30" i="51" s="1"/>
  <c r="Y30" i="51"/>
  <c r="X30" i="51"/>
  <c r="T30" i="51"/>
  <c r="S30" i="51"/>
  <c r="AF29" i="51"/>
  <c r="AE29" i="51"/>
  <c r="AD29" i="51"/>
  <c r="AB29" i="51"/>
  <c r="AC29" i="51" s="1"/>
  <c r="Y29" i="51"/>
  <c r="X29" i="51"/>
  <c r="T29" i="51"/>
  <c r="S29" i="51"/>
  <c r="AF28" i="51"/>
  <c r="AE28" i="51"/>
  <c r="AD28" i="51"/>
  <c r="AB28" i="51"/>
  <c r="AC28" i="51" s="1"/>
  <c r="Y28" i="51"/>
  <c r="X28" i="51"/>
  <c r="Z28" i="51" s="1"/>
  <c r="T28" i="51"/>
  <c r="S28" i="51"/>
  <c r="AF27" i="51"/>
  <c r="AE27" i="51"/>
  <c r="AD27" i="51"/>
  <c r="AB27" i="51"/>
  <c r="AC27" i="51" s="1"/>
  <c r="Y27" i="51"/>
  <c r="X27" i="51"/>
  <c r="Z27" i="51" s="1"/>
  <c r="T27" i="51"/>
  <c r="S27" i="51"/>
  <c r="AF26" i="51"/>
  <c r="AE26" i="51"/>
  <c r="AD26" i="51"/>
  <c r="AB26" i="51"/>
  <c r="AC26" i="51" s="1"/>
  <c r="Y26" i="51"/>
  <c r="X26" i="51"/>
  <c r="T26" i="51"/>
  <c r="S26" i="51"/>
  <c r="AF25" i="51"/>
  <c r="AE25" i="51"/>
  <c r="AD25" i="51"/>
  <c r="AB25" i="51"/>
  <c r="AC25" i="51" s="1"/>
  <c r="Y25" i="51"/>
  <c r="X25" i="51"/>
  <c r="Z25" i="51" s="1"/>
  <c r="T25" i="51"/>
  <c r="S25" i="51"/>
  <c r="AF24" i="51"/>
  <c r="AE24" i="51"/>
  <c r="AD24" i="51"/>
  <c r="AB24" i="51"/>
  <c r="AC24" i="51" s="1"/>
  <c r="Y24" i="51"/>
  <c r="X24" i="51"/>
  <c r="Z24" i="51" s="1"/>
  <c r="T24" i="51"/>
  <c r="S24" i="51"/>
  <c r="AF23" i="51"/>
  <c r="AE23" i="51"/>
  <c r="AD23" i="51"/>
  <c r="AB23" i="51"/>
  <c r="AC23" i="51" s="1"/>
  <c r="Y23" i="51"/>
  <c r="X23" i="51"/>
  <c r="T23" i="51"/>
  <c r="S23" i="51"/>
  <c r="AF22" i="51"/>
  <c r="AE22" i="51"/>
  <c r="AD22" i="51"/>
  <c r="AB22" i="51"/>
  <c r="AC22" i="51" s="1"/>
  <c r="Y22" i="51"/>
  <c r="X22" i="51"/>
  <c r="T22" i="51"/>
  <c r="S22" i="51"/>
  <c r="AF21" i="51"/>
  <c r="AE21" i="51"/>
  <c r="AD21" i="51"/>
  <c r="AB21" i="51"/>
  <c r="AC21" i="51" s="1"/>
  <c r="Y21" i="51"/>
  <c r="X21" i="51"/>
  <c r="T21" i="51"/>
  <c r="S21" i="51"/>
  <c r="AF20" i="51"/>
  <c r="AE20" i="51"/>
  <c r="AD20" i="51"/>
  <c r="AB20" i="51"/>
  <c r="AC20" i="51" s="1"/>
  <c r="Y20" i="51"/>
  <c r="X20" i="51"/>
  <c r="T20" i="51"/>
  <c r="S20" i="51"/>
  <c r="AF19" i="51"/>
  <c r="AE19" i="51"/>
  <c r="AD19" i="51"/>
  <c r="AB19" i="51"/>
  <c r="AC19" i="51" s="1"/>
  <c r="Y19" i="51"/>
  <c r="X19" i="51"/>
  <c r="Z19" i="51" s="1"/>
  <c r="T19" i="51"/>
  <c r="S19" i="51"/>
  <c r="AF18" i="51"/>
  <c r="AE18" i="51"/>
  <c r="AD18" i="51"/>
  <c r="AB18" i="51"/>
  <c r="AC18" i="51" s="1"/>
  <c r="Y18" i="51"/>
  <c r="X18" i="51"/>
  <c r="Z18" i="51" s="1"/>
  <c r="T18" i="51"/>
  <c r="S18" i="51"/>
  <c r="AF17" i="51"/>
  <c r="AE17" i="51"/>
  <c r="AD17" i="51"/>
  <c r="AB17" i="51"/>
  <c r="AC17" i="51" s="1"/>
  <c r="Y17" i="51"/>
  <c r="X17" i="51"/>
  <c r="T17" i="51"/>
  <c r="S17" i="51"/>
  <c r="AF16" i="51"/>
  <c r="AE16" i="51"/>
  <c r="AD16" i="51"/>
  <c r="AB16" i="51"/>
  <c r="AC16" i="51" s="1"/>
  <c r="Y16" i="51"/>
  <c r="X16" i="51"/>
  <c r="T16" i="51"/>
  <c r="S16" i="51"/>
  <c r="AF15" i="51"/>
  <c r="AE15" i="51"/>
  <c r="AD15" i="51"/>
  <c r="AB15" i="51"/>
  <c r="AC15" i="51" s="1"/>
  <c r="Y15" i="51"/>
  <c r="X15" i="51"/>
  <c r="T15" i="51"/>
  <c r="S15" i="51"/>
  <c r="AF14" i="51"/>
  <c r="AE14" i="51"/>
  <c r="AD14" i="51"/>
  <c r="AB14" i="51"/>
  <c r="AC14" i="51" s="1"/>
  <c r="Y14" i="51"/>
  <c r="X14" i="51"/>
  <c r="T14" i="51"/>
  <c r="S14" i="51"/>
  <c r="AF13" i="51"/>
  <c r="AE13" i="51"/>
  <c r="AD13" i="51"/>
  <c r="AB13" i="51"/>
  <c r="AC13" i="51" s="1"/>
  <c r="Y13" i="51"/>
  <c r="X13" i="51"/>
  <c r="T13" i="51"/>
  <c r="S13" i="51"/>
  <c r="AF12" i="51"/>
  <c r="AE12" i="51"/>
  <c r="AD12" i="51"/>
  <c r="AB12" i="51"/>
  <c r="AC12" i="51" s="1"/>
  <c r="Y12" i="51"/>
  <c r="Z12" i="51" s="1"/>
  <c r="X12" i="51"/>
  <c r="T12" i="51"/>
  <c r="S12" i="51"/>
  <c r="AF11" i="51"/>
  <c r="AE11" i="51"/>
  <c r="AD11" i="51"/>
  <c r="AB11" i="51"/>
  <c r="AC11" i="51" s="1"/>
  <c r="Y11" i="51"/>
  <c r="X11" i="51"/>
  <c r="T11" i="51"/>
  <c r="S11" i="51"/>
  <c r="AF10" i="51"/>
  <c r="AE10" i="51"/>
  <c r="AD10" i="51"/>
  <c r="AB10" i="51"/>
  <c r="AC10" i="51" s="1"/>
  <c r="Y10" i="51"/>
  <c r="X10" i="51"/>
  <c r="T10" i="51"/>
  <c r="S10" i="51"/>
  <c r="AF9" i="51"/>
  <c r="AE9" i="51"/>
  <c r="AD9" i="51"/>
  <c r="AB9" i="51"/>
  <c r="AC9" i="51" s="1"/>
  <c r="Y9" i="51"/>
  <c r="X9" i="51"/>
  <c r="Z9" i="51" s="1"/>
  <c r="T9" i="51"/>
  <c r="S9" i="51"/>
  <c r="AF8" i="51"/>
  <c r="AE8" i="51"/>
  <c r="AD8" i="51"/>
  <c r="AB8" i="51"/>
  <c r="AC8" i="51" s="1"/>
  <c r="Y8" i="51"/>
  <c r="X8" i="51"/>
  <c r="T8" i="51"/>
  <c r="S8" i="51"/>
  <c r="AF7" i="51"/>
  <c r="AE7" i="51"/>
  <c r="AD7" i="51"/>
  <c r="AB7" i="51"/>
  <c r="AC7" i="51" s="1"/>
  <c r="Y7" i="51"/>
  <c r="X7" i="51"/>
  <c r="T7" i="51"/>
  <c r="S7" i="51"/>
  <c r="AF6" i="51"/>
  <c r="AE6" i="51"/>
  <c r="AD6" i="51"/>
  <c r="AB6" i="51"/>
  <c r="Y6" i="51"/>
  <c r="X6" i="51"/>
  <c r="Z6" i="51" s="1"/>
  <c r="T6" i="51"/>
  <c r="S6" i="51"/>
  <c r="AF5" i="51"/>
  <c r="AE5" i="51"/>
  <c r="AD5" i="51"/>
  <c r="AB5" i="51"/>
  <c r="AC5" i="51" s="1"/>
  <c r="Y5" i="51"/>
  <c r="X5" i="51"/>
  <c r="X4" i="51" s="1"/>
  <c r="T5" i="51"/>
  <c r="S5" i="51"/>
  <c r="Q4" i="51"/>
  <c r="P4" i="51"/>
  <c r="O4" i="51"/>
  <c r="N4" i="51"/>
  <c r="M4" i="51"/>
  <c r="L4" i="51"/>
  <c r="J4" i="51"/>
  <c r="I4" i="51"/>
  <c r="H4" i="51"/>
  <c r="G4" i="51"/>
  <c r="F4" i="51"/>
  <c r="E4" i="51"/>
  <c r="L1" i="51"/>
  <c r="E1" i="51"/>
  <c r="P11" i="39"/>
  <c r="O11" i="39"/>
  <c r="AF575" i="50"/>
  <c r="AE575" i="50"/>
  <c r="AD575" i="50"/>
  <c r="AB575" i="50"/>
  <c r="AC575" i="50" s="1"/>
  <c r="Y575" i="50"/>
  <c r="X575" i="50"/>
  <c r="Z575" i="50" s="1"/>
  <c r="V575" i="50"/>
  <c r="T575" i="50"/>
  <c r="S575" i="50"/>
  <c r="AF574" i="50"/>
  <c r="AE574" i="50"/>
  <c r="AD574" i="50"/>
  <c r="AC574" i="50"/>
  <c r="AB574" i="50"/>
  <c r="Y574" i="50"/>
  <c r="X574" i="50"/>
  <c r="Z574" i="50" s="1"/>
  <c r="T574" i="50"/>
  <c r="V574" i="50" s="1"/>
  <c r="S574" i="50"/>
  <c r="AF573" i="50"/>
  <c r="AE573" i="50"/>
  <c r="AD573" i="50"/>
  <c r="AB573" i="50"/>
  <c r="AC573" i="50" s="1"/>
  <c r="Y573" i="50"/>
  <c r="X573" i="50"/>
  <c r="Z573" i="50" s="1"/>
  <c r="T573" i="50"/>
  <c r="V573" i="50" s="1"/>
  <c r="S573" i="50"/>
  <c r="AF572" i="50"/>
  <c r="AE572" i="50"/>
  <c r="AD572" i="50"/>
  <c r="AB572" i="50"/>
  <c r="AC572" i="50" s="1"/>
  <c r="Z572" i="50"/>
  <c r="Y572" i="50"/>
  <c r="X572" i="50"/>
  <c r="T572" i="50"/>
  <c r="S572" i="50"/>
  <c r="AF571" i="50"/>
  <c r="AE571" i="50"/>
  <c r="AD571" i="50"/>
  <c r="AB571" i="50"/>
  <c r="AC571" i="50" s="1"/>
  <c r="Z571" i="50"/>
  <c r="Y571" i="50"/>
  <c r="X571" i="50"/>
  <c r="T571" i="50"/>
  <c r="S571" i="50"/>
  <c r="V571" i="50" s="1"/>
  <c r="AF570" i="50"/>
  <c r="AE570" i="50"/>
  <c r="AD570" i="50"/>
  <c r="AC570" i="50"/>
  <c r="AB570" i="50"/>
  <c r="Y570" i="50"/>
  <c r="X570" i="50"/>
  <c r="Z570" i="50" s="1"/>
  <c r="T570" i="50"/>
  <c r="S570" i="50"/>
  <c r="V570" i="50" s="1"/>
  <c r="AF569" i="50"/>
  <c r="AE569" i="50"/>
  <c r="AD569" i="50"/>
  <c r="AB569" i="50"/>
  <c r="AC569" i="50" s="1"/>
  <c r="Y569" i="50"/>
  <c r="X569" i="50"/>
  <c r="Z569" i="50" s="1"/>
  <c r="V569" i="50"/>
  <c r="T569" i="50"/>
  <c r="S569" i="50"/>
  <c r="AF568" i="50"/>
  <c r="AE568" i="50"/>
  <c r="AD568" i="50"/>
  <c r="AC568" i="50"/>
  <c r="AB568" i="50"/>
  <c r="Y568" i="50"/>
  <c r="X568" i="50"/>
  <c r="Z568" i="50" s="1"/>
  <c r="V568" i="50"/>
  <c r="T568" i="50"/>
  <c r="S568" i="50"/>
  <c r="AF567" i="50"/>
  <c r="AE567" i="50"/>
  <c r="AD567" i="50"/>
  <c r="AC567" i="50"/>
  <c r="AB567" i="50"/>
  <c r="Y567" i="50"/>
  <c r="X567" i="50"/>
  <c r="Z567" i="50" s="1"/>
  <c r="T567" i="50"/>
  <c r="S567" i="50"/>
  <c r="AF566" i="50"/>
  <c r="AE566" i="50"/>
  <c r="AD566" i="50"/>
  <c r="AB566" i="50"/>
  <c r="AC566" i="50" s="1"/>
  <c r="Y566" i="50"/>
  <c r="Z566" i="50" s="1"/>
  <c r="X566" i="50"/>
  <c r="T566" i="50"/>
  <c r="S566" i="50"/>
  <c r="AF565" i="50"/>
  <c r="AE565" i="50"/>
  <c r="AD565" i="50"/>
  <c r="AB565" i="50"/>
  <c r="AC565" i="50" s="1"/>
  <c r="Z565" i="50"/>
  <c r="Y565" i="50"/>
  <c r="X565" i="50"/>
  <c r="T565" i="50"/>
  <c r="S565" i="50"/>
  <c r="V565" i="50" s="1"/>
  <c r="AF564" i="50"/>
  <c r="AE564" i="50"/>
  <c r="AD564" i="50"/>
  <c r="AB564" i="50"/>
  <c r="AC564" i="50" s="1"/>
  <c r="Y564" i="50"/>
  <c r="Z564" i="50" s="1"/>
  <c r="X564" i="50"/>
  <c r="T564" i="50"/>
  <c r="S564" i="50"/>
  <c r="V564" i="50" s="1"/>
  <c r="AF563" i="50"/>
  <c r="AE563" i="50"/>
  <c r="AD563" i="50"/>
  <c r="AB563" i="50"/>
  <c r="AC563" i="50" s="1"/>
  <c r="Y563" i="50"/>
  <c r="X563" i="50"/>
  <c r="Z563" i="50" s="1"/>
  <c r="T563" i="50"/>
  <c r="S563" i="50"/>
  <c r="V563" i="50" s="1"/>
  <c r="AF562" i="50"/>
  <c r="AE562" i="50"/>
  <c r="AD562" i="50"/>
  <c r="AB562" i="50"/>
  <c r="AC562" i="50" s="1"/>
  <c r="Y562" i="50"/>
  <c r="X562" i="50"/>
  <c r="V562" i="50"/>
  <c r="T562" i="50"/>
  <c r="S562" i="50"/>
  <c r="AF561" i="50"/>
  <c r="AE561" i="50"/>
  <c r="AD561" i="50"/>
  <c r="AC561" i="50"/>
  <c r="AB561" i="50"/>
  <c r="Y561" i="50"/>
  <c r="X561" i="50"/>
  <c r="Z561" i="50" s="1"/>
  <c r="V561" i="50"/>
  <c r="T561" i="50"/>
  <c r="S561" i="50"/>
  <c r="AF560" i="50"/>
  <c r="AE560" i="50"/>
  <c r="AD560" i="50"/>
  <c r="AB560" i="50"/>
  <c r="AC560" i="50" s="1"/>
  <c r="Z560" i="50"/>
  <c r="Y560" i="50"/>
  <c r="X560" i="50"/>
  <c r="T560" i="50"/>
  <c r="S560" i="50"/>
  <c r="V560" i="50" s="1"/>
  <c r="AF559" i="50"/>
  <c r="AE559" i="50"/>
  <c r="AD559" i="50"/>
  <c r="AB559" i="50"/>
  <c r="AC559" i="50" s="1"/>
  <c r="Y559" i="50"/>
  <c r="Z559" i="50" s="1"/>
  <c r="X559" i="50"/>
  <c r="T559" i="50"/>
  <c r="S559" i="50"/>
  <c r="V559" i="50" s="1"/>
  <c r="AF558" i="50"/>
  <c r="AE558" i="50"/>
  <c r="AD558" i="50"/>
  <c r="AB558" i="50"/>
  <c r="AC558" i="50" s="1"/>
  <c r="Z558" i="50"/>
  <c r="Y558" i="50"/>
  <c r="X558" i="50"/>
  <c r="T558" i="50"/>
  <c r="S558" i="50"/>
  <c r="AF557" i="50"/>
  <c r="AE557" i="50"/>
  <c r="AD557" i="50"/>
  <c r="AB557" i="50"/>
  <c r="AC557" i="50" s="1"/>
  <c r="Y557" i="50"/>
  <c r="X557" i="50"/>
  <c r="V557" i="50"/>
  <c r="T557" i="50"/>
  <c r="S557" i="50"/>
  <c r="AF556" i="50"/>
  <c r="AE556" i="50"/>
  <c r="AD556" i="50"/>
  <c r="AB556" i="50"/>
  <c r="AC556" i="50" s="1"/>
  <c r="Y556" i="50"/>
  <c r="X556" i="50"/>
  <c r="Z556" i="50" s="1"/>
  <c r="V556" i="50"/>
  <c r="T556" i="50"/>
  <c r="S556" i="50"/>
  <c r="AF555" i="50"/>
  <c r="AE555" i="50"/>
  <c r="AD555" i="50"/>
  <c r="AB555" i="50"/>
  <c r="AC555" i="50" s="1"/>
  <c r="Y555" i="50"/>
  <c r="X555" i="50"/>
  <c r="Z555" i="50" s="1"/>
  <c r="T555" i="50"/>
  <c r="V555" i="50" s="1"/>
  <c r="S555" i="50"/>
  <c r="AF554" i="50"/>
  <c r="AE554" i="50"/>
  <c r="AD554" i="50"/>
  <c r="AB554" i="50"/>
  <c r="AC554" i="50" s="1"/>
  <c r="Y554" i="50"/>
  <c r="X554" i="50"/>
  <c r="Z554" i="50" s="1"/>
  <c r="T554" i="50"/>
  <c r="S554" i="50"/>
  <c r="AF553" i="50"/>
  <c r="AE553" i="50"/>
  <c r="AD553" i="50"/>
  <c r="AB553" i="50"/>
  <c r="AC553" i="50" s="1"/>
  <c r="Z553" i="50"/>
  <c r="Y553" i="50"/>
  <c r="X553" i="50"/>
  <c r="T553" i="50"/>
  <c r="S553" i="50"/>
  <c r="V553" i="50" s="1"/>
  <c r="AF552" i="50"/>
  <c r="AE552" i="50"/>
  <c r="AD552" i="50"/>
  <c r="AB552" i="50"/>
  <c r="AC552" i="50" s="1"/>
  <c r="Y552" i="50"/>
  <c r="Z552" i="50" s="1"/>
  <c r="X552" i="50"/>
  <c r="T552" i="50"/>
  <c r="S552" i="50"/>
  <c r="V552" i="50" s="1"/>
  <c r="AF551" i="50"/>
  <c r="AE551" i="50"/>
  <c r="AD551" i="50"/>
  <c r="AB551" i="50"/>
  <c r="AC551" i="50" s="1"/>
  <c r="Y551" i="50"/>
  <c r="X551" i="50"/>
  <c r="Z551" i="50" s="1"/>
  <c r="T551" i="50"/>
  <c r="S551" i="50"/>
  <c r="V551" i="50" s="1"/>
  <c r="AF550" i="50"/>
  <c r="AE550" i="50"/>
  <c r="AD550" i="50"/>
  <c r="AB550" i="50"/>
  <c r="AC550" i="50" s="1"/>
  <c r="Y550" i="50"/>
  <c r="X550" i="50"/>
  <c r="V550" i="50"/>
  <c r="T550" i="50"/>
  <c r="S550" i="50"/>
  <c r="AF549" i="50"/>
  <c r="AE549" i="50"/>
  <c r="AD549" i="50"/>
  <c r="AC549" i="50"/>
  <c r="AB549" i="50"/>
  <c r="Y549" i="50"/>
  <c r="X549" i="50"/>
  <c r="Z549" i="50" s="1"/>
  <c r="T549" i="50"/>
  <c r="V549" i="50" s="1"/>
  <c r="S549" i="50"/>
  <c r="AF548" i="50"/>
  <c r="AE548" i="50"/>
  <c r="AD548" i="50"/>
  <c r="AB548" i="50"/>
  <c r="AC548" i="50" s="1"/>
  <c r="Z548" i="50"/>
  <c r="Y548" i="50"/>
  <c r="X548" i="50"/>
  <c r="T548" i="50"/>
  <c r="S548" i="50"/>
  <c r="AF547" i="50"/>
  <c r="AE547" i="50"/>
  <c r="AD547" i="50"/>
  <c r="AB547" i="50"/>
  <c r="AC547" i="50" s="1"/>
  <c r="Z547" i="50"/>
  <c r="Y547" i="50"/>
  <c r="X547" i="50"/>
  <c r="T547" i="50"/>
  <c r="S547" i="50"/>
  <c r="AF546" i="50"/>
  <c r="AE546" i="50"/>
  <c r="AD546" i="50"/>
  <c r="AB546" i="50"/>
  <c r="AC546" i="50" s="1"/>
  <c r="Y546" i="50"/>
  <c r="Z546" i="50" s="1"/>
  <c r="X546" i="50"/>
  <c r="T546" i="50"/>
  <c r="S546" i="50"/>
  <c r="V546" i="50" s="1"/>
  <c r="AF545" i="50"/>
  <c r="AE545" i="50"/>
  <c r="AD545" i="50"/>
  <c r="AB545" i="50"/>
  <c r="AC545" i="50" s="1"/>
  <c r="Y545" i="50"/>
  <c r="X545" i="50"/>
  <c r="Z545" i="50" s="1"/>
  <c r="T545" i="50"/>
  <c r="V545" i="50" s="1"/>
  <c r="S545" i="50"/>
  <c r="AF544" i="50"/>
  <c r="AE544" i="50"/>
  <c r="AD544" i="50"/>
  <c r="AB544" i="50"/>
  <c r="AC544" i="50" s="1"/>
  <c r="Y544" i="50"/>
  <c r="X544" i="50"/>
  <c r="Z544" i="50" s="1"/>
  <c r="V544" i="50"/>
  <c r="T544" i="50"/>
  <c r="S544" i="50"/>
  <c r="AF543" i="50"/>
  <c r="AE543" i="50"/>
  <c r="AD543" i="50"/>
  <c r="AC543" i="50"/>
  <c r="AB543" i="50"/>
  <c r="Y543" i="50"/>
  <c r="X543" i="50"/>
  <c r="Z543" i="50" s="1"/>
  <c r="V543" i="50"/>
  <c r="T543" i="50"/>
  <c r="S543" i="50"/>
  <c r="AF542" i="50"/>
  <c r="AE542" i="50"/>
  <c r="AD542" i="50"/>
  <c r="AB542" i="50"/>
  <c r="AC542" i="50" s="1"/>
  <c r="Z542" i="50"/>
  <c r="Y542" i="50"/>
  <c r="X542" i="50"/>
  <c r="T542" i="50"/>
  <c r="S542" i="50"/>
  <c r="AF541" i="50"/>
  <c r="AE541" i="50"/>
  <c r="AD541" i="50"/>
  <c r="AB541" i="50"/>
  <c r="AC541" i="50" s="1"/>
  <c r="Z541" i="50"/>
  <c r="Y541" i="50"/>
  <c r="X541" i="50"/>
  <c r="T541" i="50"/>
  <c r="S541" i="50"/>
  <c r="V541" i="50" s="1"/>
  <c r="AF540" i="50"/>
  <c r="AE540" i="50"/>
  <c r="AD540" i="50"/>
  <c r="AB540" i="50"/>
  <c r="AC540" i="50" s="1"/>
  <c r="Y540" i="50"/>
  <c r="X540" i="50"/>
  <c r="Z540" i="50" s="1"/>
  <c r="T540" i="50"/>
  <c r="S540" i="50"/>
  <c r="V540" i="50" s="1"/>
  <c r="AF539" i="50"/>
  <c r="AE539" i="50"/>
  <c r="AD539" i="50"/>
  <c r="AB539" i="50"/>
  <c r="AC539" i="50" s="1"/>
  <c r="Y539" i="50"/>
  <c r="X539" i="50"/>
  <c r="V539" i="50"/>
  <c r="T539" i="50"/>
  <c r="S539" i="50"/>
  <c r="AF538" i="50"/>
  <c r="AE538" i="50"/>
  <c r="AD538" i="50"/>
  <c r="AB538" i="50"/>
  <c r="AC538" i="50" s="1"/>
  <c r="Y538" i="50"/>
  <c r="X538" i="50"/>
  <c r="Z538" i="50" s="1"/>
  <c r="V538" i="50"/>
  <c r="T538" i="50"/>
  <c r="S538" i="50"/>
  <c r="AF537" i="50"/>
  <c r="AE537" i="50"/>
  <c r="AD537" i="50"/>
  <c r="AB537" i="50"/>
  <c r="AC537" i="50" s="1"/>
  <c r="Y537" i="50"/>
  <c r="X537" i="50"/>
  <c r="Z537" i="50" s="1"/>
  <c r="T537" i="50"/>
  <c r="S537" i="50"/>
  <c r="AF536" i="50"/>
  <c r="AE536" i="50"/>
  <c r="AD536" i="50"/>
  <c r="AB536" i="50"/>
  <c r="AC536" i="50" s="1"/>
  <c r="Y536" i="50"/>
  <c r="Z536" i="50" s="1"/>
  <c r="X536" i="50"/>
  <c r="T536" i="50"/>
  <c r="S536" i="50"/>
  <c r="AF535" i="50"/>
  <c r="AE535" i="50"/>
  <c r="AD535" i="50"/>
  <c r="AB535" i="50"/>
  <c r="AC535" i="50" s="1"/>
  <c r="Z535" i="50"/>
  <c r="Y535" i="50"/>
  <c r="X535" i="50"/>
  <c r="T535" i="50"/>
  <c r="S535" i="50"/>
  <c r="V535" i="50" s="1"/>
  <c r="AF534" i="50"/>
  <c r="AE534" i="50"/>
  <c r="AD534" i="50"/>
  <c r="AB534" i="50"/>
  <c r="AC534" i="50" s="1"/>
  <c r="Z534" i="50"/>
  <c r="Y534" i="50"/>
  <c r="X534" i="50"/>
  <c r="T534" i="50"/>
  <c r="S534" i="50"/>
  <c r="V534" i="50" s="1"/>
  <c r="AF533" i="50"/>
  <c r="AE533" i="50"/>
  <c r="AD533" i="50"/>
  <c r="AB533" i="50"/>
  <c r="AC533" i="50" s="1"/>
  <c r="Y533" i="50"/>
  <c r="X533" i="50"/>
  <c r="Z533" i="50" s="1"/>
  <c r="T533" i="50"/>
  <c r="V533" i="50" s="1"/>
  <c r="S533" i="50"/>
  <c r="AF532" i="50"/>
  <c r="AE532" i="50"/>
  <c r="AD532" i="50"/>
  <c r="AB532" i="50"/>
  <c r="AC532" i="50" s="1"/>
  <c r="Y532" i="50"/>
  <c r="X532" i="50"/>
  <c r="V532" i="50"/>
  <c r="T532" i="50"/>
  <c r="S532" i="50"/>
  <c r="AF531" i="50"/>
  <c r="AE531" i="50"/>
  <c r="AD531" i="50"/>
  <c r="AC531" i="50"/>
  <c r="AB531" i="50"/>
  <c r="Y531" i="50"/>
  <c r="X531" i="50"/>
  <c r="Z531" i="50" s="1"/>
  <c r="T531" i="50"/>
  <c r="V531" i="50" s="1"/>
  <c r="S531" i="50"/>
  <c r="AF530" i="50"/>
  <c r="AE530" i="50"/>
  <c r="AD530" i="50"/>
  <c r="AB530" i="50"/>
  <c r="AC530" i="50" s="1"/>
  <c r="Y530" i="50"/>
  <c r="Z530" i="50" s="1"/>
  <c r="X530" i="50"/>
  <c r="T530" i="50"/>
  <c r="S530" i="50"/>
  <c r="AF529" i="50"/>
  <c r="AE529" i="50"/>
  <c r="AD529" i="50"/>
  <c r="AB529" i="50"/>
  <c r="AC529" i="50" s="1"/>
  <c r="Z529" i="50"/>
  <c r="Y529" i="50"/>
  <c r="X529" i="50"/>
  <c r="T529" i="50"/>
  <c r="S529" i="50"/>
  <c r="AF528" i="50"/>
  <c r="AE528" i="50"/>
  <c r="AD528" i="50"/>
  <c r="AB528" i="50"/>
  <c r="AC528" i="50" s="1"/>
  <c r="Y528" i="50"/>
  <c r="Z528" i="50" s="1"/>
  <c r="X528" i="50"/>
  <c r="V528" i="50"/>
  <c r="T528" i="50"/>
  <c r="S528" i="50"/>
  <c r="AF527" i="50"/>
  <c r="AE527" i="50"/>
  <c r="AD527" i="50"/>
  <c r="AC527" i="50"/>
  <c r="AB527" i="50"/>
  <c r="Y527" i="50"/>
  <c r="X527" i="50"/>
  <c r="T527" i="50"/>
  <c r="V527" i="50" s="1"/>
  <c r="S527" i="50"/>
  <c r="AF526" i="50"/>
  <c r="AE526" i="50"/>
  <c r="AD526" i="50"/>
  <c r="AB526" i="50"/>
  <c r="AC526" i="50" s="1"/>
  <c r="Y526" i="50"/>
  <c r="X526" i="50"/>
  <c r="Z526" i="50" s="1"/>
  <c r="V526" i="50"/>
  <c r="T526" i="50"/>
  <c r="S526" i="50"/>
  <c r="AF525" i="50"/>
  <c r="AE525" i="50"/>
  <c r="AD525" i="50"/>
  <c r="AC525" i="50"/>
  <c r="AB525" i="50"/>
  <c r="Y525" i="50"/>
  <c r="Z525" i="50" s="1"/>
  <c r="X525" i="50"/>
  <c r="T525" i="50"/>
  <c r="V525" i="50" s="1"/>
  <c r="S525" i="50"/>
  <c r="AF524" i="50"/>
  <c r="AE524" i="50"/>
  <c r="AD524" i="50"/>
  <c r="AB524" i="50"/>
  <c r="AC524" i="50" s="1"/>
  <c r="Y524" i="50"/>
  <c r="Z524" i="50" s="1"/>
  <c r="X524" i="50"/>
  <c r="T524" i="50"/>
  <c r="S524" i="50"/>
  <c r="V524" i="50" s="1"/>
  <c r="AF523" i="50"/>
  <c r="AE523" i="50"/>
  <c r="AD523" i="50"/>
  <c r="AB523" i="50"/>
  <c r="AC523" i="50" s="1"/>
  <c r="Y523" i="50"/>
  <c r="X523" i="50"/>
  <c r="Z523" i="50" s="1"/>
  <c r="T523" i="50"/>
  <c r="S523" i="50"/>
  <c r="V523" i="50" s="1"/>
  <c r="AF522" i="50"/>
  <c r="AE522" i="50"/>
  <c r="AD522" i="50"/>
  <c r="AC522" i="50"/>
  <c r="AB522" i="50"/>
  <c r="Y522" i="50"/>
  <c r="Z522" i="50" s="1"/>
  <c r="X522" i="50"/>
  <c r="T522" i="50"/>
  <c r="S522" i="50"/>
  <c r="V522" i="50" s="1"/>
  <c r="AF521" i="50"/>
  <c r="AE521" i="50"/>
  <c r="AD521" i="50"/>
  <c r="AB521" i="50"/>
  <c r="AC521" i="50" s="1"/>
  <c r="Y521" i="50"/>
  <c r="X521" i="50"/>
  <c r="T521" i="50"/>
  <c r="V521" i="50" s="1"/>
  <c r="S521" i="50"/>
  <c r="AF520" i="50"/>
  <c r="AE520" i="50"/>
  <c r="AD520" i="50"/>
  <c r="AB520" i="50"/>
  <c r="AC520" i="50" s="1"/>
  <c r="Y520" i="50"/>
  <c r="X520" i="50"/>
  <c r="Z520" i="50" s="1"/>
  <c r="T520" i="50"/>
  <c r="S520" i="50"/>
  <c r="V520" i="50" s="1"/>
  <c r="AF519" i="50"/>
  <c r="AE519" i="50"/>
  <c r="AD519" i="50"/>
  <c r="AB519" i="50"/>
  <c r="AC519" i="50" s="1"/>
  <c r="Z519" i="50"/>
  <c r="Y519" i="50"/>
  <c r="X519" i="50"/>
  <c r="T519" i="50"/>
  <c r="V519" i="50" s="1"/>
  <c r="S519" i="50"/>
  <c r="AF518" i="50"/>
  <c r="AE518" i="50"/>
  <c r="AD518" i="50"/>
  <c r="AB518" i="50"/>
  <c r="AC518" i="50" s="1"/>
  <c r="Y518" i="50"/>
  <c r="Z518" i="50" s="1"/>
  <c r="X518" i="50"/>
  <c r="T518" i="50"/>
  <c r="S518" i="50"/>
  <c r="V518" i="50" s="1"/>
  <c r="AF517" i="50"/>
  <c r="AE517" i="50"/>
  <c r="AD517" i="50"/>
  <c r="AB517" i="50"/>
  <c r="AC517" i="50" s="1"/>
  <c r="Y517" i="50"/>
  <c r="Z517" i="50" s="1"/>
  <c r="X517" i="50"/>
  <c r="T517" i="50"/>
  <c r="S517" i="50"/>
  <c r="V517" i="50" s="1"/>
  <c r="AF516" i="50"/>
  <c r="AE516" i="50"/>
  <c r="AD516" i="50"/>
  <c r="AC516" i="50"/>
  <c r="AB516" i="50"/>
  <c r="Z516" i="50"/>
  <c r="Y516" i="50"/>
  <c r="X516" i="50"/>
  <c r="V516" i="50"/>
  <c r="T516" i="50"/>
  <c r="S516" i="50"/>
  <c r="AF515" i="50"/>
  <c r="AE515" i="50"/>
  <c r="AD515" i="50"/>
  <c r="AB515" i="50"/>
  <c r="AC515" i="50" s="1"/>
  <c r="Y515" i="50"/>
  <c r="X515" i="50"/>
  <c r="Z515" i="50" s="1"/>
  <c r="T515" i="50"/>
  <c r="V515" i="50" s="1"/>
  <c r="S515" i="50"/>
  <c r="AF514" i="50"/>
  <c r="AE514" i="50"/>
  <c r="AD514" i="50"/>
  <c r="AB514" i="50"/>
  <c r="AC514" i="50" s="1"/>
  <c r="Y514" i="50"/>
  <c r="X514" i="50"/>
  <c r="Z514" i="50" s="1"/>
  <c r="V514" i="50"/>
  <c r="T514" i="50"/>
  <c r="S514" i="50"/>
  <c r="AF513" i="50"/>
  <c r="AE513" i="50"/>
  <c r="AD513" i="50"/>
  <c r="AB513" i="50"/>
  <c r="AC513" i="50" s="1"/>
  <c r="Z513" i="50"/>
  <c r="Y513" i="50"/>
  <c r="X513" i="50"/>
  <c r="T513" i="50"/>
  <c r="S513" i="50"/>
  <c r="AF512" i="50"/>
  <c r="AE512" i="50"/>
  <c r="AD512" i="50"/>
  <c r="AB512" i="50"/>
  <c r="AC512" i="50" s="1"/>
  <c r="Y512" i="50"/>
  <c r="X512" i="50"/>
  <c r="T512" i="50"/>
  <c r="S512" i="50"/>
  <c r="AF511" i="50"/>
  <c r="AE511" i="50"/>
  <c r="AD511" i="50"/>
  <c r="AB511" i="50"/>
  <c r="AC511" i="50" s="1"/>
  <c r="Z511" i="50"/>
  <c r="Y511" i="50"/>
  <c r="X511" i="50"/>
  <c r="T511" i="50"/>
  <c r="S511" i="50"/>
  <c r="V511" i="50" s="1"/>
  <c r="AF510" i="50"/>
  <c r="AE510" i="50"/>
  <c r="AD510" i="50"/>
  <c r="AC510" i="50"/>
  <c r="AB510" i="50"/>
  <c r="Y510" i="50"/>
  <c r="X510" i="50"/>
  <c r="V510" i="50"/>
  <c r="T510" i="50"/>
  <c r="S510" i="50"/>
  <c r="AF509" i="50"/>
  <c r="AE509" i="50"/>
  <c r="AD509" i="50"/>
  <c r="AC509" i="50"/>
  <c r="AB509" i="50"/>
  <c r="Y509" i="50"/>
  <c r="X509" i="50"/>
  <c r="T509" i="50"/>
  <c r="S509" i="50"/>
  <c r="AF508" i="50"/>
  <c r="AE508" i="50"/>
  <c r="AD508" i="50"/>
  <c r="AB508" i="50"/>
  <c r="AC508" i="50" s="1"/>
  <c r="Y508" i="50"/>
  <c r="X508" i="50"/>
  <c r="Z508" i="50" s="1"/>
  <c r="V508" i="50"/>
  <c r="T508" i="50"/>
  <c r="S508" i="50"/>
  <c r="AF507" i="50"/>
  <c r="AE507" i="50"/>
  <c r="AD507" i="50"/>
  <c r="AC507" i="50"/>
  <c r="AB507" i="50"/>
  <c r="Z507" i="50"/>
  <c r="Y507" i="50"/>
  <c r="X507" i="50"/>
  <c r="T507" i="50"/>
  <c r="V507" i="50" s="1"/>
  <c r="S507" i="50"/>
  <c r="AF506" i="50"/>
  <c r="AE506" i="50"/>
  <c r="AD506" i="50"/>
  <c r="AB506" i="50"/>
  <c r="AC506" i="50" s="1"/>
  <c r="Y506" i="50"/>
  <c r="Z506" i="50" s="1"/>
  <c r="X506" i="50"/>
  <c r="T506" i="50"/>
  <c r="S506" i="50"/>
  <c r="V506" i="50" s="1"/>
  <c r="AF505" i="50"/>
  <c r="AE505" i="50"/>
  <c r="AD505" i="50"/>
  <c r="AB505" i="50"/>
  <c r="AC505" i="50" s="1"/>
  <c r="Z505" i="50"/>
  <c r="Y505" i="50"/>
  <c r="X505" i="50"/>
  <c r="T505" i="50"/>
  <c r="S505" i="50"/>
  <c r="V505" i="50" s="1"/>
  <c r="AF504" i="50"/>
  <c r="AE504" i="50"/>
  <c r="AD504" i="50"/>
  <c r="AC504" i="50"/>
  <c r="AB504" i="50"/>
  <c r="Y504" i="50"/>
  <c r="Z504" i="50" s="1"/>
  <c r="X504" i="50"/>
  <c r="V504" i="50"/>
  <c r="T504" i="50"/>
  <c r="S504" i="50"/>
  <c r="AF503" i="50"/>
  <c r="AE503" i="50"/>
  <c r="AD503" i="50"/>
  <c r="AC503" i="50"/>
  <c r="AB503" i="50"/>
  <c r="Y503" i="50"/>
  <c r="X503" i="50"/>
  <c r="T503" i="50"/>
  <c r="V503" i="50" s="1"/>
  <c r="S503" i="50"/>
  <c r="AF502" i="50"/>
  <c r="AE502" i="50"/>
  <c r="AD502" i="50"/>
  <c r="AB502" i="50"/>
  <c r="AC502" i="50" s="1"/>
  <c r="Y502" i="50"/>
  <c r="X502" i="50"/>
  <c r="V502" i="50"/>
  <c r="T502" i="50"/>
  <c r="S502" i="50"/>
  <c r="AF501" i="50"/>
  <c r="AE501" i="50"/>
  <c r="AD501" i="50"/>
  <c r="AC501" i="50"/>
  <c r="AB501" i="50"/>
  <c r="Y501" i="50"/>
  <c r="X501" i="50"/>
  <c r="Z501" i="50" s="1"/>
  <c r="V501" i="50"/>
  <c r="T501" i="50"/>
  <c r="S501" i="50"/>
  <c r="AF500" i="50"/>
  <c r="AE500" i="50"/>
  <c r="AD500" i="50"/>
  <c r="AB500" i="50"/>
  <c r="AC500" i="50" s="1"/>
  <c r="Y500" i="50"/>
  <c r="Z500" i="50" s="1"/>
  <c r="X500" i="50"/>
  <c r="T500" i="50"/>
  <c r="S500" i="50"/>
  <c r="V500" i="50" s="1"/>
  <c r="AF499" i="50"/>
  <c r="AE499" i="50"/>
  <c r="AD499" i="50"/>
  <c r="AB499" i="50"/>
  <c r="AC499" i="50" s="1"/>
  <c r="Y499" i="50"/>
  <c r="X499" i="50"/>
  <c r="Z499" i="50" s="1"/>
  <c r="T499" i="50"/>
  <c r="S499" i="50"/>
  <c r="V499" i="50" s="1"/>
  <c r="AF498" i="50"/>
  <c r="AE498" i="50"/>
  <c r="AD498" i="50"/>
  <c r="AB498" i="50"/>
  <c r="AC498" i="50" s="1"/>
  <c r="Z498" i="50"/>
  <c r="Y498" i="50"/>
  <c r="X498" i="50"/>
  <c r="T498" i="50"/>
  <c r="V498" i="50" s="1"/>
  <c r="S498" i="50"/>
  <c r="AF497" i="50"/>
  <c r="AE497" i="50"/>
  <c r="AD497" i="50"/>
  <c r="AB497" i="50"/>
  <c r="AC497" i="50" s="1"/>
  <c r="Y497" i="50"/>
  <c r="X497" i="50"/>
  <c r="Z497" i="50" s="1"/>
  <c r="T497" i="50"/>
  <c r="V497" i="50" s="1"/>
  <c r="S497" i="50"/>
  <c r="AF496" i="50"/>
  <c r="AE496" i="50"/>
  <c r="AD496" i="50"/>
  <c r="AB496" i="50"/>
  <c r="AC496" i="50" s="1"/>
  <c r="Y496" i="50"/>
  <c r="X496" i="50"/>
  <c r="Z496" i="50" s="1"/>
  <c r="T496" i="50"/>
  <c r="V496" i="50" s="1"/>
  <c r="S496" i="50"/>
  <c r="AF495" i="50"/>
  <c r="AE495" i="50"/>
  <c r="AD495" i="50"/>
  <c r="AB495" i="50"/>
  <c r="AC495" i="50" s="1"/>
  <c r="Z495" i="50"/>
  <c r="Y495" i="50"/>
  <c r="X495" i="50"/>
  <c r="T495" i="50"/>
  <c r="V495" i="50" s="1"/>
  <c r="S495" i="50"/>
  <c r="AF494" i="50"/>
  <c r="AE494" i="50"/>
  <c r="AD494" i="50"/>
  <c r="AB494" i="50"/>
  <c r="AC494" i="50" s="1"/>
  <c r="Y494" i="50"/>
  <c r="Z494" i="50" s="1"/>
  <c r="X494" i="50"/>
  <c r="T494" i="50"/>
  <c r="S494" i="50"/>
  <c r="AF493" i="50"/>
  <c r="AE493" i="50"/>
  <c r="AD493" i="50"/>
  <c r="AB493" i="50"/>
  <c r="AC493" i="50" s="1"/>
  <c r="Z493" i="50"/>
  <c r="Y493" i="50"/>
  <c r="X493" i="50"/>
  <c r="T493" i="50"/>
  <c r="S493" i="50"/>
  <c r="V493" i="50" s="1"/>
  <c r="AF492" i="50"/>
  <c r="AE492" i="50"/>
  <c r="AD492" i="50"/>
  <c r="AC492" i="50"/>
  <c r="AB492" i="50"/>
  <c r="Y492" i="50"/>
  <c r="Z492" i="50" s="1"/>
  <c r="X492" i="50"/>
  <c r="V492" i="50"/>
  <c r="T492" i="50"/>
  <c r="S492" i="50"/>
  <c r="AF491" i="50"/>
  <c r="AE491" i="50"/>
  <c r="AD491" i="50"/>
  <c r="AB491" i="50"/>
  <c r="AC491" i="50" s="1"/>
  <c r="Y491" i="50"/>
  <c r="X491" i="50"/>
  <c r="T491" i="50"/>
  <c r="V491" i="50" s="1"/>
  <c r="S491" i="50"/>
  <c r="AF490" i="50"/>
  <c r="AE490" i="50"/>
  <c r="AD490" i="50"/>
  <c r="AB490" i="50"/>
  <c r="AC490" i="50" s="1"/>
  <c r="Y490" i="50"/>
  <c r="X490" i="50"/>
  <c r="Z490" i="50" s="1"/>
  <c r="V490" i="50"/>
  <c r="T490" i="50"/>
  <c r="S490" i="50"/>
  <c r="AF489" i="50"/>
  <c r="AE489" i="50"/>
  <c r="AD489" i="50"/>
  <c r="AB489" i="50"/>
  <c r="AC489" i="50" s="1"/>
  <c r="Z489" i="50"/>
  <c r="Y489" i="50"/>
  <c r="X489" i="50"/>
  <c r="T489" i="50"/>
  <c r="V489" i="50" s="1"/>
  <c r="S489" i="50"/>
  <c r="AF488" i="50"/>
  <c r="AE488" i="50"/>
  <c r="AD488" i="50"/>
  <c r="AB488" i="50"/>
  <c r="AC488" i="50" s="1"/>
  <c r="Y488" i="50"/>
  <c r="Z488" i="50" s="1"/>
  <c r="X488" i="50"/>
  <c r="T488" i="50"/>
  <c r="S488" i="50"/>
  <c r="AF487" i="50"/>
  <c r="AE487" i="50"/>
  <c r="AD487" i="50"/>
  <c r="AB487" i="50"/>
  <c r="AC487" i="50" s="1"/>
  <c r="Z487" i="50"/>
  <c r="Y487" i="50"/>
  <c r="X487" i="50"/>
  <c r="T487" i="50"/>
  <c r="S487" i="50"/>
  <c r="AF486" i="50"/>
  <c r="AE486" i="50"/>
  <c r="AD486" i="50"/>
  <c r="AB486" i="50"/>
  <c r="AC486" i="50" s="1"/>
  <c r="Z486" i="50"/>
  <c r="Y486" i="50"/>
  <c r="X486" i="50"/>
  <c r="V486" i="50"/>
  <c r="T486" i="50"/>
  <c r="S486" i="50"/>
  <c r="AF485" i="50"/>
  <c r="AE485" i="50"/>
  <c r="AD485" i="50"/>
  <c r="AC485" i="50"/>
  <c r="AB485" i="50"/>
  <c r="Y485" i="50"/>
  <c r="X485" i="50"/>
  <c r="T485" i="50"/>
  <c r="V485" i="50" s="1"/>
  <c r="S485" i="50"/>
  <c r="AF484" i="50"/>
  <c r="AE484" i="50"/>
  <c r="AD484" i="50"/>
  <c r="AB484" i="50"/>
  <c r="AC484" i="50" s="1"/>
  <c r="Y484" i="50"/>
  <c r="X484" i="50"/>
  <c r="Z484" i="50" s="1"/>
  <c r="V484" i="50"/>
  <c r="T484" i="50"/>
  <c r="S484" i="50"/>
  <c r="AF483" i="50"/>
  <c r="AE483" i="50"/>
  <c r="AD483" i="50"/>
  <c r="AC483" i="50"/>
  <c r="AB483" i="50"/>
  <c r="Y483" i="50"/>
  <c r="Z483" i="50" s="1"/>
  <c r="X483" i="50"/>
  <c r="V483" i="50"/>
  <c r="T483" i="50"/>
  <c r="S483" i="50"/>
  <c r="AF482" i="50"/>
  <c r="AE482" i="50"/>
  <c r="AD482" i="50"/>
  <c r="AB482" i="50"/>
  <c r="AC482" i="50" s="1"/>
  <c r="Y482" i="50"/>
  <c r="Z482" i="50" s="1"/>
  <c r="X482" i="50"/>
  <c r="T482" i="50"/>
  <c r="S482" i="50"/>
  <c r="AF481" i="50"/>
  <c r="AE481" i="50"/>
  <c r="AD481" i="50"/>
  <c r="AB481" i="50"/>
  <c r="AC481" i="50" s="1"/>
  <c r="Z481" i="50"/>
  <c r="Y481" i="50"/>
  <c r="X481" i="50"/>
  <c r="T481" i="50"/>
  <c r="S481" i="50"/>
  <c r="V481" i="50" s="1"/>
  <c r="AF480" i="50"/>
  <c r="AE480" i="50"/>
  <c r="AD480" i="50"/>
  <c r="AB480" i="50"/>
  <c r="AC480" i="50" s="1"/>
  <c r="Z480" i="50"/>
  <c r="Y480" i="50"/>
  <c r="X480" i="50"/>
  <c r="V480" i="50"/>
  <c r="T480" i="50"/>
  <c r="S480" i="50"/>
  <c r="AF479" i="50"/>
  <c r="AE479" i="50"/>
  <c r="AD479" i="50"/>
  <c r="AC479" i="50"/>
  <c r="AB479" i="50"/>
  <c r="Y479" i="50"/>
  <c r="X479" i="50"/>
  <c r="T479" i="50"/>
  <c r="V479" i="50" s="1"/>
  <c r="S479" i="50"/>
  <c r="AF478" i="50"/>
  <c r="AE478" i="50"/>
  <c r="AD478" i="50"/>
  <c r="AB478" i="50"/>
  <c r="AC478" i="50" s="1"/>
  <c r="Y478" i="50"/>
  <c r="X478" i="50"/>
  <c r="Z478" i="50" s="1"/>
  <c r="V478" i="50"/>
  <c r="T478" i="50"/>
  <c r="S478" i="50"/>
  <c r="AF477" i="50"/>
  <c r="AE477" i="50"/>
  <c r="AD477" i="50"/>
  <c r="AC477" i="50"/>
  <c r="AB477" i="50"/>
  <c r="Z477" i="50"/>
  <c r="Y477" i="50"/>
  <c r="X477" i="50"/>
  <c r="T477" i="50"/>
  <c r="V477" i="50" s="1"/>
  <c r="S477" i="50"/>
  <c r="AF476" i="50"/>
  <c r="AE476" i="50"/>
  <c r="AD476" i="50"/>
  <c r="AB476" i="50"/>
  <c r="AC476" i="50" s="1"/>
  <c r="Y476" i="50"/>
  <c r="Z476" i="50" s="1"/>
  <c r="X476" i="50"/>
  <c r="T476" i="50"/>
  <c r="S476" i="50"/>
  <c r="AF475" i="50"/>
  <c r="AE475" i="50"/>
  <c r="AD475" i="50"/>
  <c r="AB475" i="50"/>
  <c r="AC475" i="50" s="1"/>
  <c r="Z475" i="50"/>
  <c r="Y475" i="50"/>
  <c r="X475" i="50"/>
  <c r="T475" i="50"/>
  <c r="S475" i="50"/>
  <c r="AF474" i="50"/>
  <c r="AE474" i="50"/>
  <c r="AD474" i="50"/>
  <c r="AB474" i="50"/>
  <c r="AC474" i="50" s="1"/>
  <c r="Z474" i="50"/>
  <c r="Y474" i="50"/>
  <c r="X474" i="50"/>
  <c r="V474" i="50"/>
  <c r="T474" i="50"/>
  <c r="S474" i="50"/>
  <c r="AF473" i="50"/>
  <c r="AE473" i="50"/>
  <c r="AD473" i="50"/>
  <c r="AB473" i="50"/>
  <c r="AC473" i="50" s="1"/>
  <c r="Y473" i="50"/>
  <c r="X473" i="50"/>
  <c r="T473" i="50"/>
  <c r="V473" i="50" s="1"/>
  <c r="S473" i="50"/>
  <c r="AF472" i="50"/>
  <c r="AE472" i="50"/>
  <c r="AD472" i="50"/>
  <c r="AB472" i="50"/>
  <c r="AC472" i="50" s="1"/>
  <c r="Y472" i="50"/>
  <c r="X472" i="50"/>
  <c r="Z472" i="50" s="1"/>
  <c r="V472" i="50"/>
  <c r="T472" i="50"/>
  <c r="S472" i="50"/>
  <c r="AF471" i="50"/>
  <c r="AE471" i="50"/>
  <c r="AD471" i="50"/>
  <c r="AB471" i="50"/>
  <c r="AC471" i="50" s="1"/>
  <c r="Y471" i="50"/>
  <c r="Z471" i="50" s="1"/>
  <c r="X471" i="50"/>
  <c r="V471" i="50"/>
  <c r="T471" i="50"/>
  <c r="S471" i="50"/>
  <c r="AF470" i="50"/>
  <c r="AE470" i="50"/>
  <c r="AD470" i="50"/>
  <c r="AC470" i="50"/>
  <c r="AB470" i="50"/>
  <c r="Y470" i="50"/>
  <c r="Z470" i="50" s="1"/>
  <c r="X470" i="50"/>
  <c r="T470" i="50"/>
  <c r="S470" i="50"/>
  <c r="AF469" i="50"/>
  <c r="AE469" i="50"/>
  <c r="AD469" i="50"/>
  <c r="AB469" i="50"/>
  <c r="AC469" i="50" s="1"/>
  <c r="Z469" i="50"/>
  <c r="Y469" i="50"/>
  <c r="X469" i="50"/>
  <c r="T469" i="50"/>
  <c r="S469" i="50"/>
  <c r="V469" i="50" s="1"/>
  <c r="AF468" i="50"/>
  <c r="AE468" i="50"/>
  <c r="AD468" i="50"/>
  <c r="AB468" i="50"/>
  <c r="AC468" i="50" s="1"/>
  <c r="Y468" i="50"/>
  <c r="Z468" i="50" s="1"/>
  <c r="X468" i="50"/>
  <c r="T468" i="50"/>
  <c r="V468" i="50" s="1"/>
  <c r="S468" i="50"/>
  <c r="AF467" i="50"/>
  <c r="AE467" i="50"/>
  <c r="AD467" i="50"/>
  <c r="AB467" i="50"/>
  <c r="AC467" i="50" s="1"/>
  <c r="Y467" i="50"/>
  <c r="X467" i="50"/>
  <c r="T467" i="50"/>
  <c r="V467" i="50" s="1"/>
  <c r="S467" i="50"/>
  <c r="AF466" i="50"/>
  <c r="AE466" i="50"/>
  <c r="AD466" i="50"/>
  <c r="AB466" i="50"/>
  <c r="AC466" i="50" s="1"/>
  <c r="Y466" i="50"/>
  <c r="X466" i="50"/>
  <c r="Z466" i="50" s="1"/>
  <c r="T466" i="50"/>
  <c r="V466" i="50" s="1"/>
  <c r="S466" i="50"/>
  <c r="AF465" i="50"/>
  <c r="AE465" i="50"/>
  <c r="AD465" i="50"/>
  <c r="AB465" i="50"/>
  <c r="AC465" i="50" s="1"/>
  <c r="Z465" i="50"/>
  <c r="Y465" i="50"/>
  <c r="X465" i="50"/>
  <c r="T465" i="50"/>
  <c r="V465" i="50" s="1"/>
  <c r="S465" i="50"/>
  <c r="AF464" i="50"/>
  <c r="AE464" i="50"/>
  <c r="AD464" i="50"/>
  <c r="AB464" i="50"/>
  <c r="AC464" i="50" s="1"/>
  <c r="Y464" i="50"/>
  <c r="Z464" i="50" s="1"/>
  <c r="X464" i="50"/>
  <c r="T464" i="50"/>
  <c r="S464" i="50"/>
  <c r="AF463" i="50"/>
  <c r="AE463" i="50"/>
  <c r="AD463" i="50"/>
  <c r="AB463" i="50"/>
  <c r="AC463" i="50" s="1"/>
  <c r="Z463" i="50"/>
  <c r="Y463" i="50"/>
  <c r="X463" i="50"/>
  <c r="T463" i="50"/>
  <c r="S463" i="50"/>
  <c r="V463" i="50" s="1"/>
  <c r="AF462" i="50"/>
  <c r="AE462" i="50"/>
  <c r="AD462" i="50"/>
  <c r="AB462" i="50"/>
  <c r="AC462" i="50" s="1"/>
  <c r="Z462" i="50"/>
  <c r="Y462" i="50"/>
  <c r="X462" i="50"/>
  <c r="V462" i="50"/>
  <c r="T462" i="50"/>
  <c r="S462" i="50"/>
  <c r="AF461" i="50"/>
  <c r="AE461" i="50"/>
  <c r="AD461" i="50"/>
  <c r="AC461" i="50"/>
  <c r="AB461" i="50"/>
  <c r="Y461" i="50"/>
  <c r="X461" i="50"/>
  <c r="Z461" i="50" s="1"/>
  <c r="T461" i="50"/>
  <c r="V461" i="50" s="1"/>
  <c r="S461" i="50"/>
  <c r="AF460" i="50"/>
  <c r="AE460" i="50"/>
  <c r="AD460" i="50"/>
  <c r="AB460" i="50"/>
  <c r="AC460" i="50" s="1"/>
  <c r="Y460" i="50"/>
  <c r="X460" i="50"/>
  <c r="Z460" i="50" s="1"/>
  <c r="V460" i="50"/>
  <c r="T460" i="50"/>
  <c r="S460" i="50"/>
  <c r="AF459" i="50"/>
  <c r="AE459" i="50"/>
  <c r="AD459" i="50"/>
  <c r="AC459" i="50"/>
  <c r="AB459" i="50"/>
  <c r="Z459" i="50"/>
  <c r="Y459" i="50"/>
  <c r="X459" i="50"/>
  <c r="T459" i="50"/>
  <c r="V459" i="50" s="1"/>
  <c r="S459" i="50"/>
  <c r="AF458" i="50"/>
  <c r="AE458" i="50"/>
  <c r="AD458" i="50"/>
  <c r="AB458" i="50"/>
  <c r="AC458" i="50" s="1"/>
  <c r="Y458" i="50"/>
  <c r="Z458" i="50" s="1"/>
  <c r="X458" i="50"/>
  <c r="T458" i="50"/>
  <c r="S458" i="50"/>
  <c r="AF457" i="50"/>
  <c r="AE457" i="50"/>
  <c r="AD457" i="50"/>
  <c r="AB457" i="50"/>
  <c r="AC457" i="50" s="1"/>
  <c r="Z457" i="50"/>
  <c r="Y457" i="50"/>
  <c r="X457" i="50"/>
  <c r="T457" i="50"/>
  <c r="S457" i="50"/>
  <c r="AF456" i="50"/>
  <c r="AE456" i="50"/>
  <c r="AD456" i="50"/>
  <c r="AB456" i="50"/>
  <c r="AC456" i="50" s="1"/>
  <c r="Y456" i="50"/>
  <c r="Z456" i="50" s="1"/>
  <c r="X456" i="50"/>
  <c r="V456" i="50"/>
  <c r="T456" i="50"/>
  <c r="S456" i="50"/>
  <c r="AF455" i="50"/>
  <c r="AE455" i="50"/>
  <c r="AD455" i="50"/>
  <c r="AC455" i="50"/>
  <c r="AB455" i="50"/>
  <c r="Y455" i="50"/>
  <c r="X455" i="50"/>
  <c r="T455" i="50"/>
  <c r="V455" i="50" s="1"/>
  <c r="S455" i="50"/>
  <c r="AF454" i="50"/>
  <c r="AE454" i="50"/>
  <c r="AD454" i="50"/>
  <c r="AB454" i="50"/>
  <c r="AC454" i="50" s="1"/>
  <c r="Y454" i="50"/>
  <c r="X454" i="50"/>
  <c r="V454" i="50"/>
  <c r="T454" i="50"/>
  <c r="S454" i="50"/>
  <c r="AF453" i="50"/>
  <c r="AE453" i="50"/>
  <c r="AD453" i="50"/>
  <c r="AC453" i="50"/>
  <c r="AB453" i="50"/>
  <c r="Y453" i="50"/>
  <c r="X453" i="50"/>
  <c r="Z453" i="50" s="1"/>
  <c r="V453" i="50"/>
  <c r="T453" i="50"/>
  <c r="S453" i="50"/>
  <c r="AF452" i="50"/>
  <c r="AE452" i="50"/>
  <c r="AD452" i="50"/>
  <c r="AB452" i="50"/>
  <c r="AC452" i="50" s="1"/>
  <c r="Y452" i="50"/>
  <c r="X452" i="50"/>
  <c r="Z452" i="50" s="1"/>
  <c r="T452" i="50"/>
  <c r="S452" i="50"/>
  <c r="AF451" i="50"/>
  <c r="AE451" i="50"/>
  <c r="AD451" i="50"/>
  <c r="AB451" i="50"/>
  <c r="AC451" i="50" s="1"/>
  <c r="Y451" i="50"/>
  <c r="X451" i="50"/>
  <c r="Z451" i="50" s="1"/>
  <c r="T451" i="50"/>
  <c r="S451" i="50"/>
  <c r="V451" i="50" s="1"/>
  <c r="AF450" i="50"/>
  <c r="AE450" i="50"/>
  <c r="AD450" i="50"/>
  <c r="AB450" i="50"/>
  <c r="AC450" i="50" s="1"/>
  <c r="Z450" i="50"/>
  <c r="Y450" i="50"/>
  <c r="X450" i="50"/>
  <c r="T450" i="50"/>
  <c r="S450" i="50"/>
  <c r="V450" i="50" s="1"/>
  <c r="AF449" i="50"/>
  <c r="AE449" i="50"/>
  <c r="AD449" i="50"/>
  <c r="AC449" i="50"/>
  <c r="AB449" i="50"/>
  <c r="Y449" i="50"/>
  <c r="X449" i="50"/>
  <c r="T449" i="50"/>
  <c r="V449" i="50" s="1"/>
  <c r="S449" i="50"/>
  <c r="AF448" i="50"/>
  <c r="AE448" i="50"/>
  <c r="AD448" i="50"/>
  <c r="AB448" i="50"/>
  <c r="AC448" i="50" s="1"/>
  <c r="Y448" i="50"/>
  <c r="X448" i="50"/>
  <c r="Z448" i="50" s="1"/>
  <c r="T448" i="50"/>
  <c r="S448" i="50"/>
  <c r="V448" i="50" s="1"/>
  <c r="AF447" i="50"/>
  <c r="AE447" i="50"/>
  <c r="AD447" i="50"/>
  <c r="AC447" i="50"/>
  <c r="AB447" i="50"/>
  <c r="Y447" i="50"/>
  <c r="Z447" i="50" s="1"/>
  <c r="X447" i="50"/>
  <c r="V447" i="50"/>
  <c r="T447" i="50"/>
  <c r="S447" i="50"/>
  <c r="AF446" i="50"/>
  <c r="AE446" i="50"/>
  <c r="AD446" i="50"/>
  <c r="AB446" i="50"/>
  <c r="AC446" i="50" s="1"/>
  <c r="Y446" i="50"/>
  <c r="X446" i="50"/>
  <c r="Z446" i="50" s="1"/>
  <c r="T446" i="50"/>
  <c r="S446" i="50"/>
  <c r="AF445" i="50"/>
  <c r="AE445" i="50"/>
  <c r="AD445" i="50"/>
  <c r="AB445" i="50"/>
  <c r="AC445" i="50" s="1"/>
  <c r="Z445" i="50"/>
  <c r="Y445" i="50"/>
  <c r="X445" i="50"/>
  <c r="T445" i="50"/>
  <c r="S445" i="50"/>
  <c r="V445" i="50" s="1"/>
  <c r="AF444" i="50"/>
  <c r="AE444" i="50"/>
  <c r="AD444" i="50"/>
  <c r="AB444" i="50"/>
  <c r="AC444" i="50" s="1"/>
  <c r="Z444" i="50"/>
  <c r="Y444" i="50"/>
  <c r="X444" i="50"/>
  <c r="V444" i="50"/>
  <c r="T444" i="50"/>
  <c r="S444" i="50"/>
  <c r="AF443" i="50"/>
  <c r="AE443" i="50"/>
  <c r="AD443" i="50"/>
  <c r="AB443" i="50"/>
  <c r="AC443" i="50" s="1"/>
  <c r="Y443" i="50"/>
  <c r="X443" i="50"/>
  <c r="T443" i="50"/>
  <c r="V443" i="50" s="1"/>
  <c r="S443" i="50"/>
  <c r="AF442" i="50"/>
  <c r="AE442" i="50"/>
  <c r="AD442" i="50"/>
  <c r="AB442" i="50"/>
  <c r="AC442" i="50" s="1"/>
  <c r="Y442" i="50"/>
  <c r="X442" i="50"/>
  <c r="Z442" i="50" s="1"/>
  <c r="V442" i="50"/>
  <c r="T442" i="50"/>
  <c r="S442" i="50"/>
  <c r="AF441" i="50"/>
  <c r="AE441" i="50"/>
  <c r="AD441" i="50"/>
  <c r="AB441" i="50"/>
  <c r="AC441" i="50" s="1"/>
  <c r="Z441" i="50"/>
  <c r="Y441" i="50"/>
  <c r="X441" i="50"/>
  <c r="T441" i="50"/>
  <c r="S441" i="50"/>
  <c r="AF440" i="50"/>
  <c r="AE440" i="50"/>
  <c r="AD440" i="50"/>
  <c r="AB440" i="50"/>
  <c r="AC440" i="50" s="1"/>
  <c r="Y440" i="50"/>
  <c r="X440" i="50"/>
  <c r="Z440" i="50" s="1"/>
  <c r="T440" i="50"/>
  <c r="S440" i="50"/>
  <c r="AF439" i="50"/>
  <c r="AE439" i="50"/>
  <c r="AD439" i="50"/>
  <c r="AB439" i="50"/>
  <c r="AC439" i="50" s="1"/>
  <c r="Y439" i="50"/>
  <c r="X439" i="50"/>
  <c r="Z439" i="50" s="1"/>
  <c r="T439" i="50"/>
  <c r="S439" i="50"/>
  <c r="V439" i="50" s="1"/>
  <c r="AF438" i="50"/>
  <c r="AE438" i="50"/>
  <c r="AD438" i="50"/>
  <c r="AB438" i="50"/>
  <c r="AC438" i="50" s="1"/>
  <c r="Z438" i="50"/>
  <c r="Y438" i="50"/>
  <c r="X438" i="50"/>
  <c r="V438" i="50"/>
  <c r="T438" i="50"/>
  <c r="S438" i="50"/>
  <c r="AF437" i="50"/>
  <c r="AE437" i="50"/>
  <c r="AD437" i="50"/>
  <c r="AB437" i="50"/>
  <c r="AC437" i="50" s="1"/>
  <c r="Y437" i="50"/>
  <c r="X437" i="50"/>
  <c r="Z437" i="50" s="1"/>
  <c r="T437" i="50"/>
  <c r="S437" i="50"/>
  <c r="V437" i="50" s="1"/>
  <c r="AF436" i="50"/>
  <c r="AE436" i="50"/>
  <c r="AD436" i="50"/>
  <c r="AB436" i="50"/>
  <c r="AC436" i="50" s="1"/>
  <c r="Y436" i="50"/>
  <c r="X436" i="50"/>
  <c r="Z436" i="50" s="1"/>
  <c r="T436" i="50"/>
  <c r="S436" i="50"/>
  <c r="AF435" i="50"/>
  <c r="AE435" i="50"/>
  <c r="AD435" i="50"/>
  <c r="AB435" i="50"/>
  <c r="AC435" i="50" s="1"/>
  <c r="Z435" i="50"/>
  <c r="Y435" i="50"/>
  <c r="X435" i="50"/>
  <c r="T435" i="50"/>
  <c r="S435" i="50"/>
  <c r="V435" i="50" s="1"/>
  <c r="AF434" i="50"/>
  <c r="AE434" i="50"/>
  <c r="AD434" i="50"/>
  <c r="AB434" i="50"/>
  <c r="AC434" i="50" s="1"/>
  <c r="Y434" i="50"/>
  <c r="X434" i="50"/>
  <c r="T434" i="50"/>
  <c r="S434" i="50"/>
  <c r="AF433" i="50"/>
  <c r="AE433" i="50"/>
  <c r="AD433" i="50"/>
  <c r="AB433" i="50"/>
  <c r="AC433" i="50" s="1"/>
  <c r="Z433" i="50"/>
  <c r="Y433" i="50"/>
  <c r="X433" i="50"/>
  <c r="T433" i="50"/>
  <c r="S433" i="50"/>
  <c r="V433" i="50" s="1"/>
  <c r="AF432" i="50"/>
  <c r="AE432" i="50"/>
  <c r="AD432" i="50"/>
  <c r="AB432" i="50"/>
  <c r="AC432" i="50" s="1"/>
  <c r="Y432" i="50"/>
  <c r="Z432" i="50" s="1"/>
  <c r="X432" i="50"/>
  <c r="V432" i="50"/>
  <c r="T432" i="50"/>
  <c r="S432" i="50"/>
  <c r="AF431" i="50"/>
  <c r="AE431" i="50"/>
  <c r="AD431" i="50"/>
  <c r="AC431" i="50"/>
  <c r="AB431" i="50"/>
  <c r="Y431" i="50"/>
  <c r="X431" i="50"/>
  <c r="T431" i="50"/>
  <c r="S431" i="50"/>
  <c r="AF430" i="50"/>
  <c r="AE430" i="50"/>
  <c r="AD430" i="50"/>
  <c r="AB430" i="50"/>
  <c r="AC430" i="50" s="1"/>
  <c r="Y430" i="50"/>
  <c r="X430" i="50"/>
  <c r="V430" i="50"/>
  <c r="T430" i="50"/>
  <c r="S430" i="50"/>
  <c r="AF429" i="50"/>
  <c r="AE429" i="50"/>
  <c r="AD429" i="50"/>
  <c r="AC429" i="50"/>
  <c r="AB429" i="50"/>
  <c r="Y429" i="50"/>
  <c r="X429" i="50"/>
  <c r="Z429" i="50" s="1"/>
  <c r="V429" i="50"/>
  <c r="T429" i="50"/>
  <c r="S429" i="50"/>
  <c r="AF428" i="50"/>
  <c r="AE428" i="50"/>
  <c r="AD428" i="50"/>
  <c r="AB428" i="50"/>
  <c r="AC428" i="50" s="1"/>
  <c r="Y428" i="50"/>
  <c r="X428" i="50"/>
  <c r="Z428" i="50" s="1"/>
  <c r="T428" i="50"/>
  <c r="S428" i="50"/>
  <c r="AF427" i="50"/>
  <c r="AE427" i="50"/>
  <c r="AD427" i="50"/>
  <c r="AB427" i="50"/>
  <c r="AC427" i="50" s="1"/>
  <c r="Y427" i="50"/>
  <c r="X427" i="50"/>
  <c r="Z427" i="50" s="1"/>
  <c r="T427" i="50"/>
  <c r="S427" i="50"/>
  <c r="V427" i="50" s="1"/>
  <c r="AF426" i="50"/>
  <c r="AE426" i="50"/>
  <c r="AD426" i="50"/>
  <c r="AB426" i="50"/>
  <c r="AC426" i="50" s="1"/>
  <c r="Z426" i="50"/>
  <c r="Y426" i="50"/>
  <c r="X426" i="50"/>
  <c r="T426" i="50"/>
  <c r="S426" i="50"/>
  <c r="V426" i="50" s="1"/>
  <c r="AF425" i="50"/>
  <c r="AE425" i="50"/>
  <c r="AD425" i="50"/>
  <c r="AC425" i="50"/>
  <c r="AB425" i="50"/>
  <c r="Y425" i="50"/>
  <c r="X425" i="50"/>
  <c r="T425" i="50"/>
  <c r="V425" i="50" s="1"/>
  <c r="S425" i="50"/>
  <c r="AF424" i="50"/>
  <c r="AE424" i="50"/>
  <c r="AD424" i="50"/>
  <c r="AB424" i="50"/>
  <c r="AC424" i="50" s="1"/>
  <c r="Y424" i="50"/>
  <c r="X424" i="50"/>
  <c r="Z424" i="50" s="1"/>
  <c r="T424" i="50"/>
  <c r="S424" i="50"/>
  <c r="V424" i="50" s="1"/>
  <c r="AF423" i="50"/>
  <c r="AE423" i="50"/>
  <c r="AD423" i="50"/>
  <c r="AC423" i="50"/>
  <c r="AB423" i="50"/>
  <c r="Y423" i="50"/>
  <c r="Z423" i="50" s="1"/>
  <c r="X423" i="50"/>
  <c r="V423" i="50"/>
  <c r="T423" i="50"/>
  <c r="S423" i="50"/>
  <c r="AF422" i="50"/>
  <c r="AE422" i="50"/>
  <c r="AD422" i="50"/>
  <c r="AB422" i="50"/>
  <c r="AC422" i="50" s="1"/>
  <c r="Y422" i="50"/>
  <c r="X422" i="50"/>
  <c r="Z422" i="50" s="1"/>
  <c r="T422" i="50"/>
  <c r="S422" i="50"/>
  <c r="AF421" i="50"/>
  <c r="AE421" i="50"/>
  <c r="AD421" i="50"/>
  <c r="AB421" i="50"/>
  <c r="AC421" i="50" s="1"/>
  <c r="Z421" i="50"/>
  <c r="Y421" i="50"/>
  <c r="X421" i="50"/>
  <c r="T421" i="50"/>
  <c r="S421" i="50"/>
  <c r="V421" i="50" s="1"/>
  <c r="AF420" i="50"/>
  <c r="AE420" i="50"/>
  <c r="AD420" i="50"/>
  <c r="AB420" i="50"/>
  <c r="AC420" i="50" s="1"/>
  <c r="Z420" i="50"/>
  <c r="Y420" i="50"/>
  <c r="X420" i="50"/>
  <c r="V420" i="50"/>
  <c r="T420" i="50"/>
  <c r="S420" i="50"/>
  <c r="AF419" i="50"/>
  <c r="AE419" i="50"/>
  <c r="AD419" i="50"/>
  <c r="AB419" i="50"/>
  <c r="AC419" i="50" s="1"/>
  <c r="Y419" i="50"/>
  <c r="X419" i="50"/>
  <c r="T419" i="50"/>
  <c r="S419" i="50"/>
  <c r="V419" i="50" s="1"/>
  <c r="AF418" i="50"/>
  <c r="AE418" i="50"/>
  <c r="AD418" i="50"/>
  <c r="AB418" i="50"/>
  <c r="AC418" i="50" s="1"/>
  <c r="Y418" i="50"/>
  <c r="X418" i="50"/>
  <c r="Z418" i="50" s="1"/>
  <c r="V418" i="50"/>
  <c r="T418" i="50"/>
  <c r="S418" i="50"/>
  <c r="AF417" i="50"/>
  <c r="AE417" i="50"/>
  <c r="AD417" i="50"/>
  <c r="AB417" i="50"/>
  <c r="AC417" i="50" s="1"/>
  <c r="Z417" i="50"/>
  <c r="Y417" i="50"/>
  <c r="X417" i="50"/>
  <c r="T417" i="50"/>
  <c r="V417" i="50" s="1"/>
  <c r="S417" i="50"/>
  <c r="AF416" i="50"/>
  <c r="AE416" i="50"/>
  <c r="AD416" i="50"/>
  <c r="AB416" i="50"/>
  <c r="AC416" i="50" s="1"/>
  <c r="Y416" i="50"/>
  <c r="X416" i="50"/>
  <c r="Z416" i="50" s="1"/>
  <c r="T416" i="50"/>
  <c r="S416" i="50"/>
  <c r="AF415" i="50"/>
  <c r="AE415" i="50"/>
  <c r="AD415" i="50"/>
  <c r="AB415" i="50"/>
  <c r="AC415" i="50" s="1"/>
  <c r="Y415" i="50"/>
  <c r="X415" i="50"/>
  <c r="Z415" i="50" s="1"/>
  <c r="T415" i="50"/>
  <c r="S415" i="50"/>
  <c r="V415" i="50" s="1"/>
  <c r="AF414" i="50"/>
  <c r="AE414" i="50"/>
  <c r="AD414" i="50"/>
  <c r="AB414" i="50"/>
  <c r="AC414" i="50" s="1"/>
  <c r="Y414" i="50"/>
  <c r="Z414" i="50" s="1"/>
  <c r="X414" i="50"/>
  <c r="V414" i="50"/>
  <c r="T414" i="50"/>
  <c r="S414" i="50"/>
  <c r="AF413" i="50"/>
  <c r="AE413" i="50"/>
  <c r="AD413" i="50"/>
  <c r="AC413" i="50"/>
  <c r="AB413" i="50"/>
  <c r="Y413" i="50"/>
  <c r="X413" i="50"/>
  <c r="T413" i="50"/>
  <c r="S413" i="50"/>
  <c r="AF412" i="50"/>
  <c r="AE412" i="50"/>
  <c r="AD412" i="50"/>
  <c r="AB412" i="50"/>
  <c r="AC412" i="50" s="1"/>
  <c r="Y412" i="50"/>
  <c r="X412" i="50"/>
  <c r="T412" i="50"/>
  <c r="S412" i="50"/>
  <c r="V412" i="50" s="1"/>
  <c r="AF411" i="50"/>
  <c r="AE411" i="50"/>
  <c r="AD411" i="50"/>
  <c r="AC411" i="50"/>
  <c r="AB411" i="50"/>
  <c r="Z411" i="50"/>
  <c r="Y411" i="50"/>
  <c r="X411" i="50"/>
  <c r="V411" i="50"/>
  <c r="T411" i="50"/>
  <c r="S411" i="50"/>
  <c r="AF410" i="50"/>
  <c r="AE410" i="50"/>
  <c r="AD410" i="50"/>
  <c r="AB410" i="50"/>
  <c r="AC410" i="50" s="1"/>
  <c r="Y410" i="50"/>
  <c r="X410" i="50"/>
  <c r="Z410" i="50" s="1"/>
  <c r="T410" i="50"/>
  <c r="S410" i="50"/>
  <c r="AF409" i="50"/>
  <c r="AE409" i="50"/>
  <c r="AD409" i="50"/>
  <c r="AB409" i="50"/>
  <c r="AC409" i="50" s="1"/>
  <c r="Y409" i="50"/>
  <c r="X409" i="50"/>
  <c r="Z409" i="50" s="1"/>
  <c r="T409" i="50"/>
  <c r="S409" i="50"/>
  <c r="V409" i="50" s="1"/>
  <c r="AF408" i="50"/>
  <c r="AE408" i="50"/>
  <c r="AD408" i="50"/>
  <c r="AB408" i="50"/>
  <c r="AC408" i="50" s="1"/>
  <c r="Z408" i="50"/>
  <c r="Y408" i="50"/>
  <c r="X408" i="50"/>
  <c r="T408" i="50"/>
  <c r="S408" i="50"/>
  <c r="V408" i="50" s="1"/>
  <c r="AF407" i="50"/>
  <c r="AE407" i="50"/>
  <c r="AD407" i="50"/>
  <c r="AC407" i="50"/>
  <c r="AB407" i="50"/>
  <c r="Y407" i="50"/>
  <c r="X407" i="50"/>
  <c r="T407" i="50"/>
  <c r="V407" i="50" s="1"/>
  <c r="S407" i="50"/>
  <c r="AF406" i="50"/>
  <c r="AE406" i="50"/>
  <c r="AD406" i="50"/>
  <c r="AB406" i="50"/>
  <c r="AC406" i="50" s="1"/>
  <c r="Y406" i="50"/>
  <c r="X406" i="50"/>
  <c r="Z406" i="50" s="1"/>
  <c r="T406" i="50"/>
  <c r="S406" i="50"/>
  <c r="V406" i="50" s="1"/>
  <c r="AF405" i="50"/>
  <c r="AE405" i="50"/>
  <c r="AD405" i="50"/>
  <c r="AC405" i="50"/>
  <c r="AB405" i="50"/>
  <c r="Z405" i="50"/>
  <c r="Y405" i="50"/>
  <c r="X405" i="50"/>
  <c r="T405" i="50"/>
  <c r="V405" i="50" s="1"/>
  <c r="S405" i="50"/>
  <c r="AF404" i="50"/>
  <c r="AE404" i="50"/>
  <c r="AD404" i="50"/>
  <c r="AB404" i="50"/>
  <c r="AC404" i="50" s="1"/>
  <c r="Y404" i="50"/>
  <c r="X404" i="50"/>
  <c r="Z404" i="50" s="1"/>
  <c r="T404" i="50"/>
  <c r="S404" i="50"/>
  <c r="V404" i="50" s="1"/>
  <c r="AF403" i="50"/>
  <c r="AE403" i="50"/>
  <c r="AD403" i="50"/>
  <c r="AC403" i="50"/>
  <c r="AB403" i="50"/>
  <c r="Z403" i="50"/>
  <c r="Y403" i="50"/>
  <c r="X403" i="50"/>
  <c r="T403" i="50"/>
  <c r="S403" i="50"/>
  <c r="AF402" i="50"/>
  <c r="AE402" i="50"/>
  <c r="AD402" i="50"/>
  <c r="AB402" i="50"/>
  <c r="AC402" i="50" s="1"/>
  <c r="Z402" i="50"/>
  <c r="Y402" i="50"/>
  <c r="X402" i="50"/>
  <c r="V402" i="50"/>
  <c r="T402" i="50"/>
  <c r="S402" i="50"/>
  <c r="AF401" i="50"/>
  <c r="AE401" i="50"/>
  <c r="AD401" i="50"/>
  <c r="AB401" i="50"/>
  <c r="AC401" i="50" s="1"/>
  <c r="Y401" i="50"/>
  <c r="Z401" i="50" s="1"/>
  <c r="X401" i="50"/>
  <c r="T401" i="50"/>
  <c r="V401" i="50" s="1"/>
  <c r="S401" i="50"/>
  <c r="AF400" i="50"/>
  <c r="AE400" i="50"/>
  <c r="AD400" i="50"/>
  <c r="AB400" i="50"/>
  <c r="AC400" i="50" s="1"/>
  <c r="Y400" i="50"/>
  <c r="X400" i="50"/>
  <c r="Z400" i="50" s="1"/>
  <c r="V400" i="50"/>
  <c r="T400" i="50"/>
  <c r="S400" i="50"/>
  <c r="AF399" i="50"/>
  <c r="AE399" i="50"/>
  <c r="AD399" i="50"/>
  <c r="AB399" i="50"/>
  <c r="AC399" i="50" s="1"/>
  <c r="Z399" i="50"/>
  <c r="Y399" i="50"/>
  <c r="X399" i="50"/>
  <c r="T399" i="50"/>
  <c r="V399" i="50" s="1"/>
  <c r="S399" i="50"/>
  <c r="AF398" i="50"/>
  <c r="AE398" i="50"/>
  <c r="AD398" i="50"/>
  <c r="AB398" i="50"/>
  <c r="AC398" i="50" s="1"/>
  <c r="Y398" i="50"/>
  <c r="Z398" i="50" s="1"/>
  <c r="X398" i="50"/>
  <c r="T398" i="50"/>
  <c r="S398" i="50"/>
  <c r="AF397" i="50"/>
  <c r="AE397" i="50"/>
  <c r="AD397" i="50"/>
  <c r="AB397" i="50"/>
  <c r="AC397" i="50" s="1"/>
  <c r="Z397" i="50"/>
  <c r="Y397" i="50"/>
  <c r="X397" i="50"/>
  <c r="T397" i="50"/>
  <c r="S397" i="50"/>
  <c r="AF396" i="50"/>
  <c r="AE396" i="50"/>
  <c r="AD396" i="50"/>
  <c r="AB396" i="50"/>
  <c r="AC396" i="50" s="1"/>
  <c r="Y396" i="50"/>
  <c r="Z396" i="50" s="1"/>
  <c r="X396" i="50"/>
  <c r="V396" i="50"/>
  <c r="T396" i="50"/>
  <c r="S396" i="50"/>
  <c r="AF395" i="50"/>
  <c r="AE395" i="50"/>
  <c r="AD395" i="50"/>
  <c r="AB395" i="50"/>
  <c r="AC395" i="50" s="1"/>
  <c r="Y395" i="50"/>
  <c r="X395" i="50"/>
  <c r="Z395" i="50" s="1"/>
  <c r="T395" i="50"/>
  <c r="V395" i="50" s="1"/>
  <c r="S395" i="50"/>
  <c r="AF394" i="50"/>
  <c r="AE394" i="50"/>
  <c r="AD394" i="50"/>
  <c r="AB394" i="50"/>
  <c r="AC394" i="50" s="1"/>
  <c r="Y394" i="50"/>
  <c r="X394" i="50"/>
  <c r="Z394" i="50" s="1"/>
  <c r="V394" i="50"/>
  <c r="T394" i="50"/>
  <c r="S394" i="50"/>
  <c r="AF393" i="50"/>
  <c r="AE393" i="50"/>
  <c r="AD393" i="50"/>
  <c r="AB393" i="50"/>
  <c r="AC393" i="50" s="1"/>
  <c r="Y393" i="50"/>
  <c r="Z393" i="50" s="1"/>
  <c r="X393" i="50"/>
  <c r="V393" i="50"/>
  <c r="T393" i="50"/>
  <c r="S393" i="50"/>
  <c r="AF392" i="50"/>
  <c r="AE392" i="50"/>
  <c r="AD392" i="50"/>
  <c r="AC392" i="50"/>
  <c r="AB392" i="50"/>
  <c r="Y392" i="50"/>
  <c r="Z392" i="50" s="1"/>
  <c r="X392" i="50"/>
  <c r="T392" i="50"/>
  <c r="S392" i="50"/>
  <c r="AF391" i="50"/>
  <c r="AE391" i="50"/>
  <c r="AD391" i="50"/>
  <c r="AB391" i="50"/>
  <c r="AC391" i="50" s="1"/>
  <c r="Z391" i="50"/>
  <c r="Y391" i="50"/>
  <c r="X391" i="50"/>
  <c r="T391" i="50"/>
  <c r="S391" i="50"/>
  <c r="V391" i="50" s="1"/>
  <c r="AF390" i="50"/>
  <c r="AE390" i="50"/>
  <c r="AD390" i="50"/>
  <c r="AC390" i="50"/>
  <c r="AB390" i="50"/>
  <c r="Y390" i="50"/>
  <c r="X390" i="50"/>
  <c r="Z390" i="50" s="1"/>
  <c r="V390" i="50"/>
  <c r="T390" i="50"/>
  <c r="S390" i="50"/>
  <c r="AF389" i="50"/>
  <c r="AE389" i="50"/>
  <c r="AD389" i="50"/>
  <c r="AB389" i="50"/>
  <c r="AC389" i="50" s="1"/>
  <c r="Y389" i="50"/>
  <c r="X389" i="50"/>
  <c r="Z389" i="50" s="1"/>
  <c r="T389" i="50"/>
  <c r="S389" i="50"/>
  <c r="AF388" i="50"/>
  <c r="AE388" i="50"/>
  <c r="AD388" i="50"/>
  <c r="AB388" i="50"/>
  <c r="AC388" i="50" s="1"/>
  <c r="Y388" i="50"/>
  <c r="X388" i="50"/>
  <c r="Z388" i="50" s="1"/>
  <c r="V388" i="50"/>
  <c r="T388" i="50"/>
  <c r="S388" i="50"/>
  <c r="AF387" i="50"/>
  <c r="AE387" i="50"/>
  <c r="AD387" i="50"/>
  <c r="AB387" i="50"/>
  <c r="AC387" i="50" s="1"/>
  <c r="Z387" i="50"/>
  <c r="Y387" i="50"/>
  <c r="X387" i="50"/>
  <c r="T387" i="50"/>
  <c r="V387" i="50" s="1"/>
  <c r="S387" i="50"/>
  <c r="AF386" i="50"/>
  <c r="AE386" i="50"/>
  <c r="AD386" i="50"/>
  <c r="AB386" i="50"/>
  <c r="AC386" i="50" s="1"/>
  <c r="Y386" i="50"/>
  <c r="Z386" i="50" s="1"/>
  <c r="X386" i="50"/>
  <c r="T386" i="50"/>
  <c r="S386" i="50"/>
  <c r="AF385" i="50"/>
  <c r="AE385" i="50"/>
  <c r="AD385" i="50"/>
  <c r="AB385" i="50"/>
  <c r="AC385" i="50" s="1"/>
  <c r="Z385" i="50"/>
  <c r="Y385" i="50"/>
  <c r="X385" i="50"/>
  <c r="T385" i="50"/>
  <c r="S385" i="50"/>
  <c r="V385" i="50" s="1"/>
  <c r="AF384" i="50"/>
  <c r="AE384" i="50"/>
  <c r="AD384" i="50"/>
  <c r="AB384" i="50"/>
  <c r="AC384" i="50" s="1"/>
  <c r="Y384" i="50"/>
  <c r="Z384" i="50" s="1"/>
  <c r="X384" i="50"/>
  <c r="V384" i="50"/>
  <c r="T384" i="50"/>
  <c r="S384" i="50"/>
  <c r="AF383" i="50"/>
  <c r="AE383" i="50"/>
  <c r="AD383" i="50"/>
  <c r="AB383" i="50"/>
  <c r="AC383" i="50" s="1"/>
  <c r="Y383" i="50"/>
  <c r="X383" i="50"/>
  <c r="Z383" i="50" s="1"/>
  <c r="T383" i="50"/>
  <c r="V383" i="50" s="1"/>
  <c r="S383" i="50"/>
  <c r="AF382" i="50"/>
  <c r="AE382" i="50"/>
  <c r="AD382" i="50"/>
  <c r="AB382" i="50"/>
  <c r="AC382" i="50" s="1"/>
  <c r="Y382" i="50"/>
  <c r="X382" i="50"/>
  <c r="V382" i="50"/>
  <c r="T382" i="50"/>
  <c r="S382" i="50"/>
  <c r="AF381" i="50"/>
  <c r="AE381" i="50"/>
  <c r="AD381" i="50"/>
  <c r="AB381" i="50"/>
  <c r="AC381" i="50" s="1"/>
  <c r="Y381" i="50"/>
  <c r="X381" i="50"/>
  <c r="Z381" i="50" s="1"/>
  <c r="T381" i="50"/>
  <c r="V381" i="50" s="1"/>
  <c r="S381" i="50"/>
  <c r="AF380" i="50"/>
  <c r="AE380" i="50"/>
  <c r="AD380" i="50"/>
  <c r="AB380" i="50"/>
  <c r="AC380" i="50" s="1"/>
  <c r="Y380" i="50"/>
  <c r="Z380" i="50" s="1"/>
  <c r="X380" i="50"/>
  <c r="T380" i="50"/>
  <c r="S380" i="50"/>
  <c r="AF379" i="50"/>
  <c r="AE379" i="50"/>
  <c r="AD379" i="50"/>
  <c r="AB379" i="50"/>
  <c r="AC379" i="50" s="1"/>
  <c r="Z379" i="50"/>
  <c r="Y379" i="50"/>
  <c r="X379" i="50"/>
  <c r="T379" i="50"/>
  <c r="S379" i="50"/>
  <c r="AF378" i="50"/>
  <c r="AE378" i="50"/>
  <c r="AD378" i="50"/>
  <c r="AB378" i="50"/>
  <c r="AC378" i="50" s="1"/>
  <c r="Y378" i="50"/>
  <c r="Z378" i="50" s="1"/>
  <c r="X378" i="50"/>
  <c r="V378" i="50"/>
  <c r="T378" i="50"/>
  <c r="S378" i="50"/>
  <c r="AF377" i="50"/>
  <c r="AE377" i="50"/>
  <c r="AD377" i="50"/>
  <c r="AC377" i="50"/>
  <c r="AB377" i="50"/>
  <c r="Y377" i="50"/>
  <c r="X377" i="50"/>
  <c r="T377" i="50"/>
  <c r="V377" i="50" s="1"/>
  <c r="S377" i="50"/>
  <c r="AF376" i="50"/>
  <c r="AE376" i="50"/>
  <c r="AD376" i="50"/>
  <c r="AB376" i="50"/>
  <c r="AC376" i="50" s="1"/>
  <c r="Y376" i="50"/>
  <c r="X376" i="50"/>
  <c r="Z376" i="50" s="1"/>
  <c r="V376" i="50"/>
  <c r="T376" i="50"/>
  <c r="S376" i="50"/>
  <c r="AF375" i="50"/>
  <c r="AE375" i="50"/>
  <c r="AD375" i="50"/>
  <c r="AC375" i="50"/>
  <c r="AB375" i="50"/>
  <c r="Y375" i="50"/>
  <c r="Z375" i="50" s="1"/>
  <c r="X375" i="50"/>
  <c r="V375" i="50"/>
  <c r="T375" i="50"/>
  <c r="S375" i="50"/>
  <c r="AF374" i="50"/>
  <c r="AE374" i="50"/>
  <c r="AD374" i="50"/>
  <c r="AC374" i="50"/>
  <c r="AB374" i="50"/>
  <c r="Y374" i="50"/>
  <c r="Z374" i="50" s="1"/>
  <c r="X374" i="50"/>
  <c r="T374" i="50"/>
  <c r="S374" i="50"/>
  <c r="AF373" i="50"/>
  <c r="AE373" i="50"/>
  <c r="AD373" i="50"/>
  <c r="AB373" i="50"/>
  <c r="AC373" i="50" s="1"/>
  <c r="Z373" i="50"/>
  <c r="Y373" i="50"/>
  <c r="X373" i="50"/>
  <c r="T373" i="50"/>
  <c r="S373" i="50"/>
  <c r="V373" i="50" s="1"/>
  <c r="AF372" i="50"/>
  <c r="AE372" i="50"/>
  <c r="AD372" i="50"/>
  <c r="AB372" i="50"/>
  <c r="AC372" i="50" s="1"/>
  <c r="Z372" i="50"/>
  <c r="Y372" i="50"/>
  <c r="X372" i="50"/>
  <c r="V372" i="50"/>
  <c r="T372" i="50"/>
  <c r="S372" i="50"/>
  <c r="AF371" i="50"/>
  <c r="AE371" i="50"/>
  <c r="AD371" i="50"/>
  <c r="AB371" i="50"/>
  <c r="AC371" i="50" s="1"/>
  <c r="Y371" i="50"/>
  <c r="X371" i="50"/>
  <c r="T371" i="50"/>
  <c r="V371" i="50" s="1"/>
  <c r="S371" i="50"/>
  <c r="AF370" i="50"/>
  <c r="AE370" i="50"/>
  <c r="AD370" i="50"/>
  <c r="AB370" i="50"/>
  <c r="AC370" i="50" s="1"/>
  <c r="Y370" i="50"/>
  <c r="X370" i="50"/>
  <c r="Z370" i="50" s="1"/>
  <c r="T370" i="50"/>
  <c r="S370" i="50"/>
  <c r="AF369" i="50"/>
  <c r="AE369" i="50"/>
  <c r="AD369" i="50"/>
  <c r="AB369" i="50"/>
  <c r="AC369" i="50" s="1"/>
  <c r="Y369" i="50"/>
  <c r="Z369" i="50" s="1"/>
  <c r="X369" i="50"/>
  <c r="T369" i="50"/>
  <c r="S369" i="50"/>
  <c r="V369" i="50" s="1"/>
  <c r="AF368" i="50"/>
  <c r="AE368" i="50"/>
  <c r="AD368" i="50"/>
  <c r="AC368" i="50"/>
  <c r="AB368" i="50"/>
  <c r="Y368" i="50"/>
  <c r="Z368" i="50" s="1"/>
  <c r="X368" i="50"/>
  <c r="T368" i="50"/>
  <c r="S368" i="50"/>
  <c r="AF367" i="50"/>
  <c r="AE367" i="50"/>
  <c r="AD367" i="50"/>
  <c r="AB367" i="50"/>
  <c r="AC367" i="50" s="1"/>
  <c r="Y367" i="50"/>
  <c r="X367" i="50"/>
  <c r="Z367" i="50" s="1"/>
  <c r="T367" i="50"/>
  <c r="S367" i="50"/>
  <c r="V367" i="50" s="1"/>
  <c r="AF366" i="50"/>
  <c r="AE366" i="50"/>
  <c r="AD366" i="50"/>
  <c r="AB366" i="50"/>
  <c r="AC366" i="50" s="1"/>
  <c r="Y366" i="50"/>
  <c r="Z366" i="50" s="1"/>
  <c r="X366" i="50"/>
  <c r="V366" i="50"/>
  <c r="T366" i="50"/>
  <c r="S366" i="50"/>
  <c r="AF365" i="50"/>
  <c r="AE365" i="50"/>
  <c r="AD365" i="50"/>
  <c r="AB365" i="50"/>
  <c r="AC365" i="50" s="1"/>
  <c r="Y365" i="50"/>
  <c r="X365" i="50"/>
  <c r="T365" i="50"/>
  <c r="V365" i="50" s="1"/>
  <c r="S365" i="50"/>
  <c r="AF364" i="50"/>
  <c r="AE364" i="50"/>
  <c r="AD364" i="50"/>
  <c r="AB364" i="50"/>
  <c r="AC364" i="50" s="1"/>
  <c r="Y364" i="50"/>
  <c r="X364" i="50"/>
  <c r="Z364" i="50" s="1"/>
  <c r="T364" i="50"/>
  <c r="S364" i="50"/>
  <c r="AF363" i="50"/>
  <c r="AE363" i="50"/>
  <c r="AD363" i="50"/>
  <c r="AB363" i="50"/>
  <c r="AC363" i="50" s="1"/>
  <c r="Y363" i="50"/>
  <c r="X363" i="50"/>
  <c r="Z363" i="50" s="1"/>
  <c r="T363" i="50"/>
  <c r="S363" i="50"/>
  <c r="V363" i="50" s="1"/>
  <c r="AF362" i="50"/>
  <c r="AE362" i="50"/>
  <c r="AD362" i="50"/>
  <c r="AB362" i="50"/>
  <c r="AC362" i="50" s="1"/>
  <c r="Y362" i="50"/>
  <c r="Z362" i="50" s="1"/>
  <c r="X362" i="50"/>
  <c r="T362" i="50"/>
  <c r="S362" i="50"/>
  <c r="V362" i="50" s="1"/>
  <c r="AF361" i="50"/>
  <c r="AE361" i="50"/>
  <c r="AD361" i="50"/>
  <c r="AB361" i="50"/>
  <c r="AC361" i="50" s="1"/>
  <c r="Y361" i="50"/>
  <c r="X361" i="50"/>
  <c r="Z361" i="50" s="1"/>
  <c r="T361" i="50"/>
  <c r="S361" i="50"/>
  <c r="V361" i="50" s="1"/>
  <c r="AF360" i="50"/>
  <c r="AE360" i="50"/>
  <c r="AD360" i="50"/>
  <c r="AB360" i="50"/>
  <c r="AC360" i="50" s="1"/>
  <c r="Y360" i="50"/>
  <c r="X360" i="50"/>
  <c r="Z360" i="50" s="1"/>
  <c r="T360" i="50"/>
  <c r="S360" i="50"/>
  <c r="V360" i="50" s="1"/>
  <c r="AF359" i="50"/>
  <c r="AE359" i="50"/>
  <c r="AD359" i="50"/>
  <c r="AB359" i="50"/>
  <c r="AC359" i="50" s="1"/>
  <c r="Y359" i="50"/>
  <c r="X359" i="50"/>
  <c r="T359" i="50"/>
  <c r="S359" i="50"/>
  <c r="AF358" i="50"/>
  <c r="AE358" i="50"/>
  <c r="AD358" i="50"/>
  <c r="AB358" i="50"/>
  <c r="AC358" i="50" s="1"/>
  <c r="Y358" i="50"/>
  <c r="X358" i="50"/>
  <c r="Z358" i="50" s="1"/>
  <c r="T358" i="50"/>
  <c r="S358" i="50"/>
  <c r="V358" i="50" s="1"/>
  <c r="AF357" i="50"/>
  <c r="AE357" i="50"/>
  <c r="AD357" i="50"/>
  <c r="AB357" i="50"/>
  <c r="AC357" i="50" s="1"/>
  <c r="Y357" i="50"/>
  <c r="Z357" i="50" s="1"/>
  <c r="X357" i="50"/>
  <c r="T357" i="50"/>
  <c r="V357" i="50" s="1"/>
  <c r="S357" i="50"/>
  <c r="AF356" i="50"/>
  <c r="AE356" i="50"/>
  <c r="AD356" i="50"/>
  <c r="AB356" i="50"/>
  <c r="AC356" i="50" s="1"/>
  <c r="Y356" i="50"/>
  <c r="X356" i="50"/>
  <c r="T356" i="50"/>
  <c r="S356" i="50"/>
  <c r="AF355" i="50"/>
  <c r="AE355" i="50"/>
  <c r="AD355" i="50"/>
  <c r="AB355" i="50"/>
  <c r="AC355" i="50" s="1"/>
  <c r="Y355" i="50"/>
  <c r="X355" i="50"/>
  <c r="T355" i="50"/>
  <c r="S355" i="50"/>
  <c r="V355" i="50" s="1"/>
  <c r="AF354" i="50"/>
  <c r="AE354" i="50"/>
  <c r="AD354" i="50"/>
  <c r="AB354" i="50"/>
  <c r="AC354" i="50" s="1"/>
  <c r="Y354" i="50"/>
  <c r="X354" i="50"/>
  <c r="T354" i="50"/>
  <c r="S354" i="50"/>
  <c r="V354" i="50" s="1"/>
  <c r="AF353" i="50"/>
  <c r="AE353" i="50"/>
  <c r="AD353" i="50"/>
  <c r="AB353" i="50"/>
  <c r="AC353" i="50" s="1"/>
  <c r="Y353" i="50"/>
  <c r="X353" i="50"/>
  <c r="T353" i="50"/>
  <c r="S353" i="50"/>
  <c r="AF352" i="50"/>
  <c r="AE352" i="50"/>
  <c r="AD352" i="50"/>
  <c r="AB352" i="50"/>
  <c r="AC352" i="50" s="1"/>
  <c r="Y352" i="50"/>
  <c r="X352" i="50"/>
  <c r="Z352" i="50" s="1"/>
  <c r="T352" i="50"/>
  <c r="S352" i="50"/>
  <c r="V352" i="50" s="1"/>
  <c r="AF351" i="50"/>
  <c r="AE351" i="50"/>
  <c r="AD351" i="50"/>
  <c r="AB351" i="50"/>
  <c r="AC351" i="50" s="1"/>
  <c r="Y351" i="50"/>
  <c r="Z351" i="50" s="1"/>
  <c r="X351" i="50"/>
  <c r="T351" i="50"/>
  <c r="V351" i="50" s="1"/>
  <c r="S351" i="50"/>
  <c r="AF350" i="50"/>
  <c r="AE350" i="50"/>
  <c r="AD350" i="50"/>
  <c r="AB350" i="50"/>
  <c r="AC350" i="50" s="1"/>
  <c r="Y350" i="50"/>
  <c r="X350" i="50"/>
  <c r="T350" i="50"/>
  <c r="S350" i="50"/>
  <c r="AF349" i="50"/>
  <c r="AE349" i="50"/>
  <c r="AD349" i="50"/>
  <c r="AB349" i="50"/>
  <c r="AC349" i="50" s="1"/>
  <c r="Y349" i="50"/>
  <c r="X349" i="50"/>
  <c r="T349" i="50"/>
  <c r="S349" i="50"/>
  <c r="V349" i="50" s="1"/>
  <c r="AF348" i="50"/>
  <c r="AE348" i="50"/>
  <c r="AD348" i="50"/>
  <c r="AB348" i="50"/>
  <c r="AC348" i="50" s="1"/>
  <c r="Y348" i="50"/>
  <c r="X348" i="50"/>
  <c r="T348" i="50"/>
  <c r="V348" i="50" s="1"/>
  <c r="S348" i="50"/>
  <c r="AF347" i="50"/>
  <c r="AE347" i="50"/>
  <c r="AD347" i="50"/>
  <c r="AB347" i="50"/>
  <c r="AC347" i="50" s="1"/>
  <c r="Y347" i="50"/>
  <c r="X347" i="50"/>
  <c r="T347" i="50"/>
  <c r="V347" i="50" s="1"/>
  <c r="S347" i="50"/>
  <c r="AF346" i="50"/>
  <c r="AE346" i="50"/>
  <c r="AD346" i="50"/>
  <c r="AB346" i="50"/>
  <c r="AC346" i="50" s="1"/>
  <c r="Y346" i="50"/>
  <c r="X346" i="50"/>
  <c r="T346" i="50"/>
  <c r="S346" i="50"/>
  <c r="V346" i="50" s="1"/>
  <c r="AF345" i="50"/>
  <c r="AE345" i="50"/>
  <c r="AD345" i="50"/>
  <c r="AB345" i="50"/>
  <c r="AC345" i="50" s="1"/>
  <c r="Z345" i="50"/>
  <c r="Y345" i="50"/>
  <c r="X345" i="50"/>
  <c r="V345" i="50"/>
  <c r="T345" i="50"/>
  <c r="S345" i="50"/>
  <c r="AF344" i="50"/>
  <c r="AE344" i="50"/>
  <c r="AD344" i="50"/>
  <c r="AB344" i="50"/>
  <c r="AC344" i="50" s="1"/>
  <c r="Y344" i="50"/>
  <c r="X344" i="50"/>
  <c r="T344" i="50"/>
  <c r="S344" i="50"/>
  <c r="AF343" i="50"/>
  <c r="AE343" i="50"/>
  <c r="AD343" i="50"/>
  <c r="AB343" i="50"/>
  <c r="AC343" i="50" s="1"/>
  <c r="Y343" i="50"/>
  <c r="X343" i="50"/>
  <c r="Z343" i="50" s="1"/>
  <c r="T343" i="50"/>
  <c r="S343" i="50"/>
  <c r="AF342" i="50"/>
  <c r="AE342" i="50"/>
  <c r="AD342" i="50"/>
  <c r="AB342" i="50"/>
  <c r="AC342" i="50" s="1"/>
  <c r="Y342" i="50"/>
  <c r="Z342" i="50" s="1"/>
  <c r="X342" i="50"/>
  <c r="T342" i="50"/>
  <c r="V342" i="50" s="1"/>
  <c r="S342" i="50"/>
  <c r="AF341" i="50"/>
  <c r="AE341" i="50"/>
  <c r="AD341" i="50"/>
  <c r="AB341" i="50"/>
  <c r="AC341" i="50" s="1"/>
  <c r="Y341" i="50"/>
  <c r="X341" i="50"/>
  <c r="T341" i="50"/>
  <c r="V341" i="50" s="1"/>
  <c r="S341" i="50"/>
  <c r="AF340" i="50"/>
  <c r="AE340" i="50"/>
  <c r="AD340" i="50"/>
  <c r="AB340" i="50"/>
  <c r="AC340" i="50" s="1"/>
  <c r="Y340" i="50"/>
  <c r="X340" i="50"/>
  <c r="T340" i="50"/>
  <c r="S340" i="50"/>
  <c r="V340" i="50" s="1"/>
  <c r="AF339" i="50"/>
  <c r="AE339" i="50"/>
  <c r="AD339" i="50"/>
  <c r="AB339" i="50"/>
  <c r="AC339" i="50" s="1"/>
  <c r="Z339" i="50"/>
  <c r="Y339" i="50"/>
  <c r="X339" i="50"/>
  <c r="V339" i="50"/>
  <c r="T339" i="50"/>
  <c r="S339" i="50"/>
  <c r="AF338" i="50"/>
  <c r="AE338" i="50"/>
  <c r="AD338" i="50"/>
  <c r="AB338" i="50"/>
  <c r="AC338" i="50" s="1"/>
  <c r="Y338" i="50"/>
  <c r="X338" i="50"/>
  <c r="T338" i="50"/>
  <c r="S338" i="50"/>
  <c r="V338" i="50" s="1"/>
  <c r="AF337" i="50"/>
  <c r="AE337" i="50"/>
  <c r="AD337" i="50"/>
  <c r="AB337" i="50"/>
  <c r="AC337" i="50" s="1"/>
  <c r="Y337" i="50"/>
  <c r="X337" i="50"/>
  <c r="Z337" i="50" s="1"/>
  <c r="T337" i="50"/>
  <c r="S337" i="50"/>
  <c r="AF336" i="50"/>
  <c r="AE336" i="50"/>
  <c r="AD336" i="50"/>
  <c r="AB336" i="50"/>
  <c r="AC336" i="50" s="1"/>
  <c r="Z336" i="50"/>
  <c r="Y336" i="50"/>
  <c r="X336" i="50"/>
  <c r="V336" i="50"/>
  <c r="T336" i="50"/>
  <c r="S336" i="50"/>
  <c r="AF335" i="50"/>
  <c r="AE335" i="50"/>
  <c r="AD335" i="50"/>
  <c r="AB335" i="50"/>
  <c r="AC335" i="50" s="1"/>
  <c r="Y335" i="50"/>
  <c r="X335" i="50"/>
  <c r="T335" i="50"/>
  <c r="S335" i="50"/>
  <c r="AF334" i="50"/>
  <c r="AE334" i="50"/>
  <c r="AD334" i="50"/>
  <c r="AB334" i="50"/>
  <c r="AC334" i="50" s="1"/>
  <c r="Y334" i="50"/>
  <c r="X334" i="50"/>
  <c r="Z334" i="50" s="1"/>
  <c r="T334" i="50"/>
  <c r="S334" i="50"/>
  <c r="AF333" i="50"/>
  <c r="AE333" i="50"/>
  <c r="AD333" i="50"/>
  <c r="AB333" i="50"/>
  <c r="AC333" i="50" s="1"/>
  <c r="Y333" i="50"/>
  <c r="X333" i="50"/>
  <c r="Z333" i="50" s="1"/>
  <c r="T333" i="50"/>
  <c r="S333" i="50"/>
  <c r="V333" i="50" s="1"/>
  <c r="AF332" i="50"/>
  <c r="AE332" i="50"/>
  <c r="AD332" i="50"/>
  <c r="AB332" i="50"/>
  <c r="AC332" i="50" s="1"/>
  <c r="Y332" i="50"/>
  <c r="Z332" i="50" s="1"/>
  <c r="X332" i="50"/>
  <c r="T332" i="50"/>
  <c r="S332" i="50"/>
  <c r="AF331" i="50"/>
  <c r="AE331" i="50"/>
  <c r="AD331" i="50"/>
  <c r="AB331" i="50"/>
  <c r="AC331" i="50" s="1"/>
  <c r="Y331" i="50"/>
  <c r="X331" i="50"/>
  <c r="Z331" i="50" s="1"/>
  <c r="T331" i="50"/>
  <c r="S331" i="50"/>
  <c r="V331" i="50" s="1"/>
  <c r="AF330" i="50"/>
  <c r="AE330" i="50"/>
  <c r="AD330" i="50"/>
  <c r="AB330" i="50"/>
  <c r="AC330" i="50" s="1"/>
  <c r="Y330" i="50"/>
  <c r="X330" i="50"/>
  <c r="Z330" i="50" s="1"/>
  <c r="V330" i="50"/>
  <c r="T330" i="50"/>
  <c r="S330" i="50"/>
  <c r="AF329" i="50"/>
  <c r="AE329" i="50"/>
  <c r="AD329" i="50"/>
  <c r="AB329" i="50"/>
  <c r="AC329" i="50" s="1"/>
  <c r="Y329" i="50"/>
  <c r="X329" i="50"/>
  <c r="T329" i="50"/>
  <c r="S329" i="50"/>
  <c r="AF328" i="50"/>
  <c r="AE328" i="50"/>
  <c r="AD328" i="50"/>
  <c r="AB328" i="50"/>
  <c r="AC328" i="50" s="1"/>
  <c r="Y328" i="50"/>
  <c r="X328" i="50"/>
  <c r="Z328" i="50" s="1"/>
  <c r="T328" i="50"/>
  <c r="S328" i="50"/>
  <c r="AF327" i="50"/>
  <c r="AE327" i="50"/>
  <c r="AD327" i="50"/>
  <c r="AB327" i="50"/>
  <c r="AC327" i="50" s="1"/>
  <c r="Y327" i="50"/>
  <c r="X327" i="50"/>
  <c r="Z327" i="50" s="1"/>
  <c r="T327" i="50"/>
  <c r="S327" i="50"/>
  <c r="AF326" i="50"/>
  <c r="AE326" i="50"/>
  <c r="AD326" i="50"/>
  <c r="AB326" i="50"/>
  <c r="AC326" i="50" s="1"/>
  <c r="Y326" i="50"/>
  <c r="X326" i="50"/>
  <c r="T326" i="50"/>
  <c r="S326" i="50"/>
  <c r="AF325" i="50"/>
  <c r="AE325" i="50"/>
  <c r="AD325" i="50"/>
  <c r="AB325" i="50"/>
  <c r="AC325" i="50" s="1"/>
  <c r="Y325" i="50"/>
  <c r="X325" i="50"/>
  <c r="T325" i="50"/>
  <c r="S325" i="50"/>
  <c r="V325" i="50" s="1"/>
  <c r="AF324" i="50"/>
  <c r="AE324" i="50"/>
  <c r="AD324" i="50"/>
  <c r="AB324" i="50"/>
  <c r="AC324" i="50" s="1"/>
  <c r="Y324" i="50"/>
  <c r="X324" i="50"/>
  <c r="Z324" i="50" s="1"/>
  <c r="T324" i="50"/>
  <c r="S324" i="50"/>
  <c r="V324" i="50" s="1"/>
  <c r="AF323" i="50"/>
  <c r="AE323" i="50"/>
  <c r="AD323" i="50"/>
  <c r="AB323" i="50"/>
  <c r="AC323" i="50" s="1"/>
  <c r="Y323" i="50"/>
  <c r="X323" i="50"/>
  <c r="T323" i="50"/>
  <c r="S323" i="50"/>
  <c r="AF322" i="50"/>
  <c r="AE322" i="50"/>
  <c r="AD322" i="50"/>
  <c r="AB322" i="50"/>
  <c r="AC322" i="50" s="1"/>
  <c r="Y322" i="50"/>
  <c r="X322" i="50"/>
  <c r="Z322" i="50" s="1"/>
  <c r="T322" i="50"/>
  <c r="S322" i="50"/>
  <c r="V322" i="50" s="1"/>
  <c r="AF321" i="50"/>
  <c r="AE321" i="50"/>
  <c r="AD321" i="50"/>
  <c r="AB321" i="50"/>
  <c r="AC321" i="50" s="1"/>
  <c r="Y321" i="50"/>
  <c r="Z321" i="50" s="1"/>
  <c r="X321" i="50"/>
  <c r="T321" i="50"/>
  <c r="S321" i="50"/>
  <c r="AF320" i="50"/>
  <c r="AE320" i="50"/>
  <c r="AD320" i="50"/>
  <c r="AB320" i="50"/>
  <c r="AC320" i="50" s="1"/>
  <c r="Y320" i="50"/>
  <c r="X320" i="50"/>
  <c r="T320" i="50"/>
  <c r="S320" i="50"/>
  <c r="AF319" i="50"/>
  <c r="AE319" i="50"/>
  <c r="AD319" i="50"/>
  <c r="AB319" i="50"/>
  <c r="AC319" i="50" s="1"/>
  <c r="Y319" i="50"/>
  <c r="X319" i="50"/>
  <c r="Z319" i="50" s="1"/>
  <c r="T319" i="50"/>
  <c r="S319" i="50"/>
  <c r="AF318" i="50"/>
  <c r="AE318" i="50"/>
  <c r="AD318" i="50"/>
  <c r="AB318" i="50"/>
  <c r="AC318" i="50" s="1"/>
  <c r="Y318" i="50"/>
  <c r="X318" i="50"/>
  <c r="T318" i="50"/>
  <c r="V318" i="50" s="1"/>
  <c r="S318" i="50"/>
  <c r="AF317" i="50"/>
  <c r="AE317" i="50"/>
  <c r="AD317" i="50"/>
  <c r="AB317" i="50"/>
  <c r="AC317" i="50" s="1"/>
  <c r="Y317" i="50"/>
  <c r="X317" i="50"/>
  <c r="T317" i="50"/>
  <c r="V317" i="50" s="1"/>
  <c r="S317" i="50"/>
  <c r="AF316" i="50"/>
  <c r="AE316" i="50"/>
  <c r="AD316" i="50"/>
  <c r="AB316" i="50"/>
  <c r="AC316" i="50" s="1"/>
  <c r="Y316" i="50"/>
  <c r="X316" i="50"/>
  <c r="T316" i="50"/>
  <c r="S316" i="50"/>
  <c r="V316" i="50" s="1"/>
  <c r="AF315" i="50"/>
  <c r="AE315" i="50"/>
  <c r="AD315" i="50"/>
  <c r="AB315" i="50"/>
  <c r="AC315" i="50" s="1"/>
  <c r="Z315" i="50"/>
  <c r="Y315" i="50"/>
  <c r="X315" i="50"/>
  <c r="T315" i="50"/>
  <c r="V315" i="50" s="1"/>
  <c r="S315" i="50"/>
  <c r="AF314" i="50"/>
  <c r="AE314" i="50"/>
  <c r="AD314" i="50"/>
  <c r="AB314" i="50"/>
  <c r="AC314" i="50" s="1"/>
  <c r="Y314" i="50"/>
  <c r="Z314" i="50" s="1"/>
  <c r="X314" i="50"/>
  <c r="T314" i="50"/>
  <c r="S314" i="50"/>
  <c r="AF313" i="50"/>
  <c r="AE313" i="50"/>
  <c r="AD313" i="50"/>
  <c r="AB313" i="50"/>
  <c r="AC313" i="50" s="1"/>
  <c r="Y313" i="50"/>
  <c r="X313" i="50"/>
  <c r="Z313" i="50" s="1"/>
  <c r="T313" i="50"/>
  <c r="S313" i="50"/>
  <c r="V313" i="50" s="1"/>
  <c r="AF312" i="50"/>
  <c r="AE312" i="50"/>
  <c r="AD312" i="50"/>
  <c r="AB312" i="50"/>
  <c r="AC312" i="50" s="1"/>
  <c r="Y312" i="50"/>
  <c r="X312" i="50"/>
  <c r="Z312" i="50" s="1"/>
  <c r="V312" i="50"/>
  <c r="T312" i="50"/>
  <c r="S312" i="50"/>
  <c r="AF311" i="50"/>
  <c r="AE311" i="50"/>
  <c r="AD311" i="50"/>
  <c r="AB311" i="50"/>
  <c r="AC311" i="50" s="1"/>
  <c r="Y311" i="50"/>
  <c r="X311" i="50"/>
  <c r="T311" i="50"/>
  <c r="S311" i="50"/>
  <c r="AF310" i="50"/>
  <c r="AE310" i="50"/>
  <c r="AD310" i="50"/>
  <c r="AB310" i="50"/>
  <c r="AC310" i="50" s="1"/>
  <c r="Y310" i="50"/>
  <c r="X310" i="50"/>
  <c r="Z310" i="50" s="1"/>
  <c r="T310" i="50"/>
  <c r="S310" i="50"/>
  <c r="AF309" i="50"/>
  <c r="AE309" i="50"/>
  <c r="AD309" i="50"/>
  <c r="AB309" i="50"/>
  <c r="AC309" i="50" s="1"/>
  <c r="Y309" i="50"/>
  <c r="X309" i="50"/>
  <c r="Z309" i="50" s="1"/>
  <c r="T309" i="50"/>
  <c r="S309" i="50"/>
  <c r="AF308" i="50"/>
  <c r="AE308" i="50"/>
  <c r="AD308" i="50"/>
  <c r="AB308" i="50"/>
  <c r="AC308" i="50" s="1"/>
  <c r="Y308" i="50"/>
  <c r="X308" i="50"/>
  <c r="T308" i="50"/>
  <c r="S308" i="50"/>
  <c r="AF307" i="50"/>
  <c r="AE307" i="50"/>
  <c r="AD307" i="50"/>
  <c r="AB307" i="50"/>
  <c r="AC307" i="50" s="1"/>
  <c r="Y307" i="50"/>
  <c r="X307" i="50"/>
  <c r="T307" i="50"/>
  <c r="S307" i="50"/>
  <c r="V307" i="50" s="1"/>
  <c r="AF306" i="50"/>
  <c r="AE306" i="50"/>
  <c r="AD306" i="50"/>
  <c r="AB306" i="50"/>
  <c r="AC306" i="50" s="1"/>
  <c r="Y306" i="50"/>
  <c r="X306" i="50"/>
  <c r="Z306" i="50" s="1"/>
  <c r="T306" i="50"/>
  <c r="S306" i="50"/>
  <c r="V306" i="50" s="1"/>
  <c r="AF305" i="50"/>
  <c r="AE305" i="50"/>
  <c r="AD305" i="50"/>
  <c r="AB305" i="50"/>
  <c r="AC305" i="50" s="1"/>
  <c r="Y305" i="50"/>
  <c r="X305" i="50"/>
  <c r="T305" i="50"/>
  <c r="S305" i="50"/>
  <c r="AF304" i="50"/>
  <c r="AE304" i="50"/>
  <c r="AD304" i="50"/>
  <c r="AB304" i="50"/>
  <c r="AC304" i="50" s="1"/>
  <c r="Y304" i="50"/>
  <c r="X304" i="50"/>
  <c r="Z304" i="50" s="1"/>
  <c r="T304" i="50"/>
  <c r="S304" i="50"/>
  <c r="V304" i="50" s="1"/>
  <c r="AF303" i="50"/>
  <c r="AE303" i="50"/>
  <c r="AD303" i="50"/>
  <c r="AC303" i="50"/>
  <c r="AB303" i="50"/>
  <c r="Y303" i="50"/>
  <c r="Z303" i="50" s="1"/>
  <c r="X303" i="50"/>
  <c r="T303" i="50"/>
  <c r="S303" i="50"/>
  <c r="AF302" i="50"/>
  <c r="AE302" i="50"/>
  <c r="AD302" i="50"/>
  <c r="AB302" i="50"/>
  <c r="AC302" i="50" s="1"/>
  <c r="Y302" i="50"/>
  <c r="X302" i="50"/>
  <c r="T302" i="50"/>
  <c r="S302" i="50"/>
  <c r="AF301" i="50"/>
  <c r="AE301" i="50"/>
  <c r="AD301" i="50"/>
  <c r="AB301" i="50"/>
  <c r="AC301" i="50" s="1"/>
  <c r="Y301" i="50"/>
  <c r="X301" i="50"/>
  <c r="Z301" i="50" s="1"/>
  <c r="T301" i="50"/>
  <c r="S301" i="50"/>
  <c r="AF300" i="50"/>
  <c r="AE300" i="50"/>
  <c r="AD300" i="50"/>
  <c r="AB300" i="50"/>
  <c r="AC300" i="50" s="1"/>
  <c r="Y300" i="50"/>
  <c r="X300" i="50"/>
  <c r="T300" i="50"/>
  <c r="V300" i="50" s="1"/>
  <c r="S300" i="50"/>
  <c r="AF299" i="50"/>
  <c r="AE299" i="50"/>
  <c r="AD299" i="50"/>
  <c r="AB299" i="50"/>
  <c r="AC299" i="50" s="1"/>
  <c r="Y299" i="50"/>
  <c r="X299" i="50"/>
  <c r="T299" i="50"/>
  <c r="V299" i="50" s="1"/>
  <c r="S299" i="50"/>
  <c r="AF298" i="50"/>
  <c r="AE298" i="50"/>
  <c r="AD298" i="50"/>
  <c r="AB298" i="50"/>
  <c r="AC298" i="50" s="1"/>
  <c r="Y298" i="50"/>
  <c r="X298" i="50"/>
  <c r="T298" i="50"/>
  <c r="S298" i="50"/>
  <c r="V298" i="50" s="1"/>
  <c r="AF297" i="50"/>
  <c r="AE297" i="50"/>
  <c r="AD297" i="50"/>
  <c r="AB297" i="50"/>
  <c r="AC297" i="50" s="1"/>
  <c r="Z297" i="50"/>
  <c r="Y297" i="50"/>
  <c r="X297" i="50"/>
  <c r="T297" i="50"/>
  <c r="V297" i="50" s="1"/>
  <c r="S297" i="50"/>
  <c r="AF296" i="50"/>
  <c r="AE296" i="50"/>
  <c r="AD296" i="50"/>
  <c r="AB296" i="50"/>
  <c r="AC296" i="50" s="1"/>
  <c r="Y296" i="50"/>
  <c r="X296" i="50"/>
  <c r="T296" i="50"/>
  <c r="S296" i="50"/>
  <c r="V296" i="50" s="1"/>
  <c r="AF295" i="50"/>
  <c r="AE295" i="50"/>
  <c r="AD295" i="50"/>
  <c r="AB295" i="50"/>
  <c r="AC295" i="50" s="1"/>
  <c r="Y295" i="50"/>
  <c r="X295" i="50"/>
  <c r="V295" i="50"/>
  <c r="T295" i="50"/>
  <c r="S295" i="50"/>
  <c r="AF294" i="50"/>
  <c r="AE294" i="50"/>
  <c r="AD294" i="50"/>
  <c r="AB294" i="50"/>
  <c r="AC294" i="50" s="1"/>
  <c r="Y294" i="50"/>
  <c r="X294" i="50"/>
  <c r="V294" i="50"/>
  <c r="T294" i="50"/>
  <c r="S294" i="50"/>
  <c r="AF293" i="50"/>
  <c r="AE293" i="50"/>
  <c r="AD293" i="50"/>
  <c r="AC293" i="50"/>
  <c r="AB293" i="50"/>
  <c r="Y293" i="50"/>
  <c r="X293" i="50"/>
  <c r="Z293" i="50" s="1"/>
  <c r="T293" i="50"/>
  <c r="S293" i="50"/>
  <c r="AF292" i="50"/>
  <c r="AE292" i="50"/>
  <c r="AD292" i="50"/>
  <c r="AB292" i="50"/>
  <c r="AC292" i="50" s="1"/>
  <c r="Y292" i="50"/>
  <c r="X292" i="50"/>
  <c r="Z292" i="50" s="1"/>
  <c r="T292" i="50"/>
  <c r="S292" i="50"/>
  <c r="V292" i="50" s="1"/>
  <c r="AF291" i="50"/>
  <c r="AE291" i="50"/>
  <c r="AD291" i="50"/>
  <c r="AB291" i="50"/>
  <c r="AC291" i="50" s="1"/>
  <c r="Y291" i="50"/>
  <c r="Z291" i="50" s="1"/>
  <c r="X291" i="50"/>
  <c r="T291" i="50"/>
  <c r="S291" i="50"/>
  <c r="V291" i="50" s="1"/>
  <c r="AF290" i="50"/>
  <c r="AE290" i="50"/>
  <c r="AD290" i="50"/>
  <c r="AB290" i="50"/>
  <c r="AC290" i="50" s="1"/>
  <c r="Y290" i="50"/>
  <c r="X290" i="50"/>
  <c r="T290" i="50"/>
  <c r="S290" i="50"/>
  <c r="V290" i="50" s="1"/>
  <c r="AF289" i="50"/>
  <c r="AE289" i="50"/>
  <c r="AD289" i="50"/>
  <c r="AC289" i="50"/>
  <c r="AB289" i="50"/>
  <c r="Y289" i="50"/>
  <c r="X289" i="50"/>
  <c r="Z289" i="50" s="1"/>
  <c r="T289" i="50"/>
  <c r="S289" i="50"/>
  <c r="V289" i="50" s="1"/>
  <c r="AF288" i="50"/>
  <c r="AE288" i="50"/>
  <c r="AD288" i="50"/>
  <c r="AB288" i="50"/>
  <c r="AC288" i="50" s="1"/>
  <c r="Y288" i="50"/>
  <c r="X288" i="50"/>
  <c r="T288" i="50"/>
  <c r="V288" i="50" s="1"/>
  <c r="S288" i="50"/>
  <c r="AF287" i="50"/>
  <c r="AE287" i="50"/>
  <c r="AD287" i="50"/>
  <c r="AB287" i="50"/>
  <c r="AC287" i="50" s="1"/>
  <c r="Y287" i="50"/>
  <c r="X287" i="50"/>
  <c r="Z287" i="50" s="1"/>
  <c r="T287" i="50"/>
  <c r="S287" i="50"/>
  <c r="AF286" i="50"/>
  <c r="AE286" i="50"/>
  <c r="AD286" i="50"/>
  <c r="AB286" i="50"/>
  <c r="AC286" i="50" s="1"/>
  <c r="Z286" i="50"/>
  <c r="Y286" i="50"/>
  <c r="X286" i="50"/>
  <c r="T286" i="50"/>
  <c r="S286" i="50"/>
  <c r="AF285" i="50"/>
  <c r="AE285" i="50"/>
  <c r="AD285" i="50"/>
  <c r="AB285" i="50"/>
  <c r="AC285" i="50" s="1"/>
  <c r="Y285" i="50"/>
  <c r="X285" i="50"/>
  <c r="T285" i="50"/>
  <c r="V285" i="50" s="1"/>
  <c r="S285" i="50"/>
  <c r="AF284" i="50"/>
  <c r="AE284" i="50"/>
  <c r="AD284" i="50"/>
  <c r="AB284" i="50"/>
  <c r="AC284" i="50" s="1"/>
  <c r="Y284" i="50"/>
  <c r="X284" i="50"/>
  <c r="T284" i="50"/>
  <c r="S284" i="50"/>
  <c r="V284" i="50" s="1"/>
  <c r="AF283" i="50"/>
  <c r="AE283" i="50"/>
  <c r="AD283" i="50"/>
  <c r="AB283" i="50"/>
  <c r="AC283" i="50" s="1"/>
  <c r="Y283" i="50"/>
  <c r="X283" i="50"/>
  <c r="T283" i="50"/>
  <c r="V283" i="50" s="1"/>
  <c r="S283" i="50"/>
  <c r="AF282" i="50"/>
  <c r="AE282" i="50"/>
  <c r="AD282" i="50"/>
  <c r="AB282" i="50"/>
  <c r="AC282" i="50" s="1"/>
  <c r="Y282" i="50"/>
  <c r="X282" i="50"/>
  <c r="Z282" i="50" s="1"/>
  <c r="T282" i="50"/>
  <c r="V282" i="50" s="1"/>
  <c r="S282" i="50"/>
  <c r="AF281" i="50"/>
  <c r="AE281" i="50"/>
  <c r="AD281" i="50"/>
  <c r="AB281" i="50"/>
  <c r="AC281" i="50" s="1"/>
  <c r="Y281" i="50"/>
  <c r="X281" i="50"/>
  <c r="T281" i="50"/>
  <c r="S281" i="50"/>
  <c r="AF280" i="50"/>
  <c r="AE280" i="50"/>
  <c r="AD280" i="50"/>
  <c r="AB280" i="50"/>
  <c r="AC280" i="50" s="1"/>
  <c r="Y280" i="50"/>
  <c r="X280" i="50"/>
  <c r="T280" i="50"/>
  <c r="S280" i="50"/>
  <c r="V280" i="50" s="1"/>
  <c r="AF279" i="50"/>
  <c r="AE279" i="50"/>
  <c r="AD279" i="50"/>
  <c r="AB279" i="50"/>
  <c r="AC279" i="50" s="1"/>
  <c r="Z279" i="50"/>
  <c r="Y279" i="50"/>
  <c r="X279" i="50"/>
  <c r="T279" i="50"/>
  <c r="V279" i="50" s="1"/>
  <c r="S279" i="50"/>
  <c r="AF278" i="50"/>
  <c r="AE278" i="50"/>
  <c r="AD278" i="50"/>
  <c r="AB278" i="50"/>
  <c r="AC278" i="50" s="1"/>
  <c r="Y278" i="50"/>
  <c r="X278" i="50"/>
  <c r="T278" i="50"/>
  <c r="S278" i="50"/>
  <c r="V278" i="50" s="1"/>
  <c r="AF277" i="50"/>
  <c r="AE277" i="50"/>
  <c r="AD277" i="50"/>
  <c r="AB277" i="50"/>
  <c r="AC277" i="50" s="1"/>
  <c r="Y277" i="50"/>
  <c r="X277" i="50"/>
  <c r="T277" i="50"/>
  <c r="S277" i="50"/>
  <c r="V277" i="50" s="1"/>
  <c r="AF276" i="50"/>
  <c r="AE276" i="50"/>
  <c r="AD276" i="50"/>
  <c r="AB276" i="50"/>
  <c r="AC276" i="50" s="1"/>
  <c r="Y276" i="50"/>
  <c r="X276" i="50"/>
  <c r="Z276" i="50" s="1"/>
  <c r="V276" i="50"/>
  <c r="T276" i="50"/>
  <c r="S276" i="50"/>
  <c r="AF275" i="50"/>
  <c r="AE275" i="50"/>
  <c r="AD275" i="50"/>
  <c r="AB275" i="50"/>
  <c r="AC275" i="50" s="1"/>
  <c r="Y275" i="50"/>
  <c r="X275" i="50"/>
  <c r="Z275" i="50" s="1"/>
  <c r="T275" i="50"/>
  <c r="S275" i="50"/>
  <c r="V275" i="50" s="1"/>
  <c r="AF274" i="50"/>
  <c r="AE274" i="50"/>
  <c r="AD274" i="50"/>
  <c r="AB274" i="50"/>
  <c r="AC274" i="50" s="1"/>
  <c r="Y274" i="50"/>
  <c r="X274" i="50"/>
  <c r="Z274" i="50" s="1"/>
  <c r="T274" i="50"/>
  <c r="S274" i="50"/>
  <c r="AF273" i="50"/>
  <c r="AE273" i="50"/>
  <c r="AD273" i="50"/>
  <c r="AB273" i="50"/>
  <c r="AC273" i="50" s="1"/>
  <c r="Y273" i="50"/>
  <c r="X273" i="50"/>
  <c r="Z273" i="50" s="1"/>
  <c r="T273" i="50"/>
  <c r="S273" i="50"/>
  <c r="V273" i="50" s="1"/>
  <c r="AF272" i="50"/>
  <c r="AE272" i="50"/>
  <c r="AD272" i="50"/>
  <c r="AB272" i="50"/>
  <c r="AC272" i="50" s="1"/>
  <c r="Y272" i="50"/>
  <c r="X272" i="50"/>
  <c r="T272" i="50"/>
  <c r="S272" i="50"/>
  <c r="AF271" i="50"/>
  <c r="AE271" i="50"/>
  <c r="AD271" i="50"/>
  <c r="AC271" i="50"/>
  <c r="AB271" i="50"/>
  <c r="Y271" i="50"/>
  <c r="X271" i="50"/>
  <c r="Z271" i="50" s="1"/>
  <c r="T271" i="50"/>
  <c r="S271" i="50"/>
  <c r="V271" i="50" s="1"/>
  <c r="AF270" i="50"/>
  <c r="AE270" i="50"/>
  <c r="AD270" i="50"/>
  <c r="AB270" i="50"/>
  <c r="AC270" i="50" s="1"/>
  <c r="Y270" i="50"/>
  <c r="X270" i="50"/>
  <c r="T270" i="50"/>
  <c r="V270" i="50" s="1"/>
  <c r="S270" i="50"/>
  <c r="AF269" i="50"/>
  <c r="AE269" i="50"/>
  <c r="AD269" i="50"/>
  <c r="AB269" i="50"/>
  <c r="AC269" i="50" s="1"/>
  <c r="Y269" i="50"/>
  <c r="X269" i="50"/>
  <c r="Z269" i="50" s="1"/>
  <c r="T269" i="50"/>
  <c r="S269" i="50"/>
  <c r="AF268" i="50"/>
  <c r="AE268" i="50"/>
  <c r="AD268" i="50"/>
  <c r="AB268" i="50"/>
  <c r="AC268" i="50" s="1"/>
  <c r="Y268" i="50"/>
  <c r="Z268" i="50" s="1"/>
  <c r="X268" i="50"/>
  <c r="T268" i="50"/>
  <c r="S268" i="50"/>
  <c r="AF267" i="50"/>
  <c r="AE267" i="50"/>
  <c r="AD267" i="50"/>
  <c r="AB267" i="50"/>
  <c r="AC267" i="50" s="1"/>
  <c r="Y267" i="50"/>
  <c r="X267" i="50"/>
  <c r="T267" i="50"/>
  <c r="S267" i="50"/>
  <c r="AF266" i="50"/>
  <c r="AE266" i="50"/>
  <c r="AD266" i="50"/>
  <c r="AB266" i="50"/>
  <c r="AC266" i="50" s="1"/>
  <c r="Y266" i="50"/>
  <c r="X266" i="50"/>
  <c r="Z266" i="50" s="1"/>
  <c r="T266" i="50"/>
  <c r="S266" i="50"/>
  <c r="V266" i="50" s="1"/>
  <c r="AF265" i="50"/>
  <c r="AE265" i="50"/>
  <c r="AD265" i="50"/>
  <c r="AB265" i="50"/>
  <c r="AC265" i="50" s="1"/>
  <c r="Y265" i="50"/>
  <c r="X265" i="50"/>
  <c r="T265" i="50"/>
  <c r="S265" i="50"/>
  <c r="V265" i="50" s="1"/>
  <c r="AF264" i="50"/>
  <c r="AE264" i="50"/>
  <c r="AD264" i="50"/>
  <c r="AB264" i="50"/>
  <c r="AC264" i="50" s="1"/>
  <c r="Y264" i="50"/>
  <c r="X264" i="50"/>
  <c r="T264" i="50"/>
  <c r="V264" i="50" s="1"/>
  <c r="S264" i="50"/>
  <c r="AF263" i="50"/>
  <c r="AE263" i="50"/>
  <c r="AD263" i="50"/>
  <c r="AB263" i="50"/>
  <c r="AC263" i="50" s="1"/>
  <c r="Y263" i="50"/>
  <c r="X263" i="50"/>
  <c r="Z263" i="50" s="1"/>
  <c r="T263" i="50"/>
  <c r="S263" i="50"/>
  <c r="AF262" i="50"/>
  <c r="AE262" i="50"/>
  <c r="AD262" i="50"/>
  <c r="AB262" i="50"/>
  <c r="AC262" i="50" s="1"/>
  <c r="Y262" i="50"/>
  <c r="X262" i="50"/>
  <c r="Z262" i="50" s="1"/>
  <c r="T262" i="50"/>
  <c r="S262" i="50"/>
  <c r="AF261" i="50"/>
  <c r="AE261" i="50"/>
  <c r="AD261" i="50"/>
  <c r="AB261" i="50"/>
  <c r="AC261" i="50" s="1"/>
  <c r="Y261" i="50"/>
  <c r="Z261" i="50" s="1"/>
  <c r="X261" i="50"/>
  <c r="T261" i="50"/>
  <c r="S261" i="50"/>
  <c r="V261" i="50" s="1"/>
  <c r="AF260" i="50"/>
  <c r="AE260" i="50"/>
  <c r="AD260" i="50"/>
  <c r="AB260" i="50"/>
  <c r="AC260" i="50" s="1"/>
  <c r="Y260" i="50"/>
  <c r="X260" i="50"/>
  <c r="Z260" i="50" s="1"/>
  <c r="T260" i="50"/>
  <c r="S260" i="50"/>
  <c r="AF259" i="50"/>
  <c r="AE259" i="50"/>
  <c r="AD259" i="50"/>
  <c r="AB259" i="50"/>
  <c r="AC259" i="50" s="1"/>
  <c r="Y259" i="50"/>
  <c r="X259" i="50"/>
  <c r="Z259" i="50" s="1"/>
  <c r="T259" i="50"/>
  <c r="S259" i="50"/>
  <c r="V259" i="50" s="1"/>
  <c r="AF258" i="50"/>
  <c r="AE258" i="50"/>
  <c r="AD258" i="50"/>
  <c r="AB258" i="50"/>
  <c r="AC258" i="50" s="1"/>
  <c r="Y258" i="50"/>
  <c r="X258" i="50"/>
  <c r="Z258" i="50" s="1"/>
  <c r="T258" i="50"/>
  <c r="V258" i="50" s="1"/>
  <c r="S258" i="50"/>
  <c r="AF257" i="50"/>
  <c r="AE257" i="50"/>
  <c r="AD257" i="50"/>
  <c r="AB257" i="50"/>
  <c r="AC257" i="50" s="1"/>
  <c r="Y257" i="50"/>
  <c r="X257" i="50"/>
  <c r="Z257" i="50" s="1"/>
  <c r="T257" i="50"/>
  <c r="S257" i="50"/>
  <c r="V257" i="50" s="1"/>
  <c r="AF256" i="50"/>
  <c r="AE256" i="50"/>
  <c r="AD256" i="50"/>
  <c r="AB256" i="50"/>
  <c r="AC256" i="50" s="1"/>
  <c r="Y256" i="50"/>
  <c r="Z256" i="50" s="1"/>
  <c r="X256" i="50"/>
  <c r="T256" i="50"/>
  <c r="S256" i="50"/>
  <c r="AF255" i="50"/>
  <c r="AE255" i="50"/>
  <c r="AD255" i="50"/>
  <c r="AB255" i="50"/>
  <c r="AC255" i="50" s="1"/>
  <c r="Y255" i="50"/>
  <c r="X255" i="50"/>
  <c r="Z255" i="50" s="1"/>
  <c r="T255" i="50"/>
  <c r="S255" i="50"/>
  <c r="AF254" i="50"/>
  <c r="AE254" i="50"/>
  <c r="AD254" i="50"/>
  <c r="AB254" i="50"/>
  <c r="AC254" i="50" s="1"/>
  <c r="Y254" i="50"/>
  <c r="X254" i="50"/>
  <c r="T254" i="50"/>
  <c r="S254" i="50"/>
  <c r="AF253" i="50"/>
  <c r="AE253" i="50"/>
  <c r="AD253" i="50"/>
  <c r="AB253" i="50"/>
  <c r="AC253" i="50" s="1"/>
  <c r="Y253" i="50"/>
  <c r="X253" i="50"/>
  <c r="Z253" i="50" s="1"/>
  <c r="T253" i="50"/>
  <c r="V253" i="50" s="1"/>
  <c r="S253" i="50"/>
  <c r="AF252" i="50"/>
  <c r="AE252" i="50"/>
  <c r="AD252" i="50"/>
  <c r="AB252" i="50"/>
  <c r="AC252" i="50" s="1"/>
  <c r="Y252" i="50"/>
  <c r="X252" i="50"/>
  <c r="Z252" i="50" s="1"/>
  <c r="T252" i="50"/>
  <c r="S252" i="50"/>
  <c r="V252" i="50" s="1"/>
  <c r="AF251" i="50"/>
  <c r="AE251" i="50"/>
  <c r="AD251" i="50"/>
  <c r="AB251" i="50"/>
  <c r="AC251" i="50" s="1"/>
  <c r="Y251" i="50"/>
  <c r="X251" i="50"/>
  <c r="Z251" i="50" s="1"/>
  <c r="T251" i="50"/>
  <c r="S251" i="50"/>
  <c r="AF250" i="50"/>
  <c r="AE250" i="50"/>
  <c r="AD250" i="50"/>
  <c r="AB250" i="50"/>
  <c r="AC250" i="50" s="1"/>
  <c r="Y250" i="50"/>
  <c r="X250" i="50"/>
  <c r="Z250" i="50" s="1"/>
  <c r="T250" i="50"/>
  <c r="S250" i="50"/>
  <c r="V250" i="50" s="1"/>
  <c r="AF249" i="50"/>
  <c r="AE249" i="50"/>
  <c r="AD249" i="50"/>
  <c r="AB249" i="50"/>
  <c r="AC249" i="50" s="1"/>
  <c r="Y249" i="50"/>
  <c r="X249" i="50"/>
  <c r="T249" i="50"/>
  <c r="S249" i="50"/>
  <c r="AF248" i="50"/>
  <c r="AE248" i="50"/>
  <c r="AD248" i="50"/>
  <c r="AB248" i="50"/>
  <c r="AC248" i="50" s="1"/>
  <c r="Y248" i="50"/>
  <c r="X248" i="50"/>
  <c r="Z248" i="50" s="1"/>
  <c r="T248" i="50"/>
  <c r="S248" i="50"/>
  <c r="V248" i="50" s="1"/>
  <c r="AF247" i="50"/>
  <c r="AE247" i="50"/>
  <c r="AD247" i="50"/>
  <c r="AB247" i="50"/>
  <c r="AC247" i="50" s="1"/>
  <c r="Y247" i="50"/>
  <c r="X247" i="50"/>
  <c r="Z247" i="50" s="1"/>
  <c r="T247" i="50"/>
  <c r="V247" i="50" s="1"/>
  <c r="S247" i="50"/>
  <c r="AF246" i="50"/>
  <c r="AE246" i="50"/>
  <c r="AD246" i="50"/>
  <c r="AB246" i="50"/>
  <c r="AC246" i="50" s="1"/>
  <c r="Y246" i="50"/>
  <c r="X246" i="50"/>
  <c r="Z246" i="50" s="1"/>
  <c r="T246" i="50"/>
  <c r="S246" i="50"/>
  <c r="AF245" i="50"/>
  <c r="AE245" i="50"/>
  <c r="AD245" i="50"/>
  <c r="AB245" i="50"/>
  <c r="AC245" i="50" s="1"/>
  <c r="Y245" i="50"/>
  <c r="X245" i="50"/>
  <c r="Z245" i="50" s="1"/>
  <c r="T245" i="50"/>
  <c r="S245" i="50"/>
  <c r="V245" i="50" s="1"/>
  <c r="AF244" i="50"/>
  <c r="AE244" i="50"/>
  <c r="AD244" i="50"/>
  <c r="AB244" i="50"/>
  <c r="AC244" i="50" s="1"/>
  <c r="Y244" i="50"/>
  <c r="Z244" i="50" s="1"/>
  <c r="X244" i="50"/>
  <c r="T244" i="50"/>
  <c r="S244" i="50"/>
  <c r="AF243" i="50"/>
  <c r="AE243" i="50"/>
  <c r="AD243" i="50"/>
  <c r="AB243" i="50"/>
  <c r="AC243" i="50" s="1"/>
  <c r="Y243" i="50"/>
  <c r="X243" i="50"/>
  <c r="Z243" i="50" s="1"/>
  <c r="T243" i="50"/>
  <c r="S243" i="50"/>
  <c r="AF242" i="50"/>
  <c r="AE242" i="50"/>
  <c r="AD242" i="50"/>
  <c r="AB242" i="50"/>
  <c r="AC242" i="50" s="1"/>
  <c r="Y242" i="50"/>
  <c r="X242" i="50"/>
  <c r="T242" i="50"/>
  <c r="S242" i="50"/>
  <c r="AF241" i="50"/>
  <c r="AE241" i="50"/>
  <c r="AD241" i="50"/>
  <c r="AB241" i="50"/>
  <c r="AC241" i="50" s="1"/>
  <c r="Y241" i="50"/>
  <c r="X241" i="50"/>
  <c r="Z241" i="50" s="1"/>
  <c r="T241" i="50"/>
  <c r="V241" i="50" s="1"/>
  <c r="S241" i="50"/>
  <c r="AF240" i="50"/>
  <c r="AE240" i="50"/>
  <c r="AD240" i="50"/>
  <c r="AB240" i="50"/>
  <c r="AC240" i="50" s="1"/>
  <c r="Y240" i="50"/>
  <c r="X240" i="50"/>
  <c r="Z240" i="50" s="1"/>
  <c r="T240" i="50"/>
  <c r="S240" i="50"/>
  <c r="V240" i="50" s="1"/>
  <c r="AF239" i="50"/>
  <c r="AE239" i="50"/>
  <c r="AD239" i="50"/>
  <c r="AB239" i="50"/>
  <c r="AC239" i="50" s="1"/>
  <c r="Y239" i="50"/>
  <c r="X239" i="50"/>
  <c r="Z239" i="50" s="1"/>
  <c r="T239" i="50"/>
  <c r="S239" i="50"/>
  <c r="V239" i="50" s="1"/>
  <c r="AF238" i="50"/>
  <c r="AE238" i="50"/>
  <c r="AD238" i="50"/>
  <c r="AB238" i="50"/>
  <c r="AC238" i="50" s="1"/>
  <c r="Y238" i="50"/>
  <c r="X238" i="50"/>
  <c r="Z238" i="50" s="1"/>
  <c r="T238" i="50"/>
  <c r="S238" i="50"/>
  <c r="V238" i="50" s="1"/>
  <c r="AF237" i="50"/>
  <c r="AE237" i="50"/>
  <c r="AD237" i="50"/>
  <c r="AB237" i="50"/>
  <c r="AC237" i="50" s="1"/>
  <c r="Y237" i="50"/>
  <c r="X237" i="50"/>
  <c r="Z237" i="50" s="1"/>
  <c r="T237" i="50"/>
  <c r="S237" i="50"/>
  <c r="V237" i="50" s="1"/>
  <c r="AF236" i="50"/>
  <c r="AE236" i="50"/>
  <c r="AD236" i="50"/>
  <c r="AB236" i="50"/>
  <c r="AC236" i="50" s="1"/>
  <c r="Y236" i="50"/>
  <c r="X236" i="50"/>
  <c r="Z236" i="50" s="1"/>
  <c r="T236" i="50"/>
  <c r="S236" i="50"/>
  <c r="V236" i="50" s="1"/>
  <c r="AF235" i="50"/>
  <c r="AE235" i="50"/>
  <c r="AD235" i="50"/>
  <c r="AB235" i="50"/>
  <c r="AC235" i="50" s="1"/>
  <c r="Y235" i="50"/>
  <c r="X235" i="50"/>
  <c r="Z235" i="50" s="1"/>
  <c r="V235" i="50"/>
  <c r="T235" i="50"/>
  <c r="S235" i="50"/>
  <c r="AF234" i="50"/>
  <c r="AE234" i="50"/>
  <c r="AD234" i="50"/>
  <c r="AB234" i="50"/>
  <c r="AC234" i="50" s="1"/>
  <c r="Y234" i="50"/>
  <c r="X234" i="50"/>
  <c r="T234" i="50"/>
  <c r="S234" i="50"/>
  <c r="V234" i="50" s="1"/>
  <c r="AF233" i="50"/>
  <c r="AE233" i="50"/>
  <c r="AD233" i="50"/>
  <c r="AB233" i="50"/>
  <c r="AC233" i="50" s="1"/>
  <c r="Y233" i="50"/>
  <c r="X233" i="50"/>
  <c r="T233" i="50"/>
  <c r="S233" i="50"/>
  <c r="AF232" i="50"/>
  <c r="AE232" i="50"/>
  <c r="AD232" i="50"/>
  <c r="AB232" i="50"/>
  <c r="AC232" i="50" s="1"/>
  <c r="Z232" i="50"/>
  <c r="Y232" i="50"/>
  <c r="X232" i="50"/>
  <c r="T232" i="50"/>
  <c r="S232" i="50"/>
  <c r="V232" i="50" s="1"/>
  <c r="AF231" i="50"/>
  <c r="AE231" i="50"/>
  <c r="AD231" i="50"/>
  <c r="AB231" i="50"/>
  <c r="AC231" i="50" s="1"/>
  <c r="Y231" i="50"/>
  <c r="X231" i="50"/>
  <c r="T231" i="50"/>
  <c r="S231" i="50"/>
  <c r="V231" i="50" s="1"/>
  <c r="AF230" i="50"/>
  <c r="AE230" i="50"/>
  <c r="AD230" i="50"/>
  <c r="AB230" i="50"/>
  <c r="AC230" i="50" s="1"/>
  <c r="Y230" i="50"/>
  <c r="X230" i="50"/>
  <c r="T230" i="50"/>
  <c r="S230" i="50"/>
  <c r="V230" i="50" s="1"/>
  <c r="AF229" i="50"/>
  <c r="AE229" i="50"/>
  <c r="AD229" i="50"/>
  <c r="AB229" i="50"/>
  <c r="AC229" i="50" s="1"/>
  <c r="Y229" i="50"/>
  <c r="X229" i="50"/>
  <c r="Z229" i="50" s="1"/>
  <c r="V229" i="50"/>
  <c r="T229" i="50"/>
  <c r="S229" i="50"/>
  <c r="AF228" i="50"/>
  <c r="AE228" i="50"/>
  <c r="AD228" i="50"/>
  <c r="AB228" i="50"/>
  <c r="AC228" i="50" s="1"/>
  <c r="Y228" i="50"/>
  <c r="X228" i="50"/>
  <c r="T228" i="50"/>
  <c r="S228" i="50"/>
  <c r="AF227" i="50"/>
  <c r="AE227" i="50"/>
  <c r="AD227" i="50"/>
  <c r="AB227" i="50"/>
  <c r="AC227" i="50" s="1"/>
  <c r="Y227" i="50"/>
  <c r="X227" i="50"/>
  <c r="Z227" i="50" s="1"/>
  <c r="T227" i="50"/>
  <c r="S227" i="50"/>
  <c r="AF226" i="50"/>
  <c r="AE226" i="50"/>
  <c r="AD226" i="50"/>
  <c r="AB226" i="50"/>
  <c r="AC226" i="50" s="1"/>
  <c r="Y226" i="50"/>
  <c r="X226" i="50"/>
  <c r="Z226" i="50" s="1"/>
  <c r="T226" i="50"/>
  <c r="S226" i="50"/>
  <c r="AF225" i="50"/>
  <c r="AE225" i="50"/>
  <c r="AD225" i="50"/>
  <c r="AB225" i="50"/>
  <c r="AC225" i="50" s="1"/>
  <c r="Y225" i="50"/>
  <c r="X225" i="50"/>
  <c r="Z225" i="50" s="1"/>
  <c r="T225" i="50"/>
  <c r="S225" i="50"/>
  <c r="AF224" i="50"/>
  <c r="AE224" i="50"/>
  <c r="AD224" i="50"/>
  <c r="AB224" i="50"/>
  <c r="AC224" i="50" s="1"/>
  <c r="Y224" i="50"/>
  <c r="X224" i="50"/>
  <c r="T224" i="50"/>
  <c r="S224" i="50"/>
  <c r="AF223" i="50"/>
  <c r="AE223" i="50"/>
  <c r="AD223" i="50"/>
  <c r="AB223" i="50"/>
  <c r="AC223" i="50" s="1"/>
  <c r="Y223" i="50"/>
  <c r="X223" i="50"/>
  <c r="T223" i="50"/>
  <c r="S223" i="50"/>
  <c r="AF222" i="50"/>
  <c r="AE222" i="50"/>
  <c r="AD222" i="50"/>
  <c r="AB222" i="50"/>
  <c r="AC222" i="50" s="1"/>
  <c r="Y222" i="50"/>
  <c r="X222" i="50"/>
  <c r="Z222" i="50" s="1"/>
  <c r="T222" i="50"/>
  <c r="S222" i="50"/>
  <c r="AF221" i="50"/>
  <c r="AE221" i="50"/>
  <c r="AD221" i="50"/>
  <c r="AB221" i="50"/>
  <c r="AC221" i="50" s="1"/>
  <c r="Y221" i="50"/>
  <c r="X221" i="50"/>
  <c r="Z221" i="50" s="1"/>
  <c r="T221" i="50"/>
  <c r="S221" i="50"/>
  <c r="AF220" i="50"/>
  <c r="AE220" i="50"/>
  <c r="AD220" i="50"/>
  <c r="AB220" i="50"/>
  <c r="AC220" i="50" s="1"/>
  <c r="Y220" i="50"/>
  <c r="X220" i="50"/>
  <c r="T220" i="50"/>
  <c r="S220" i="50"/>
  <c r="AF219" i="50"/>
  <c r="AE219" i="50"/>
  <c r="AD219" i="50"/>
  <c r="AB219" i="50"/>
  <c r="AC219" i="50" s="1"/>
  <c r="Y219" i="50"/>
  <c r="X219" i="50"/>
  <c r="Z219" i="50" s="1"/>
  <c r="T219" i="50"/>
  <c r="S219" i="50"/>
  <c r="AF218" i="50"/>
  <c r="AE218" i="50"/>
  <c r="AD218" i="50"/>
  <c r="AB218" i="50"/>
  <c r="AC218" i="50" s="1"/>
  <c r="Y218" i="50"/>
  <c r="X218" i="50"/>
  <c r="T218" i="50"/>
  <c r="S218" i="50"/>
  <c r="AF217" i="50"/>
  <c r="AE217" i="50"/>
  <c r="AD217" i="50"/>
  <c r="AB217" i="50"/>
  <c r="AC217" i="50" s="1"/>
  <c r="Y217" i="50"/>
  <c r="X217" i="50"/>
  <c r="Z217" i="50" s="1"/>
  <c r="T217" i="50"/>
  <c r="S217" i="50"/>
  <c r="AF216" i="50"/>
  <c r="AE216" i="50"/>
  <c r="AD216" i="50"/>
  <c r="AB216" i="50"/>
  <c r="AC216" i="50" s="1"/>
  <c r="Y216" i="50"/>
  <c r="X216" i="50"/>
  <c r="T216" i="50"/>
  <c r="S216" i="50"/>
  <c r="AF215" i="50"/>
  <c r="AE215" i="50"/>
  <c r="AD215" i="50"/>
  <c r="AB215" i="50"/>
  <c r="AC215" i="50" s="1"/>
  <c r="Y215" i="50"/>
  <c r="X215" i="50"/>
  <c r="Z215" i="50" s="1"/>
  <c r="T215" i="50"/>
  <c r="S215" i="50"/>
  <c r="AF214" i="50"/>
  <c r="AE214" i="50"/>
  <c r="AD214" i="50"/>
  <c r="AB214" i="50"/>
  <c r="AC214" i="50" s="1"/>
  <c r="Y214" i="50"/>
  <c r="X214" i="50"/>
  <c r="Z214" i="50" s="1"/>
  <c r="T214" i="50"/>
  <c r="S214" i="50"/>
  <c r="AF213" i="50"/>
  <c r="AE213" i="50"/>
  <c r="AD213" i="50"/>
  <c r="AB213" i="50"/>
  <c r="AC213" i="50" s="1"/>
  <c r="Y213" i="50"/>
  <c r="X213" i="50"/>
  <c r="T213" i="50"/>
  <c r="S213" i="50"/>
  <c r="AF212" i="50"/>
  <c r="AE212" i="50"/>
  <c r="AD212" i="50"/>
  <c r="AB212" i="50"/>
  <c r="AC212" i="50" s="1"/>
  <c r="Y212" i="50"/>
  <c r="X212" i="50"/>
  <c r="T212" i="50"/>
  <c r="S212" i="50"/>
  <c r="AF211" i="50"/>
  <c r="AE211" i="50"/>
  <c r="AD211" i="50"/>
  <c r="AB211" i="50"/>
  <c r="AC211" i="50" s="1"/>
  <c r="Y211" i="50"/>
  <c r="X211" i="50"/>
  <c r="T211" i="50"/>
  <c r="S211" i="50"/>
  <c r="AF210" i="50"/>
  <c r="AE210" i="50"/>
  <c r="AD210" i="50"/>
  <c r="AB210" i="50"/>
  <c r="AC210" i="50" s="1"/>
  <c r="Y210" i="50"/>
  <c r="X210" i="50"/>
  <c r="Z210" i="50" s="1"/>
  <c r="T210" i="50"/>
  <c r="S210" i="50"/>
  <c r="AF209" i="50"/>
  <c r="AE209" i="50"/>
  <c r="AD209" i="50"/>
  <c r="AB209" i="50"/>
  <c r="AC209" i="50" s="1"/>
  <c r="Y209" i="50"/>
  <c r="X209" i="50"/>
  <c r="T209" i="50"/>
  <c r="S209" i="50"/>
  <c r="AF208" i="50"/>
  <c r="AE208" i="50"/>
  <c r="AD208" i="50"/>
  <c r="AB208" i="50"/>
  <c r="AC208" i="50" s="1"/>
  <c r="Y208" i="50"/>
  <c r="X208" i="50"/>
  <c r="T208" i="50"/>
  <c r="S208" i="50"/>
  <c r="AF207" i="50"/>
  <c r="AE207" i="50"/>
  <c r="AD207" i="50"/>
  <c r="AB207" i="50"/>
  <c r="AC207" i="50" s="1"/>
  <c r="Y207" i="50"/>
  <c r="X207" i="50"/>
  <c r="Z207" i="50" s="1"/>
  <c r="T207" i="50"/>
  <c r="S207" i="50"/>
  <c r="AF206" i="50"/>
  <c r="AE206" i="50"/>
  <c r="AD206" i="50"/>
  <c r="AB206" i="50"/>
  <c r="AC206" i="50" s="1"/>
  <c r="Y206" i="50"/>
  <c r="X206" i="50"/>
  <c r="T206" i="50"/>
  <c r="S206" i="50"/>
  <c r="AF205" i="50"/>
  <c r="AE205" i="50"/>
  <c r="AD205" i="50"/>
  <c r="AB205" i="50"/>
  <c r="AC205" i="50" s="1"/>
  <c r="Y205" i="50"/>
  <c r="X205" i="50"/>
  <c r="T205" i="50"/>
  <c r="S205" i="50"/>
  <c r="AF204" i="50"/>
  <c r="AE204" i="50"/>
  <c r="AD204" i="50"/>
  <c r="AB204" i="50"/>
  <c r="AC204" i="50" s="1"/>
  <c r="Y204" i="50"/>
  <c r="X204" i="50"/>
  <c r="T204" i="50"/>
  <c r="S204" i="50"/>
  <c r="AF203" i="50"/>
  <c r="AE203" i="50"/>
  <c r="AD203" i="50"/>
  <c r="AB203" i="50"/>
  <c r="AC203" i="50" s="1"/>
  <c r="Y203" i="50"/>
  <c r="X203" i="50"/>
  <c r="Z203" i="50" s="1"/>
  <c r="T203" i="50"/>
  <c r="S203" i="50"/>
  <c r="AF202" i="50"/>
  <c r="AE202" i="50"/>
  <c r="AD202" i="50"/>
  <c r="AB202" i="50"/>
  <c r="AC202" i="50" s="1"/>
  <c r="Y202" i="50"/>
  <c r="X202" i="50"/>
  <c r="Z202" i="50" s="1"/>
  <c r="T202" i="50"/>
  <c r="S202" i="50"/>
  <c r="AF201" i="50"/>
  <c r="AE201" i="50"/>
  <c r="AD201" i="50"/>
  <c r="AB201" i="50"/>
  <c r="AC201" i="50" s="1"/>
  <c r="Y201" i="50"/>
  <c r="X201" i="50"/>
  <c r="T201" i="50"/>
  <c r="S201" i="50"/>
  <c r="AF200" i="50"/>
  <c r="AE200" i="50"/>
  <c r="AD200" i="50"/>
  <c r="AB200" i="50"/>
  <c r="AC200" i="50" s="1"/>
  <c r="Y200" i="50"/>
  <c r="X200" i="50"/>
  <c r="T200" i="50"/>
  <c r="S200" i="50"/>
  <c r="AF199" i="50"/>
  <c r="AE199" i="50"/>
  <c r="AD199" i="50"/>
  <c r="AB199" i="50"/>
  <c r="AC199" i="50" s="1"/>
  <c r="Y199" i="50"/>
  <c r="X199" i="50"/>
  <c r="T199" i="50"/>
  <c r="S199" i="50"/>
  <c r="AF198" i="50"/>
  <c r="AE198" i="50"/>
  <c r="AD198" i="50"/>
  <c r="AB198" i="50"/>
  <c r="AC198" i="50" s="1"/>
  <c r="Y198" i="50"/>
  <c r="X198" i="50"/>
  <c r="T198" i="50"/>
  <c r="S198" i="50"/>
  <c r="AF197" i="50"/>
  <c r="AE197" i="50"/>
  <c r="AD197" i="50"/>
  <c r="AB197" i="50"/>
  <c r="AC197" i="50" s="1"/>
  <c r="Y197" i="50"/>
  <c r="X197" i="50"/>
  <c r="T197" i="50"/>
  <c r="S197" i="50"/>
  <c r="AF196" i="50"/>
  <c r="AE196" i="50"/>
  <c r="AD196" i="50"/>
  <c r="AB196" i="50"/>
  <c r="AC196" i="50" s="1"/>
  <c r="Y196" i="50"/>
  <c r="X196" i="50"/>
  <c r="Z196" i="50" s="1"/>
  <c r="T196" i="50"/>
  <c r="S196" i="50"/>
  <c r="AF195" i="50"/>
  <c r="AE195" i="50"/>
  <c r="AD195" i="50"/>
  <c r="AB195" i="50"/>
  <c r="AC195" i="50" s="1"/>
  <c r="Y195" i="50"/>
  <c r="Z195" i="50" s="1"/>
  <c r="X195" i="50"/>
  <c r="T195" i="50"/>
  <c r="S195" i="50"/>
  <c r="AF194" i="50"/>
  <c r="AE194" i="50"/>
  <c r="AD194" i="50"/>
  <c r="AB194" i="50"/>
  <c r="AC194" i="50" s="1"/>
  <c r="Y194" i="50"/>
  <c r="X194" i="50"/>
  <c r="Z194" i="50" s="1"/>
  <c r="T194" i="50"/>
  <c r="S194" i="50"/>
  <c r="AF193" i="50"/>
  <c r="AE193" i="50"/>
  <c r="AD193" i="50"/>
  <c r="AB193" i="50"/>
  <c r="AC193" i="50" s="1"/>
  <c r="Y193" i="50"/>
  <c r="X193" i="50"/>
  <c r="T193" i="50"/>
  <c r="S193" i="50"/>
  <c r="AF192" i="50"/>
  <c r="AE192" i="50"/>
  <c r="AD192" i="50"/>
  <c r="AC192" i="50"/>
  <c r="AB192" i="50"/>
  <c r="Y192" i="50"/>
  <c r="X192" i="50"/>
  <c r="Z192" i="50" s="1"/>
  <c r="T192" i="50"/>
  <c r="S192" i="50"/>
  <c r="AF191" i="50"/>
  <c r="AE191" i="50"/>
  <c r="AD191" i="50"/>
  <c r="AB191" i="50"/>
  <c r="AC191" i="50" s="1"/>
  <c r="Y191" i="50"/>
  <c r="X191" i="50"/>
  <c r="Z191" i="50" s="1"/>
  <c r="T191" i="50"/>
  <c r="S191" i="50"/>
  <c r="AF190" i="50"/>
  <c r="AE190" i="50"/>
  <c r="AD190" i="50"/>
  <c r="AB190" i="50"/>
  <c r="AC190" i="50" s="1"/>
  <c r="Y190" i="50"/>
  <c r="X190" i="50"/>
  <c r="T190" i="50"/>
  <c r="S190" i="50"/>
  <c r="AF189" i="50"/>
  <c r="AE189" i="50"/>
  <c r="AD189" i="50"/>
  <c r="AB189" i="50"/>
  <c r="AC189" i="50" s="1"/>
  <c r="Y189" i="50"/>
  <c r="Z189" i="50" s="1"/>
  <c r="X189" i="50"/>
  <c r="T189" i="50"/>
  <c r="S189" i="50"/>
  <c r="AF188" i="50"/>
  <c r="AE188" i="50"/>
  <c r="AD188" i="50"/>
  <c r="AB188" i="50"/>
  <c r="AC188" i="50" s="1"/>
  <c r="Y188" i="50"/>
  <c r="X188" i="50"/>
  <c r="T188" i="50"/>
  <c r="S188" i="50"/>
  <c r="AF187" i="50"/>
  <c r="AE187" i="50"/>
  <c r="AD187" i="50"/>
  <c r="AB187" i="50"/>
  <c r="AC187" i="50" s="1"/>
  <c r="Y187" i="50"/>
  <c r="X187" i="50"/>
  <c r="Z187" i="50" s="1"/>
  <c r="T187" i="50"/>
  <c r="S187" i="50"/>
  <c r="AF186" i="50"/>
  <c r="AE186" i="50"/>
  <c r="AD186" i="50"/>
  <c r="AB186" i="50"/>
  <c r="AC186" i="50" s="1"/>
  <c r="Y186" i="50"/>
  <c r="X186" i="50"/>
  <c r="T186" i="50"/>
  <c r="S186" i="50"/>
  <c r="AF185" i="50"/>
  <c r="AE185" i="50"/>
  <c r="AD185" i="50"/>
  <c r="AB185" i="50"/>
  <c r="AC185" i="50" s="1"/>
  <c r="Y185" i="50"/>
  <c r="X185" i="50"/>
  <c r="Z185" i="50" s="1"/>
  <c r="T185" i="50"/>
  <c r="S185" i="50"/>
  <c r="AF184" i="50"/>
  <c r="AE184" i="50"/>
  <c r="AD184" i="50"/>
  <c r="AB184" i="50"/>
  <c r="AC184" i="50" s="1"/>
  <c r="Y184" i="50"/>
  <c r="X184" i="50"/>
  <c r="Z184" i="50" s="1"/>
  <c r="T184" i="50"/>
  <c r="S184" i="50"/>
  <c r="AF183" i="50"/>
  <c r="AE183" i="50"/>
  <c r="AD183" i="50"/>
  <c r="AB183" i="50"/>
  <c r="AC183" i="50" s="1"/>
  <c r="Y183" i="50"/>
  <c r="X183" i="50"/>
  <c r="T183" i="50"/>
  <c r="S183" i="50"/>
  <c r="AF182" i="50"/>
  <c r="AE182" i="50"/>
  <c r="AD182" i="50"/>
  <c r="AB182" i="50"/>
  <c r="AC182" i="50" s="1"/>
  <c r="Y182" i="50"/>
  <c r="X182" i="50"/>
  <c r="T182" i="50"/>
  <c r="S182" i="50"/>
  <c r="AF181" i="50"/>
  <c r="AE181" i="50"/>
  <c r="AD181" i="50"/>
  <c r="AB181" i="50"/>
  <c r="AC181" i="50" s="1"/>
  <c r="Y181" i="50"/>
  <c r="X181" i="50"/>
  <c r="T181" i="50"/>
  <c r="S181" i="50"/>
  <c r="AF180" i="50"/>
  <c r="AE180" i="50"/>
  <c r="AD180" i="50"/>
  <c r="AB180" i="50"/>
  <c r="AC180" i="50" s="1"/>
  <c r="Y180" i="50"/>
  <c r="X180" i="50"/>
  <c r="Z180" i="50" s="1"/>
  <c r="T180" i="50"/>
  <c r="S180" i="50"/>
  <c r="AF179" i="50"/>
  <c r="AE179" i="50"/>
  <c r="AD179" i="50"/>
  <c r="AB179" i="50"/>
  <c r="AC179" i="50" s="1"/>
  <c r="Y179" i="50"/>
  <c r="X179" i="50"/>
  <c r="T179" i="50"/>
  <c r="S179" i="50"/>
  <c r="AF178" i="50"/>
  <c r="AE178" i="50"/>
  <c r="AD178" i="50"/>
  <c r="AB178" i="50"/>
  <c r="AC178" i="50" s="1"/>
  <c r="Y178" i="50"/>
  <c r="X178" i="50"/>
  <c r="T178" i="50"/>
  <c r="S178" i="50"/>
  <c r="AF177" i="50"/>
  <c r="AE177" i="50"/>
  <c r="AD177" i="50"/>
  <c r="AB177" i="50"/>
  <c r="AC177" i="50" s="1"/>
  <c r="Y177" i="50"/>
  <c r="X177" i="50"/>
  <c r="Z177" i="50" s="1"/>
  <c r="T177" i="50"/>
  <c r="S177" i="50"/>
  <c r="AF176" i="50"/>
  <c r="AE176" i="50"/>
  <c r="AD176" i="50"/>
  <c r="AB176" i="50"/>
  <c r="AC176" i="50" s="1"/>
  <c r="Y176" i="50"/>
  <c r="X176" i="50"/>
  <c r="T176" i="50"/>
  <c r="S176" i="50"/>
  <c r="AF175" i="50"/>
  <c r="AE175" i="50"/>
  <c r="AD175" i="50"/>
  <c r="AB175" i="50"/>
  <c r="AC175" i="50" s="1"/>
  <c r="Y175" i="50"/>
  <c r="X175" i="50"/>
  <c r="T175" i="50"/>
  <c r="S175" i="50"/>
  <c r="AF174" i="50"/>
  <c r="AE174" i="50"/>
  <c r="AD174" i="50"/>
  <c r="AB174" i="50"/>
  <c r="AC174" i="50" s="1"/>
  <c r="Y174" i="50"/>
  <c r="X174" i="50"/>
  <c r="T174" i="50"/>
  <c r="S174" i="50"/>
  <c r="AF173" i="50"/>
  <c r="AE173" i="50"/>
  <c r="AD173" i="50"/>
  <c r="AB173" i="50"/>
  <c r="AC173" i="50" s="1"/>
  <c r="Y173" i="50"/>
  <c r="X173" i="50"/>
  <c r="T173" i="50"/>
  <c r="S173" i="50"/>
  <c r="AF172" i="50"/>
  <c r="AE172" i="50"/>
  <c r="AD172" i="50"/>
  <c r="AB172" i="50"/>
  <c r="AC172" i="50" s="1"/>
  <c r="Y172" i="50"/>
  <c r="X172" i="50"/>
  <c r="Z172" i="50" s="1"/>
  <c r="T172" i="50"/>
  <c r="S172" i="50"/>
  <c r="AF171" i="50"/>
  <c r="AE171" i="50"/>
  <c r="AD171" i="50"/>
  <c r="AB171" i="50"/>
  <c r="AC171" i="50" s="1"/>
  <c r="Y171" i="50"/>
  <c r="X171" i="50"/>
  <c r="Z171" i="50" s="1"/>
  <c r="T171" i="50"/>
  <c r="S171" i="50"/>
  <c r="AF170" i="50"/>
  <c r="AE170" i="50"/>
  <c r="AD170" i="50"/>
  <c r="AB170" i="50"/>
  <c r="AC170" i="50" s="1"/>
  <c r="Y170" i="50"/>
  <c r="X170" i="50"/>
  <c r="T170" i="50"/>
  <c r="S170" i="50"/>
  <c r="AF169" i="50"/>
  <c r="AE169" i="50"/>
  <c r="AD169" i="50"/>
  <c r="AB169" i="50"/>
  <c r="AC169" i="50" s="1"/>
  <c r="Y169" i="50"/>
  <c r="X169" i="50"/>
  <c r="T169" i="50"/>
  <c r="S169" i="50"/>
  <c r="AF168" i="50"/>
  <c r="AE168" i="50"/>
  <c r="AD168" i="50"/>
  <c r="AB168" i="50"/>
  <c r="AC168" i="50" s="1"/>
  <c r="Y168" i="50"/>
  <c r="X168" i="50"/>
  <c r="T168" i="50"/>
  <c r="S168" i="50"/>
  <c r="AF167" i="50"/>
  <c r="AE167" i="50"/>
  <c r="AD167" i="50"/>
  <c r="AB167" i="50"/>
  <c r="AC167" i="50" s="1"/>
  <c r="Y167" i="50"/>
  <c r="X167" i="50"/>
  <c r="T167" i="50"/>
  <c r="S167" i="50"/>
  <c r="AF166" i="50"/>
  <c r="AE166" i="50"/>
  <c r="AD166" i="50"/>
  <c r="AB166" i="50"/>
  <c r="AC166" i="50" s="1"/>
  <c r="Y166" i="50"/>
  <c r="X166" i="50"/>
  <c r="Z166" i="50" s="1"/>
  <c r="T166" i="50"/>
  <c r="S166" i="50"/>
  <c r="AF165" i="50"/>
  <c r="AE165" i="50"/>
  <c r="AD165" i="50"/>
  <c r="AB165" i="50"/>
  <c r="AC165" i="50" s="1"/>
  <c r="Y165" i="50"/>
  <c r="Z165" i="50" s="1"/>
  <c r="X165" i="50"/>
  <c r="T165" i="50"/>
  <c r="S165" i="50"/>
  <c r="AF164" i="50"/>
  <c r="AE164" i="50"/>
  <c r="AD164" i="50"/>
  <c r="AB164" i="50"/>
  <c r="AC164" i="50" s="1"/>
  <c r="Y164" i="50"/>
  <c r="X164" i="50"/>
  <c r="Z164" i="50" s="1"/>
  <c r="T164" i="50"/>
  <c r="S164" i="50"/>
  <c r="AF163" i="50"/>
  <c r="AE163" i="50"/>
  <c r="AD163" i="50"/>
  <c r="AB163" i="50"/>
  <c r="AC163" i="50" s="1"/>
  <c r="Y163" i="50"/>
  <c r="X163" i="50"/>
  <c r="Z163" i="50" s="1"/>
  <c r="T163" i="50"/>
  <c r="S163" i="50"/>
  <c r="AF162" i="50"/>
  <c r="AE162" i="50"/>
  <c r="AD162" i="50"/>
  <c r="AB162" i="50"/>
  <c r="AC162" i="50" s="1"/>
  <c r="Y162" i="50"/>
  <c r="X162" i="50"/>
  <c r="Z162" i="50" s="1"/>
  <c r="T162" i="50"/>
  <c r="S162" i="50"/>
  <c r="AF161" i="50"/>
  <c r="AE161" i="50"/>
  <c r="AD161" i="50"/>
  <c r="AB161" i="50"/>
  <c r="AC161" i="50" s="1"/>
  <c r="Y161" i="50"/>
  <c r="X161" i="50"/>
  <c r="Z161" i="50" s="1"/>
  <c r="T161" i="50"/>
  <c r="S161" i="50"/>
  <c r="AF160" i="50"/>
  <c r="AE160" i="50"/>
  <c r="AD160" i="50"/>
  <c r="AB160" i="50"/>
  <c r="AC160" i="50" s="1"/>
  <c r="Z160" i="50"/>
  <c r="Y160" i="50"/>
  <c r="X160" i="50"/>
  <c r="T160" i="50"/>
  <c r="S160" i="50"/>
  <c r="AF159" i="50"/>
  <c r="AE159" i="50"/>
  <c r="AD159" i="50"/>
  <c r="AB159" i="50"/>
  <c r="AC159" i="50" s="1"/>
  <c r="Y159" i="50"/>
  <c r="X159" i="50"/>
  <c r="T159" i="50"/>
  <c r="S159" i="50"/>
  <c r="AF158" i="50"/>
  <c r="AE158" i="50"/>
  <c r="AD158" i="50"/>
  <c r="AB158" i="50"/>
  <c r="AC158" i="50" s="1"/>
  <c r="Y158" i="50"/>
  <c r="X158" i="50"/>
  <c r="T158" i="50"/>
  <c r="S158" i="50"/>
  <c r="AF157" i="50"/>
  <c r="AE157" i="50"/>
  <c r="AD157" i="50"/>
  <c r="AB157" i="50"/>
  <c r="AC157" i="50" s="1"/>
  <c r="Y157" i="50"/>
  <c r="X157" i="50"/>
  <c r="T157" i="50"/>
  <c r="S157" i="50"/>
  <c r="AF156" i="50"/>
  <c r="AE156" i="50"/>
  <c r="AD156" i="50"/>
  <c r="AB156" i="50"/>
  <c r="AC156" i="50" s="1"/>
  <c r="Y156" i="50"/>
  <c r="X156" i="50"/>
  <c r="T156" i="50"/>
  <c r="S156" i="50"/>
  <c r="AF155" i="50"/>
  <c r="AE155" i="50"/>
  <c r="AD155" i="50"/>
  <c r="AB155" i="50"/>
  <c r="AC155" i="50" s="1"/>
  <c r="Y155" i="50"/>
  <c r="X155" i="50"/>
  <c r="Z155" i="50" s="1"/>
  <c r="T155" i="50"/>
  <c r="S155" i="50"/>
  <c r="AF154" i="50"/>
  <c r="AE154" i="50"/>
  <c r="AD154" i="50"/>
  <c r="AB154" i="50"/>
  <c r="AC154" i="50" s="1"/>
  <c r="Y154" i="50"/>
  <c r="X154" i="50"/>
  <c r="Z154" i="50" s="1"/>
  <c r="T154" i="50"/>
  <c r="S154" i="50"/>
  <c r="AF153" i="50"/>
  <c r="AE153" i="50"/>
  <c r="AD153" i="50"/>
  <c r="AB153" i="50"/>
  <c r="AC153" i="50" s="1"/>
  <c r="Y153" i="50"/>
  <c r="X153" i="50"/>
  <c r="Z153" i="50" s="1"/>
  <c r="T153" i="50"/>
  <c r="S153" i="50"/>
  <c r="AF152" i="50"/>
  <c r="AE152" i="50"/>
  <c r="AD152" i="50"/>
  <c r="AB152" i="50"/>
  <c r="AC152" i="50" s="1"/>
  <c r="Y152" i="50"/>
  <c r="X152" i="50"/>
  <c r="T152" i="50"/>
  <c r="S152" i="50"/>
  <c r="AF151" i="50"/>
  <c r="AE151" i="50"/>
  <c r="AD151" i="50"/>
  <c r="AB151" i="50"/>
  <c r="AC151" i="50" s="1"/>
  <c r="Y151" i="50"/>
  <c r="X151" i="50"/>
  <c r="Z151" i="50" s="1"/>
  <c r="T151" i="50"/>
  <c r="S151" i="50"/>
  <c r="AF150" i="50"/>
  <c r="AE150" i="50"/>
  <c r="AD150" i="50"/>
  <c r="AB150" i="50"/>
  <c r="AC150" i="50" s="1"/>
  <c r="Y150" i="50"/>
  <c r="X150" i="50"/>
  <c r="T150" i="50"/>
  <c r="S150" i="50"/>
  <c r="AF149" i="50"/>
  <c r="AE149" i="50"/>
  <c r="AD149" i="50"/>
  <c r="AB149" i="50"/>
  <c r="AC149" i="50" s="1"/>
  <c r="Y149" i="50"/>
  <c r="X149" i="50"/>
  <c r="T149" i="50"/>
  <c r="S149" i="50"/>
  <c r="AF148" i="50"/>
  <c r="AE148" i="50"/>
  <c r="AD148" i="50"/>
  <c r="AB148" i="50"/>
  <c r="AC148" i="50" s="1"/>
  <c r="Y148" i="50"/>
  <c r="Z148" i="50" s="1"/>
  <c r="X148" i="50"/>
  <c r="T148" i="50"/>
  <c r="S148" i="50"/>
  <c r="AF147" i="50"/>
  <c r="AE147" i="50"/>
  <c r="AD147" i="50"/>
  <c r="AB147" i="50"/>
  <c r="AC147" i="50" s="1"/>
  <c r="Y147" i="50"/>
  <c r="X147" i="50"/>
  <c r="T147" i="50"/>
  <c r="S147" i="50"/>
  <c r="AF146" i="50"/>
  <c r="AE146" i="50"/>
  <c r="AD146" i="50"/>
  <c r="AB146" i="50"/>
  <c r="AC146" i="50" s="1"/>
  <c r="Y146" i="50"/>
  <c r="X146" i="50"/>
  <c r="T146" i="50"/>
  <c r="S146" i="50"/>
  <c r="AF145" i="50"/>
  <c r="AE145" i="50"/>
  <c r="AD145" i="50"/>
  <c r="AB145" i="50"/>
  <c r="AC145" i="50" s="1"/>
  <c r="Y145" i="50"/>
  <c r="X145" i="50"/>
  <c r="T145" i="50"/>
  <c r="S145" i="50"/>
  <c r="AF144" i="50"/>
  <c r="AE144" i="50"/>
  <c r="AD144" i="50"/>
  <c r="AB144" i="50"/>
  <c r="AC144" i="50" s="1"/>
  <c r="Y144" i="50"/>
  <c r="X144" i="50"/>
  <c r="T144" i="50"/>
  <c r="S144" i="50"/>
  <c r="AF143" i="50"/>
  <c r="AE143" i="50"/>
  <c r="AD143" i="50"/>
  <c r="AB143" i="50"/>
  <c r="AC143" i="50" s="1"/>
  <c r="Y143" i="50"/>
  <c r="X143" i="50"/>
  <c r="T143" i="50"/>
  <c r="S143" i="50"/>
  <c r="AF142" i="50"/>
  <c r="AE142" i="50"/>
  <c r="AD142" i="50"/>
  <c r="AB142" i="50"/>
  <c r="AC142" i="50" s="1"/>
  <c r="Y142" i="50"/>
  <c r="X142" i="50"/>
  <c r="T142" i="50"/>
  <c r="S142" i="50"/>
  <c r="AF141" i="50"/>
  <c r="AE141" i="50"/>
  <c r="AD141" i="50"/>
  <c r="AB141" i="50"/>
  <c r="AC141" i="50" s="1"/>
  <c r="Z141" i="50"/>
  <c r="Y141" i="50"/>
  <c r="X141" i="50"/>
  <c r="T141" i="50"/>
  <c r="S141" i="50"/>
  <c r="AF140" i="50"/>
  <c r="AE140" i="50"/>
  <c r="AD140" i="50"/>
  <c r="AB140" i="50"/>
  <c r="AC140" i="50" s="1"/>
  <c r="Y140" i="50"/>
  <c r="X140" i="50"/>
  <c r="T140" i="50"/>
  <c r="S140" i="50"/>
  <c r="AF139" i="50"/>
  <c r="AE139" i="50"/>
  <c r="AD139" i="50"/>
  <c r="AB139" i="50"/>
  <c r="AC139" i="50" s="1"/>
  <c r="Y139" i="50"/>
  <c r="X139" i="50"/>
  <c r="T139" i="50"/>
  <c r="S139" i="50"/>
  <c r="AF138" i="50"/>
  <c r="AE138" i="50"/>
  <c r="AD138" i="50"/>
  <c r="AB138" i="50"/>
  <c r="AC138" i="50" s="1"/>
  <c r="Y138" i="50"/>
  <c r="X138" i="50"/>
  <c r="T138" i="50"/>
  <c r="S138" i="50"/>
  <c r="AF137" i="50"/>
  <c r="AE137" i="50"/>
  <c r="AD137" i="50"/>
  <c r="AB137" i="50"/>
  <c r="AC137" i="50" s="1"/>
  <c r="Y137" i="50"/>
  <c r="X137" i="50"/>
  <c r="T137" i="50"/>
  <c r="S137" i="50"/>
  <c r="AF136" i="50"/>
  <c r="AE136" i="50"/>
  <c r="AD136" i="50"/>
  <c r="AB136" i="50"/>
  <c r="AC136" i="50" s="1"/>
  <c r="Z136" i="50"/>
  <c r="Y136" i="50"/>
  <c r="X136" i="50"/>
  <c r="T136" i="50"/>
  <c r="S136" i="50"/>
  <c r="AF135" i="50"/>
  <c r="AE135" i="50"/>
  <c r="AD135" i="50"/>
  <c r="AB135" i="50"/>
  <c r="AC135" i="50" s="1"/>
  <c r="Y135" i="50"/>
  <c r="X135" i="50"/>
  <c r="T135" i="50"/>
  <c r="S135" i="50"/>
  <c r="AF134" i="50"/>
  <c r="AE134" i="50"/>
  <c r="AD134" i="50"/>
  <c r="AB134" i="50"/>
  <c r="AC134" i="50" s="1"/>
  <c r="Y134" i="50"/>
  <c r="X134" i="50"/>
  <c r="T134" i="50"/>
  <c r="S134" i="50"/>
  <c r="AF133" i="50"/>
  <c r="AE133" i="50"/>
  <c r="AD133" i="50"/>
  <c r="AB133" i="50"/>
  <c r="AC133" i="50" s="1"/>
  <c r="Y133" i="50"/>
  <c r="X133" i="50"/>
  <c r="T133" i="50"/>
  <c r="S133" i="50"/>
  <c r="AF132" i="50"/>
  <c r="AE132" i="50"/>
  <c r="AD132" i="50"/>
  <c r="AB132" i="50"/>
  <c r="AC132" i="50" s="1"/>
  <c r="Y132" i="50"/>
  <c r="X132" i="50"/>
  <c r="T132" i="50"/>
  <c r="S132" i="50"/>
  <c r="AF131" i="50"/>
  <c r="AE131" i="50"/>
  <c r="AD131" i="50"/>
  <c r="AB131" i="50"/>
  <c r="AC131" i="50" s="1"/>
  <c r="Y131" i="50"/>
  <c r="X131" i="50"/>
  <c r="T131" i="50"/>
  <c r="S131" i="50"/>
  <c r="AF130" i="50"/>
  <c r="AE130" i="50"/>
  <c r="AD130" i="50"/>
  <c r="AB130" i="50"/>
  <c r="AC130" i="50" s="1"/>
  <c r="Y130" i="50"/>
  <c r="Z130" i="50" s="1"/>
  <c r="X130" i="50"/>
  <c r="T130" i="50"/>
  <c r="S130" i="50"/>
  <c r="AF129" i="50"/>
  <c r="AE129" i="50"/>
  <c r="AD129" i="50"/>
  <c r="AB129" i="50"/>
  <c r="AC129" i="50" s="1"/>
  <c r="Y129" i="50"/>
  <c r="X129" i="50"/>
  <c r="T129" i="50"/>
  <c r="S129" i="50"/>
  <c r="AF128" i="50"/>
  <c r="AE128" i="50"/>
  <c r="AD128" i="50"/>
  <c r="AB128" i="50"/>
  <c r="AC128" i="50" s="1"/>
  <c r="Y128" i="50"/>
  <c r="X128" i="50"/>
  <c r="T128" i="50"/>
  <c r="S128" i="50"/>
  <c r="AF127" i="50"/>
  <c r="AE127" i="50"/>
  <c r="AD127" i="50"/>
  <c r="AB127" i="50"/>
  <c r="AC127" i="50" s="1"/>
  <c r="Y127" i="50"/>
  <c r="X127" i="50"/>
  <c r="T127" i="50"/>
  <c r="S127" i="50"/>
  <c r="AF126" i="50"/>
  <c r="AE126" i="50"/>
  <c r="AD126" i="50"/>
  <c r="AB126" i="50"/>
  <c r="AC126" i="50" s="1"/>
  <c r="Y126" i="50"/>
  <c r="X126" i="50"/>
  <c r="Z126" i="50" s="1"/>
  <c r="T126" i="50"/>
  <c r="S126" i="50"/>
  <c r="AF125" i="50"/>
  <c r="AE125" i="50"/>
  <c r="AD125" i="50"/>
  <c r="AC125" i="50"/>
  <c r="AB125" i="50"/>
  <c r="Y125" i="50"/>
  <c r="X125" i="50"/>
  <c r="Z125" i="50" s="1"/>
  <c r="T125" i="50"/>
  <c r="S125" i="50"/>
  <c r="AF124" i="50"/>
  <c r="AE124" i="50"/>
  <c r="AD124" i="50"/>
  <c r="AB124" i="50"/>
  <c r="AC124" i="50" s="1"/>
  <c r="Y124" i="50"/>
  <c r="X124" i="50"/>
  <c r="T124" i="50"/>
  <c r="S124" i="50"/>
  <c r="AF123" i="50"/>
  <c r="AE123" i="50"/>
  <c r="AD123" i="50"/>
  <c r="AB123" i="50"/>
  <c r="AC123" i="50" s="1"/>
  <c r="Y123" i="50"/>
  <c r="X123" i="50"/>
  <c r="T123" i="50"/>
  <c r="S123" i="50"/>
  <c r="AF122" i="50"/>
  <c r="AE122" i="50"/>
  <c r="AD122" i="50"/>
  <c r="AB122" i="50"/>
  <c r="AC122" i="50" s="1"/>
  <c r="Y122" i="50"/>
  <c r="X122" i="50"/>
  <c r="T122" i="50"/>
  <c r="S122" i="50"/>
  <c r="AF121" i="50"/>
  <c r="AE121" i="50"/>
  <c r="AD121" i="50"/>
  <c r="AB121" i="50"/>
  <c r="AC121" i="50" s="1"/>
  <c r="Y121" i="50"/>
  <c r="X121" i="50"/>
  <c r="T121" i="50"/>
  <c r="S121" i="50"/>
  <c r="AF120" i="50"/>
  <c r="AE120" i="50"/>
  <c r="AD120" i="50"/>
  <c r="AB120" i="50"/>
  <c r="AC120" i="50" s="1"/>
  <c r="Y120" i="50"/>
  <c r="X120" i="50"/>
  <c r="Z120" i="50" s="1"/>
  <c r="T120" i="50"/>
  <c r="S120" i="50"/>
  <c r="AF119" i="50"/>
  <c r="AE119" i="50"/>
  <c r="AD119" i="50"/>
  <c r="AB119" i="50"/>
  <c r="AC119" i="50" s="1"/>
  <c r="Y119" i="50"/>
  <c r="X119" i="50"/>
  <c r="T119" i="50"/>
  <c r="S119" i="50"/>
  <c r="AF118" i="50"/>
  <c r="AE118" i="50"/>
  <c r="AD118" i="50"/>
  <c r="AB118" i="50"/>
  <c r="AC118" i="50" s="1"/>
  <c r="Y118" i="50"/>
  <c r="X118" i="50"/>
  <c r="T118" i="50"/>
  <c r="S118" i="50"/>
  <c r="AF117" i="50"/>
  <c r="AE117" i="50"/>
  <c r="AD117" i="50"/>
  <c r="AB117" i="50"/>
  <c r="AC117" i="50" s="1"/>
  <c r="Y117" i="50"/>
  <c r="X117" i="50"/>
  <c r="T117" i="50"/>
  <c r="S117" i="50"/>
  <c r="AF116" i="50"/>
  <c r="AE116" i="50"/>
  <c r="AD116" i="50"/>
  <c r="AB116" i="50"/>
  <c r="AC116" i="50" s="1"/>
  <c r="Y116" i="50"/>
  <c r="X116" i="50"/>
  <c r="T116" i="50"/>
  <c r="S116" i="50"/>
  <c r="AF115" i="50"/>
  <c r="AE115" i="50"/>
  <c r="AD115" i="50"/>
  <c r="AB115" i="50"/>
  <c r="AC115" i="50" s="1"/>
  <c r="Y115" i="50"/>
  <c r="X115" i="50"/>
  <c r="T115" i="50"/>
  <c r="S115" i="50"/>
  <c r="AF114" i="50"/>
  <c r="AE114" i="50"/>
  <c r="AD114" i="50"/>
  <c r="AB114" i="50"/>
  <c r="AC114" i="50" s="1"/>
  <c r="Y114" i="50"/>
  <c r="X114" i="50"/>
  <c r="T114" i="50"/>
  <c r="S114" i="50"/>
  <c r="AF113" i="50"/>
  <c r="AE113" i="50"/>
  <c r="AD113" i="50"/>
  <c r="AB113" i="50"/>
  <c r="AC113" i="50" s="1"/>
  <c r="Y113" i="50"/>
  <c r="X113" i="50"/>
  <c r="T113" i="50"/>
  <c r="S113" i="50"/>
  <c r="AF112" i="50"/>
  <c r="AE112" i="50"/>
  <c r="AD112" i="50"/>
  <c r="AB112" i="50"/>
  <c r="AC112" i="50" s="1"/>
  <c r="Z112" i="50"/>
  <c r="Y112" i="50"/>
  <c r="X112" i="50"/>
  <c r="T112" i="50"/>
  <c r="S112" i="50"/>
  <c r="AF111" i="50"/>
  <c r="AE111" i="50"/>
  <c r="AD111" i="50"/>
  <c r="AB111" i="50"/>
  <c r="AC111" i="50" s="1"/>
  <c r="Y111" i="50"/>
  <c r="X111" i="50"/>
  <c r="T111" i="50"/>
  <c r="S111" i="50"/>
  <c r="AF110" i="50"/>
  <c r="AE110" i="50"/>
  <c r="AD110" i="50"/>
  <c r="AB110" i="50"/>
  <c r="AC110" i="50" s="1"/>
  <c r="Y110" i="50"/>
  <c r="X110" i="50"/>
  <c r="T110" i="50"/>
  <c r="S110" i="50"/>
  <c r="AF109" i="50"/>
  <c r="AE109" i="50"/>
  <c r="AD109" i="50"/>
  <c r="AB109" i="50"/>
  <c r="AC109" i="50" s="1"/>
  <c r="Y109" i="50"/>
  <c r="X109" i="50"/>
  <c r="Z109" i="50" s="1"/>
  <c r="T109" i="50"/>
  <c r="S109" i="50"/>
  <c r="AF108" i="50"/>
  <c r="AE108" i="50"/>
  <c r="AD108" i="50"/>
  <c r="AB108" i="50"/>
  <c r="AC108" i="50" s="1"/>
  <c r="Y108" i="50"/>
  <c r="X108" i="50"/>
  <c r="Z108" i="50" s="1"/>
  <c r="T108" i="50"/>
  <c r="S108" i="50"/>
  <c r="AF107" i="50"/>
  <c r="AE107" i="50"/>
  <c r="AD107" i="50"/>
  <c r="AB107" i="50"/>
  <c r="AC107" i="50" s="1"/>
  <c r="Y107" i="50"/>
  <c r="X107" i="50"/>
  <c r="T107" i="50"/>
  <c r="S107" i="50"/>
  <c r="AF106" i="50"/>
  <c r="AE106" i="50"/>
  <c r="AD106" i="50"/>
  <c r="AB106" i="50"/>
  <c r="AC106" i="50" s="1"/>
  <c r="Y106" i="50"/>
  <c r="X106" i="50"/>
  <c r="Z106" i="50" s="1"/>
  <c r="T106" i="50"/>
  <c r="S106" i="50"/>
  <c r="AF105" i="50"/>
  <c r="AE105" i="50"/>
  <c r="AD105" i="50"/>
  <c r="AB105" i="50"/>
  <c r="AC105" i="50" s="1"/>
  <c r="Y105" i="50"/>
  <c r="Z105" i="50" s="1"/>
  <c r="X105" i="50"/>
  <c r="T105" i="50"/>
  <c r="S105" i="50"/>
  <c r="AF104" i="50"/>
  <c r="AE104" i="50"/>
  <c r="AD104" i="50"/>
  <c r="AB104" i="50"/>
  <c r="AC104" i="50" s="1"/>
  <c r="Y104" i="50"/>
  <c r="X104" i="50"/>
  <c r="T104" i="50"/>
  <c r="S104" i="50"/>
  <c r="AF103" i="50"/>
  <c r="AE103" i="50"/>
  <c r="AD103" i="50"/>
  <c r="AB103" i="50"/>
  <c r="AC103" i="50" s="1"/>
  <c r="Y103" i="50"/>
  <c r="X103" i="50"/>
  <c r="T103" i="50"/>
  <c r="S103" i="50"/>
  <c r="AF102" i="50"/>
  <c r="AE102" i="50"/>
  <c r="AD102" i="50"/>
  <c r="AB102" i="50"/>
  <c r="AC102" i="50" s="1"/>
  <c r="Y102" i="50"/>
  <c r="X102" i="50"/>
  <c r="T102" i="50"/>
  <c r="S102" i="50"/>
  <c r="AF101" i="50"/>
  <c r="AE101" i="50"/>
  <c r="AD101" i="50"/>
  <c r="AB101" i="50"/>
  <c r="AC101" i="50" s="1"/>
  <c r="Y101" i="50"/>
  <c r="X101" i="50"/>
  <c r="Z101" i="50" s="1"/>
  <c r="T101" i="50"/>
  <c r="S101" i="50"/>
  <c r="AF100" i="50"/>
  <c r="AE100" i="50"/>
  <c r="AD100" i="50"/>
  <c r="AB100" i="50"/>
  <c r="AC100" i="50" s="1"/>
  <c r="Y100" i="50"/>
  <c r="X100" i="50"/>
  <c r="Z100" i="50" s="1"/>
  <c r="T100" i="50"/>
  <c r="S100" i="50"/>
  <c r="AF99" i="50"/>
  <c r="AE99" i="50"/>
  <c r="AD99" i="50"/>
  <c r="AB99" i="50"/>
  <c r="AC99" i="50" s="1"/>
  <c r="Y99" i="50"/>
  <c r="Z99" i="50" s="1"/>
  <c r="X99" i="50"/>
  <c r="T99" i="50"/>
  <c r="S99" i="50"/>
  <c r="AF98" i="50"/>
  <c r="AE98" i="50"/>
  <c r="AD98" i="50"/>
  <c r="AB98" i="50"/>
  <c r="AC98" i="50" s="1"/>
  <c r="Y98" i="50"/>
  <c r="X98" i="50"/>
  <c r="T98" i="50"/>
  <c r="S98" i="50"/>
  <c r="AF97" i="50"/>
  <c r="AE97" i="50"/>
  <c r="AD97" i="50"/>
  <c r="AB97" i="50"/>
  <c r="AC97" i="50" s="1"/>
  <c r="Y97" i="50"/>
  <c r="X97" i="50"/>
  <c r="Z97" i="50" s="1"/>
  <c r="T97" i="50"/>
  <c r="S97" i="50"/>
  <c r="AF96" i="50"/>
  <c r="AE96" i="50"/>
  <c r="AD96" i="50"/>
  <c r="AB96" i="50"/>
  <c r="AC96" i="50" s="1"/>
  <c r="Y96" i="50"/>
  <c r="X96" i="50"/>
  <c r="T96" i="50"/>
  <c r="S96" i="50"/>
  <c r="AF95" i="50"/>
  <c r="AE95" i="50"/>
  <c r="AD95" i="50"/>
  <c r="AB95" i="50"/>
  <c r="AC95" i="50" s="1"/>
  <c r="Y95" i="50"/>
  <c r="X95" i="50"/>
  <c r="Z95" i="50" s="1"/>
  <c r="T95" i="50"/>
  <c r="S95" i="50"/>
  <c r="AF94" i="50"/>
  <c r="AE94" i="50"/>
  <c r="AD94" i="50"/>
  <c r="AB94" i="50"/>
  <c r="AC94" i="50" s="1"/>
  <c r="Y94" i="50"/>
  <c r="Z94" i="50" s="1"/>
  <c r="X94" i="50"/>
  <c r="T94" i="50"/>
  <c r="S94" i="50"/>
  <c r="AF93" i="50"/>
  <c r="AE93" i="50"/>
  <c r="AD93" i="50"/>
  <c r="AB93" i="50"/>
  <c r="AC93" i="50" s="1"/>
  <c r="Y93" i="50"/>
  <c r="X93" i="50"/>
  <c r="T93" i="50"/>
  <c r="S93" i="50"/>
  <c r="AF92" i="50"/>
  <c r="AE92" i="50"/>
  <c r="AD92" i="50"/>
  <c r="AB92" i="50"/>
  <c r="AC92" i="50" s="1"/>
  <c r="Y92" i="50"/>
  <c r="X92" i="50"/>
  <c r="T92" i="50"/>
  <c r="S92" i="50"/>
  <c r="AF91" i="50"/>
  <c r="AE91" i="50"/>
  <c r="AD91" i="50"/>
  <c r="AB91" i="50"/>
  <c r="AC91" i="50" s="1"/>
  <c r="Y91" i="50"/>
  <c r="X91" i="50"/>
  <c r="T91" i="50"/>
  <c r="S91" i="50"/>
  <c r="AF90" i="50"/>
  <c r="AE90" i="50"/>
  <c r="AD90" i="50"/>
  <c r="AB90" i="50"/>
  <c r="AC90" i="50" s="1"/>
  <c r="Y90" i="50"/>
  <c r="X90" i="50"/>
  <c r="Z90" i="50" s="1"/>
  <c r="T90" i="50"/>
  <c r="S90" i="50"/>
  <c r="AF89" i="50"/>
  <c r="AE89" i="50"/>
  <c r="AD89" i="50"/>
  <c r="AB89" i="50"/>
  <c r="AC89" i="50" s="1"/>
  <c r="Y89" i="50"/>
  <c r="X89" i="50"/>
  <c r="Z89" i="50" s="1"/>
  <c r="T89" i="50"/>
  <c r="S89" i="50"/>
  <c r="AF88" i="50"/>
  <c r="AE88" i="50"/>
  <c r="AD88" i="50"/>
  <c r="AB88" i="50"/>
  <c r="AC88" i="50" s="1"/>
  <c r="Y88" i="50"/>
  <c r="X88" i="50"/>
  <c r="Z88" i="50" s="1"/>
  <c r="T88" i="50"/>
  <c r="S88" i="50"/>
  <c r="AF87" i="50"/>
  <c r="AE87" i="50"/>
  <c r="AD87" i="50"/>
  <c r="AB87" i="50"/>
  <c r="AC87" i="50" s="1"/>
  <c r="Y87" i="50"/>
  <c r="X87" i="50"/>
  <c r="T87" i="50"/>
  <c r="S87" i="50"/>
  <c r="AF86" i="50"/>
  <c r="AE86" i="50"/>
  <c r="AD86" i="50"/>
  <c r="AB86" i="50"/>
  <c r="AC86" i="50" s="1"/>
  <c r="Y86" i="50"/>
  <c r="X86" i="50"/>
  <c r="T86" i="50"/>
  <c r="S86" i="50"/>
  <c r="AF85" i="50"/>
  <c r="AE85" i="50"/>
  <c r="AD85" i="50"/>
  <c r="AB85" i="50"/>
  <c r="AC85" i="50" s="1"/>
  <c r="Y85" i="50"/>
  <c r="X85" i="50"/>
  <c r="T85" i="50"/>
  <c r="S85" i="50"/>
  <c r="AF84" i="50"/>
  <c r="AE84" i="50"/>
  <c r="AD84" i="50"/>
  <c r="AB84" i="50"/>
  <c r="AC84" i="50" s="1"/>
  <c r="Y84" i="50"/>
  <c r="X84" i="50"/>
  <c r="T84" i="50"/>
  <c r="S84" i="50"/>
  <c r="AF83" i="50"/>
  <c r="AE83" i="50"/>
  <c r="AD83" i="50"/>
  <c r="AB83" i="50"/>
  <c r="AC83" i="50" s="1"/>
  <c r="Y83" i="50"/>
  <c r="X83" i="50"/>
  <c r="T83" i="50"/>
  <c r="S83" i="50"/>
  <c r="AF82" i="50"/>
  <c r="AE82" i="50"/>
  <c r="AD82" i="50"/>
  <c r="AB82" i="50"/>
  <c r="AC82" i="50" s="1"/>
  <c r="Y82" i="50"/>
  <c r="X82" i="50"/>
  <c r="T82" i="50"/>
  <c r="S82" i="50"/>
  <c r="AF81" i="50"/>
  <c r="AE81" i="50"/>
  <c r="AD81" i="50"/>
  <c r="AB81" i="50"/>
  <c r="AC81" i="50" s="1"/>
  <c r="Y81" i="50"/>
  <c r="X81" i="50"/>
  <c r="T81" i="50"/>
  <c r="S81" i="50"/>
  <c r="AF80" i="50"/>
  <c r="AE80" i="50"/>
  <c r="AD80" i="50"/>
  <c r="AB80" i="50"/>
  <c r="AC80" i="50" s="1"/>
  <c r="Y80" i="50"/>
  <c r="X80" i="50"/>
  <c r="T80" i="50"/>
  <c r="S80" i="50"/>
  <c r="AF79" i="50"/>
  <c r="AE79" i="50"/>
  <c r="AD79" i="50"/>
  <c r="AB79" i="50"/>
  <c r="AC79" i="50" s="1"/>
  <c r="Y79" i="50"/>
  <c r="X79" i="50"/>
  <c r="T79" i="50"/>
  <c r="S79" i="50"/>
  <c r="AF78" i="50"/>
  <c r="AE78" i="50"/>
  <c r="AD78" i="50"/>
  <c r="AB78" i="50"/>
  <c r="AC78" i="50" s="1"/>
  <c r="Y78" i="50"/>
  <c r="X78" i="50"/>
  <c r="Z78" i="50" s="1"/>
  <c r="T78" i="50"/>
  <c r="S78" i="50"/>
  <c r="AF77" i="50"/>
  <c r="AE77" i="50"/>
  <c r="AD77" i="50"/>
  <c r="AB77" i="50"/>
  <c r="AC77" i="50" s="1"/>
  <c r="Y77" i="50"/>
  <c r="X77" i="50"/>
  <c r="T77" i="50"/>
  <c r="S77" i="50"/>
  <c r="AF76" i="50"/>
  <c r="AE76" i="50"/>
  <c r="AD76" i="50"/>
  <c r="AB76" i="50"/>
  <c r="AC76" i="50" s="1"/>
  <c r="Y76" i="50"/>
  <c r="X76" i="50"/>
  <c r="T76" i="50"/>
  <c r="S76" i="50"/>
  <c r="AF75" i="50"/>
  <c r="AE75" i="50"/>
  <c r="AD75" i="50"/>
  <c r="AB75" i="50"/>
  <c r="AC75" i="50" s="1"/>
  <c r="Y75" i="50"/>
  <c r="X75" i="50"/>
  <c r="T75" i="50"/>
  <c r="S75" i="50"/>
  <c r="AF74" i="50"/>
  <c r="AE74" i="50"/>
  <c r="AD74" i="50"/>
  <c r="AB74" i="50"/>
  <c r="AC74" i="50" s="1"/>
  <c r="Y74" i="50"/>
  <c r="X74" i="50"/>
  <c r="T74" i="50"/>
  <c r="S74" i="50"/>
  <c r="AF73" i="50"/>
  <c r="AE73" i="50"/>
  <c r="AD73" i="50"/>
  <c r="AB73" i="50"/>
  <c r="AC73" i="50" s="1"/>
  <c r="Y73" i="50"/>
  <c r="X73" i="50"/>
  <c r="T73" i="50"/>
  <c r="S73" i="50"/>
  <c r="AF72" i="50"/>
  <c r="AE72" i="50"/>
  <c r="AD72" i="50"/>
  <c r="AB72" i="50"/>
  <c r="AC72" i="50" s="1"/>
  <c r="Y72" i="50"/>
  <c r="X72" i="50"/>
  <c r="Z72" i="50" s="1"/>
  <c r="T72" i="50"/>
  <c r="S72" i="50"/>
  <c r="AF71" i="50"/>
  <c r="AE71" i="50"/>
  <c r="AD71" i="50"/>
  <c r="AB71" i="50"/>
  <c r="AC71" i="50" s="1"/>
  <c r="Y71" i="50"/>
  <c r="X71" i="50"/>
  <c r="Z71" i="50" s="1"/>
  <c r="T71" i="50"/>
  <c r="S71" i="50"/>
  <c r="AF70" i="50"/>
  <c r="AE70" i="50"/>
  <c r="AD70" i="50"/>
  <c r="AB70" i="50"/>
  <c r="AC70" i="50" s="1"/>
  <c r="Y70" i="50"/>
  <c r="X70" i="50"/>
  <c r="T70" i="50"/>
  <c r="S70" i="50"/>
  <c r="AF69" i="50"/>
  <c r="AE69" i="50"/>
  <c r="AD69" i="50"/>
  <c r="AB69" i="50"/>
  <c r="AC69" i="50" s="1"/>
  <c r="Y69" i="50"/>
  <c r="X69" i="50"/>
  <c r="Z69" i="50" s="1"/>
  <c r="T69" i="50"/>
  <c r="S69" i="50"/>
  <c r="AF68" i="50"/>
  <c r="AE68" i="50"/>
  <c r="AD68" i="50"/>
  <c r="AB68" i="50"/>
  <c r="AC68" i="50" s="1"/>
  <c r="Y68" i="50"/>
  <c r="X68" i="50"/>
  <c r="T68" i="50"/>
  <c r="S68" i="50"/>
  <c r="AF67" i="50"/>
  <c r="AE67" i="50"/>
  <c r="AD67" i="50"/>
  <c r="AB67" i="50"/>
  <c r="AC67" i="50" s="1"/>
  <c r="Y67" i="50"/>
  <c r="X67" i="50"/>
  <c r="T67" i="50"/>
  <c r="S67" i="50"/>
  <c r="AF66" i="50"/>
  <c r="AE66" i="50"/>
  <c r="AD66" i="50"/>
  <c r="AB66" i="50"/>
  <c r="AC66" i="50" s="1"/>
  <c r="Y66" i="50"/>
  <c r="X66" i="50"/>
  <c r="Z66" i="50" s="1"/>
  <c r="T66" i="50"/>
  <c r="S66" i="50"/>
  <c r="AF65" i="50"/>
  <c r="AE65" i="50"/>
  <c r="AD65" i="50"/>
  <c r="AB65" i="50"/>
  <c r="AC65" i="50" s="1"/>
  <c r="Y65" i="50"/>
  <c r="X65" i="50"/>
  <c r="T65" i="50"/>
  <c r="S65" i="50"/>
  <c r="AF64" i="50"/>
  <c r="AE64" i="50"/>
  <c r="AD64" i="50"/>
  <c r="AB64" i="50"/>
  <c r="AC64" i="50" s="1"/>
  <c r="Y64" i="50"/>
  <c r="X64" i="50"/>
  <c r="T64" i="50"/>
  <c r="S64" i="50"/>
  <c r="AF63" i="50"/>
  <c r="AE63" i="50"/>
  <c r="AD63" i="50"/>
  <c r="AB63" i="50"/>
  <c r="AC63" i="50" s="1"/>
  <c r="Y63" i="50"/>
  <c r="X63" i="50"/>
  <c r="T63" i="50"/>
  <c r="S63" i="50"/>
  <c r="AF62" i="50"/>
  <c r="AE62" i="50"/>
  <c r="AD62" i="50"/>
  <c r="AB62" i="50"/>
  <c r="AC62" i="50" s="1"/>
  <c r="Y62" i="50"/>
  <c r="X62" i="50"/>
  <c r="T62" i="50"/>
  <c r="S62" i="50"/>
  <c r="AF61" i="50"/>
  <c r="AE61" i="50"/>
  <c r="AD61" i="50"/>
  <c r="AB61" i="50"/>
  <c r="AC61" i="50" s="1"/>
  <c r="Y61" i="50"/>
  <c r="X61" i="50"/>
  <c r="T61" i="50"/>
  <c r="S61" i="50"/>
  <c r="AF60" i="50"/>
  <c r="AE60" i="50"/>
  <c r="AD60" i="50"/>
  <c r="AB60" i="50"/>
  <c r="AC60" i="50" s="1"/>
  <c r="Y60" i="50"/>
  <c r="X60" i="50"/>
  <c r="T60" i="50"/>
  <c r="S60" i="50"/>
  <c r="AF59" i="50"/>
  <c r="AE59" i="50"/>
  <c r="AD59" i="50"/>
  <c r="AB59" i="50"/>
  <c r="AC59" i="50" s="1"/>
  <c r="Y59" i="50"/>
  <c r="X59" i="50"/>
  <c r="T59" i="50"/>
  <c r="S59" i="50"/>
  <c r="AF58" i="50"/>
  <c r="AE58" i="50"/>
  <c r="AD58" i="50"/>
  <c r="AB58" i="50"/>
  <c r="AC58" i="50" s="1"/>
  <c r="Y58" i="50"/>
  <c r="X58" i="50"/>
  <c r="Z58" i="50" s="1"/>
  <c r="T58" i="50"/>
  <c r="S58" i="50"/>
  <c r="AF57" i="50"/>
  <c r="AE57" i="50"/>
  <c r="AD57" i="50"/>
  <c r="AB57" i="50"/>
  <c r="AC57" i="50" s="1"/>
  <c r="Y57" i="50"/>
  <c r="X57" i="50"/>
  <c r="T57" i="50"/>
  <c r="S57" i="50"/>
  <c r="AF56" i="50"/>
  <c r="AE56" i="50"/>
  <c r="AD56" i="50"/>
  <c r="AB56" i="50"/>
  <c r="AC56" i="50" s="1"/>
  <c r="Y56" i="50"/>
  <c r="X56" i="50"/>
  <c r="T56" i="50"/>
  <c r="S56" i="50"/>
  <c r="AF55" i="50"/>
  <c r="AE55" i="50"/>
  <c r="AD55" i="50"/>
  <c r="AB55" i="50"/>
  <c r="AC55" i="50" s="1"/>
  <c r="Y55" i="50"/>
  <c r="X55" i="50"/>
  <c r="T55" i="50"/>
  <c r="S55" i="50"/>
  <c r="AF54" i="50"/>
  <c r="AE54" i="50"/>
  <c r="AD54" i="50"/>
  <c r="AB54" i="50"/>
  <c r="AC54" i="50" s="1"/>
  <c r="Y54" i="50"/>
  <c r="X54" i="50"/>
  <c r="T54" i="50"/>
  <c r="S54" i="50"/>
  <c r="AF53" i="50"/>
  <c r="AE53" i="50"/>
  <c r="AD53" i="50"/>
  <c r="AB53" i="50"/>
  <c r="AC53" i="50" s="1"/>
  <c r="Y53" i="50"/>
  <c r="X53" i="50"/>
  <c r="T53" i="50"/>
  <c r="S53" i="50"/>
  <c r="AF52" i="50"/>
  <c r="AE52" i="50"/>
  <c r="AD52" i="50"/>
  <c r="AB52" i="50"/>
  <c r="AC52" i="50" s="1"/>
  <c r="Y52" i="50"/>
  <c r="X52" i="50"/>
  <c r="T52" i="50"/>
  <c r="S52" i="50"/>
  <c r="AF51" i="50"/>
  <c r="AE51" i="50"/>
  <c r="AD51" i="50"/>
  <c r="AB51" i="50"/>
  <c r="AC51" i="50" s="1"/>
  <c r="Y51" i="50"/>
  <c r="X51" i="50"/>
  <c r="T51" i="50"/>
  <c r="S51" i="50"/>
  <c r="AF50" i="50"/>
  <c r="AE50" i="50"/>
  <c r="AD50" i="50"/>
  <c r="AB50" i="50"/>
  <c r="AC50" i="50" s="1"/>
  <c r="Y50" i="50"/>
  <c r="X50" i="50"/>
  <c r="T50" i="50"/>
  <c r="S50" i="50"/>
  <c r="AF49" i="50"/>
  <c r="AE49" i="50"/>
  <c r="AD49" i="50"/>
  <c r="AB49" i="50"/>
  <c r="AC49" i="50" s="1"/>
  <c r="Y49" i="50"/>
  <c r="X49" i="50"/>
  <c r="T49" i="50"/>
  <c r="S49" i="50"/>
  <c r="AF48" i="50"/>
  <c r="AE48" i="50"/>
  <c r="AD48" i="50"/>
  <c r="AB48" i="50"/>
  <c r="AC48" i="50" s="1"/>
  <c r="Y48" i="50"/>
  <c r="X48" i="50"/>
  <c r="T48" i="50"/>
  <c r="S48" i="50"/>
  <c r="AF47" i="50"/>
  <c r="AE47" i="50"/>
  <c r="AD47" i="50"/>
  <c r="AB47" i="50"/>
  <c r="AC47" i="50" s="1"/>
  <c r="Y47" i="50"/>
  <c r="X47" i="50"/>
  <c r="T47" i="50"/>
  <c r="S47" i="50"/>
  <c r="AF46" i="50"/>
  <c r="AE46" i="50"/>
  <c r="AD46" i="50"/>
  <c r="AB46" i="50"/>
  <c r="AC46" i="50" s="1"/>
  <c r="Y46" i="50"/>
  <c r="X46" i="50"/>
  <c r="T46" i="50"/>
  <c r="S46" i="50"/>
  <c r="AF45" i="50"/>
  <c r="AE45" i="50"/>
  <c r="AD45" i="50"/>
  <c r="AB45" i="50"/>
  <c r="AC45" i="50" s="1"/>
  <c r="Y45" i="50"/>
  <c r="X45" i="50"/>
  <c r="T45" i="50"/>
  <c r="S45" i="50"/>
  <c r="AF44" i="50"/>
  <c r="AE44" i="50"/>
  <c r="AD44" i="50"/>
  <c r="AB44" i="50"/>
  <c r="AC44" i="50" s="1"/>
  <c r="Y44" i="50"/>
  <c r="X44" i="50"/>
  <c r="T44" i="50"/>
  <c r="S44" i="50"/>
  <c r="AF43" i="50"/>
  <c r="AE43" i="50"/>
  <c r="AD43" i="50"/>
  <c r="AB43" i="50"/>
  <c r="AC43" i="50" s="1"/>
  <c r="Y43" i="50"/>
  <c r="X43" i="50"/>
  <c r="T43" i="50"/>
  <c r="S43" i="50"/>
  <c r="AF42" i="50"/>
  <c r="AE42" i="50"/>
  <c r="AD42" i="50"/>
  <c r="AB42" i="50"/>
  <c r="AC42" i="50" s="1"/>
  <c r="Y42" i="50"/>
  <c r="X42" i="50"/>
  <c r="T42" i="50"/>
  <c r="S42" i="50"/>
  <c r="AF41" i="50"/>
  <c r="AE41" i="50"/>
  <c r="AD41" i="50"/>
  <c r="AB41" i="50"/>
  <c r="AC41" i="50" s="1"/>
  <c r="Y41" i="50"/>
  <c r="X41" i="50"/>
  <c r="T41" i="50"/>
  <c r="S41" i="50"/>
  <c r="AF40" i="50"/>
  <c r="AE40" i="50"/>
  <c r="AD40" i="50"/>
  <c r="AB40" i="50"/>
  <c r="AC40" i="50" s="1"/>
  <c r="Y40" i="50"/>
  <c r="X40" i="50"/>
  <c r="T40" i="50"/>
  <c r="S40" i="50"/>
  <c r="AF39" i="50"/>
  <c r="AE39" i="50"/>
  <c r="AD39" i="50"/>
  <c r="AB39" i="50"/>
  <c r="AC39" i="50" s="1"/>
  <c r="Y39" i="50"/>
  <c r="X39" i="50"/>
  <c r="T39" i="50"/>
  <c r="S39" i="50"/>
  <c r="AF38" i="50"/>
  <c r="AE38" i="50"/>
  <c r="AD38" i="50"/>
  <c r="AB38" i="50"/>
  <c r="AC38" i="50" s="1"/>
  <c r="Y38" i="50"/>
  <c r="X38" i="50"/>
  <c r="T38" i="50"/>
  <c r="S38" i="50"/>
  <c r="AF37" i="50"/>
  <c r="AE37" i="50"/>
  <c r="AD37" i="50"/>
  <c r="AB37" i="50"/>
  <c r="AC37" i="50" s="1"/>
  <c r="Y37" i="50"/>
  <c r="X37" i="50"/>
  <c r="T37" i="50"/>
  <c r="S37" i="50"/>
  <c r="AF36" i="50"/>
  <c r="AE36" i="50"/>
  <c r="AD36" i="50"/>
  <c r="AB36" i="50"/>
  <c r="AC36" i="50" s="1"/>
  <c r="Y36" i="50"/>
  <c r="X36" i="50"/>
  <c r="T36" i="50"/>
  <c r="S36" i="50"/>
  <c r="AF35" i="50"/>
  <c r="AE35" i="50"/>
  <c r="AD35" i="50"/>
  <c r="AB35" i="50"/>
  <c r="AC35" i="50" s="1"/>
  <c r="Y35" i="50"/>
  <c r="X35" i="50"/>
  <c r="T35" i="50"/>
  <c r="S35" i="50"/>
  <c r="AF34" i="50"/>
  <c r="AE34" i="50"/>
  <c r="AD34" i="50"/>
  <c r="AB34" i="50"/>
  <c r="AC34" i="50" s="1"/>
  <c r="Y34" i="50"/>
  <c r="X34" i="50"/>
  <c r="T34" i="50"/>
  <c r="S34" i="50"/>
  <c r="AF33" i="50"/>
  <c r="AE33" i="50"/>
  <c r="AD33" i="50"/>
  <c r="AB33" i="50"/>
  <c r="AC33" i="50" s="1"/>
  <c r="Y33" i="50"/>
  <c r="X33" i="50"/>
  <c r="T33" i="50"/>
  <c r="S33" i="50"/>
  <c r="AF32" i="50"/>
  <c r="AE32" i="50"/>
  <c r="AD32" i="50"/>
  <c r="AB32" i="50"/>
  <c r="AC32" i="50" s="1"/>
  <c r="Y32" i="50"/>
  <c r="X32" i="50"/>
  <c r="T32" i="50"/>
  <c r="S32" i="50"/>
  <c r="AF31" i="50"/>
  <c r="AE31" i="50"/>
  <c r="AD31" i="50"/>
  <c r="AB31" i="50"/>
  <c r="AC31" i="50" s="1"/>
  <c r="Y31" i="50"/>
  <c r="X31" i="50"/>
  <c r="T31" i="50"/>
  <c r="S31" i="50"/>
  <c r="AF30" i="50"/>
  <c r="AE30" i="50"/>
  <c r="AD30" i="50"/>
  <c r="AB30" i="50"/>
  <c r="AC30" i="50" s="1"/>
  <c r="Y30" i="50"/>
  <c r="X30" i="50"/>
  <c r="T30" i="50"/>
  <c r="S30" i="50"/>
  <c r="AF29" i="50"/>
  <c r="AE29" i="50"/>
  <c r="AD29" i="50"/>
  <c r="AB29" i="50"/>
  <c r="AC29" i="50" s="1"/>
  <c r="Y29" i="50"/>
  <c r="X29" i="50"/>
  <c r="T29" i="50"/>
  <c r="S29" i="50"/>
  <c r="AF28" i="50"/>
  <c r="AE28" i="50"/>
  <c r="AD28" i="50"/>
  <c r="AB28" i="50"/>
  <c r="AC28" i="50" s="1"/>
  <c r="Y28" i="50"/>
  <c r="X28" i="50"/>
  <c r="T28" i="50"/>
  <c r="S28" i="50"/>
  <c r="AF27" i="50"/>
  <c r="AE27" i="50"/>
  <c r="AD27" i="50"/>
  <c r="AB27" i="50"/>
  <c r="AC27" i="50" s="1"/>
  <c r="Y27" i="50"/>
  <c r="X27" i="50"/>
  <c r="T27" i="50"/>
  <c r="S27" i="50"/>
  <c r="AF26" i="50"/>
  <c r="AE26" i="50"/>
  <c r="AD26" i="50"/>
  <c r="AB26" i="50"/>
  <c r="AC26" i="50" s="1"/>
  <c r="Y26" i="50"/>
  <c r="X26" i="50"/>
  <c r="T26" i="50"/>
  <c r="S26" i="50"/>
  <c r="AF25" i="50"/>
  <c r="AE25" i="50"/>
  <c r="AD25" i="50"/>
  <c r="AB25" i="50"/>
  <c r="AC25" i="50" s="1"/>
  <c r="Y25" i="50"/>
  <c r="X25" i="50"/>
  <c r="T25" i="50"/>
  <c r="S25" i="50"/>
  <c r="AF24" i="50"/>
  <c r="AE24" i="50"/>
  <c r="AD24" i="50"/>
  <c r="AB24" i="50"/>
  <c r="AC24" i="50" s="1"/>
  <c r="Y24" i="50"/>
  <c r="X24" i="50"/>
  <c r="T24" i="50"/>
  <c r="S24" i="50"/>
  <c r="AF23" i="50"/>
  <c r="AE23" i="50"/>
  <c r="AD23" i="50"/>
  <c r="AB23" i="50"/>
  <c r="AC23" i="50" s="1"/>
  <c r="Y23" i="50"/>
  <c r="X23" i="50"/>
  <c r="T23" i="50"/>
  <c r="S23" i="50"/>
  <c r="AF22" i="50"/>
  <c r="AE22" i="50"/>
  <c r="AD22" i="50"/>
  <c r="AB22" i="50"/>
  <c r="AC22" i="50" s="1"/>
  <c r="Y22" i="50"/>
  <c r="X22" i="50"/>
  <c r="T22" i="50"/>
  <c r="S22" i="50"/>
  <c r="AF21" i="50"/>
  <c r="AE21" i="50"/>
  <c r="AD21" i="50"/>
  <c r="AB21" i="50"/>
  <c r="AC21" i="50" s="1"/>
  <c r="Y21" i="50"/>
  <c r="X21" i="50"/>
  <c r="T21" i="50"/>
  <c r="S21" i="50"/>
  <c r="AF20" i="50"/>
  <c r="AE20" i="50"/>
  <c r="AD20" i="50"/>
  <c r="AB20" i="50"/>
  <c r="AC20" i="50" s="1"/>
  <c r="Y20" i="50"/>
  <c r="X20" i="50"/>
  <c r="T20" i="50"/>
  <c r="S20" i="50"/>
  <c r="AF19" i="50"/>
  <c r="AE19" i="50"/>
  <c r="AD19" i="50"/>
  <c r="AB19" i="50"/>
  <c r="AC19" i="50" s="1"/>
  <c r="Y19" i="50"/>
  <c r="X19" i="50"/>
  <c r="T19" i="50"/>
  <c r="S19" i="50"/>
  <c r="AF18" i="50"/>
  <c r="AE18" i="50"/>
  <c r="AD18" i="50"/>
  <c r="AB18" i="50"/>
  <c r="AC18" i="50" s="1"/>
  <c r="Y18" i="50"/>
  <c r="X18" i="50"/>
  <c r="T18" i="50"/>
  <c r="S18" i="50"/>
  <c r="AF17" i="50"/>
  <c r="AE17" i="50"/>
  <c r="AD17" i="50"/>
  <c r="AB17" i="50"/>
  <c r="AC17" i="50" s="1"/>
  <c r="Y17" i="50"/>
  <c r="X17" i="50"/>
  <c r="T17" i="50"/>
  <c r="S17" i="50"/>
  <c r="AF16" i="50"/>
  <c r="AE16" i="50"/>
  <c r="AD16" i="50"/>
  <c r="AB16" i="50"/>
  <c r="AC16" i="50" s="1"/>
  <c r="Y16" i="50"/>
  <c r="X16" i="50"/>
  <c r="T16" i="50"/>
  <c r="S16" i="50"/>
  <c r="AF15" i="50"/>
  <c r="AE15" i="50"/>
  <c r="AD15" i="50"/>
  <c r="AB15" i="50"/>
  <c r="AC15" i="50" s="1"/>
  <c r="Y15" i="50"/>
  <c r="X15" i="50"/>
  <c r="T15" i="50"/>
  <c r="S15" i="50"/>
  <c r="AF14" i="50"/>
  <c r="AE14" i="50"/>
  <c r="AD14" i="50"/>
  <c r="AB14" i="50"/>
  <c r="AC14" i="50" s="1"/>
  <c r="Y14" i="50"/>
  <c r="X14" i="50"/>
  <c r="T14" i="50"/>
  <c r="S14" i="50"/>
  <c r="AF13" i="50"/>
  <c r="AE13" i="50"/>
  <c r="AD13" i="50"/>
  <c r="AB13" i="50"/>
  <c r="AC13" i="50" s="1"/>
  <c r="Y13" i="50"/>
  <c r="X13" i="50"/>
  <c r="T13" i="50"/>
  <c r="S13" i="50"/>
  <c r="AF12" i="50"/>
  <c r="AE12" i="50"/>
  <c r="AD12" i="50"/>
  <c r="AB12" i="50"/>
  <c r="AC12" i="50" s="1"/>
  <c r="Y12" i="50"/>
  <c r="X12" i="50"/>
  <c r="T12" i="50"/>
  <c r="S12" i="50"/>
  <c r="AF11" i="50"/>
  <c r="AE11" i="50"/>
  <c r="AD11" i="50"/>
  <c r="AB11" i="50"/>
  <c r="AC11" i="50" s="1"/>
  <c r="Y11" i="50"/>
  <c r="X11" i="50"/>
  <c r="T11" i="50"/>
  <c r="S11" i="50"/>
  <c r="AF10" i="50"/>
  <c r="AE10" i="50"/>
  <c r="AD10" i="50"/>
  <c r="AB10" i="50"/>
  <c r="AC10" i="50" s="1"/>
  <c r="Y10" i="50"/>
  <c r="X10" i="50"/>
  <c r="T10" i="50"/>
  <c r="S10" i="50"/>
  <c r="AF9" i="50"/>
  <c r="AE9" i="50"/>
  <c r="AD9" i="50"/>
  <c r="AB9" i="50"/>
  <c r="AC9" i="50" s="1"/>
  <c r="Y9" i="50"/>
  <c r="X9" i="50"/>
  <c r="T9" i="50"/>
  <c r="S9" i="50"/>
  <c r="AF8" i="50"/>
  <c r="AE8" i="50"/>
  <c r="AD8" i="50"/>
  <c r="AB8" i="50"/>
  <c r="Y8" i="50"/>
  <c r="X8" i="50"/>
  <c r="T8" i="50"/>
  <c r="S8" i="50"/>
  <c r="AF7" i="50"/>
  <c r="AE7" i="50"/>
  <c r="AD7" i="50"/>
  <c r="AB7" i="50"/>
  <c r="AC7" i="50" s="1"/>
  <c r="Y7" i="50"/>
  <c r="X7" i="50"/>
  <c r="T7" i="50"/>
  <c r="S7" i="50"/>
  <c r="AF6" i="50"/>
  <c r="AE6" i="50"/>
  <c r="AD6" i="50"/>
  <c r="AB6" i="50"/>
  <c r="AC6" i="50" s="1"/>
  <c r="Y6" i="50"/>
  <c r="X6" i="50"/>
  <c r="T6" i="50"/>
  <c r="S6" i="50"/>
  <c r="AF5" i="50"/>
  <c r="AE5" i="50"/>
  <c r="AD5" i="50"/>
  <c r="AB5" i="50"/>
  <c r="AC5" i="50" s="1"/>
  <c r="Y5" i="50"/>
  <c r="X5" i="50"/>
  <c r="T5" i="50"/>
  <c r="S5" i="50"/>
  <c r="Q4" i="50"/>
  <c r="P4" i="50"/>
  <c r="O4" i="50"/>
  <c r="N4" i="50"/>
  <c r="M4" i="50"/>
  <c r="L4" i="50"/>
  <c r="J4" i="50"/>
  <c r="I4" i="50"/>
  <c r="H4" i="50"/>
  <c r="G4" i="50"/>
  <c r="F4" i="50"/>
  <c r="E4" i="50"/>
  <c r="L1" i="50"/>
  <c r="E1" i="50"/>
  <c r="Z113" i="50" l="1"/>
  <c r="Z127" i="50"/>
  <c r="Z135" i="50"/>
  <c r="Z138" i="50"/>
  <c r="Z157" i="50"/>
  <c r="Z190" i="50"/>
  <c r="Z133" i="50"/>
  <c r="Z149" i="50"/>
  <c r="Z178" i="50"/>
  <c r="Z181" i="50"/>
  <c r="Z186" i="50"/>
  <c r="Z205" i="50"/>
  <c r="Z70" i="50"/>
  <c r="Z76" i="50"/>
  <c r="Z123" i="50"/>
  <c r="Z144" i="50"/>
  <c r="Z59" i="50"/>
  <c r="Z62" i="50"/>
  <c r="Z117" i="50"/>
  <c r="Z131" i="50"/>
  <c r="Z134" i="50"/>
  <c r="Z182" i="50"/>
  <c r="Z115" i="50"/>
  <c r="Z118" i="50"/>
  <c r="Z137" i="50"/>
  <c r="Z142" i="50"/>
  <c r="Z145" i="50"/>
  <c r="Z159" i="50"/>
  <c r="Z57" i="50"/>
  <c r="Z68" i="50"/>
  <c r="Z77" i="50"/>
  <c r="Z80" i="50"/>
  <c r="Z91" i="50"/>
  <c r="Z102" i="50"/>
  <c r="Z124" i="50"/>
  <c r="Z213" i="50"/>
  <c r="Z22" i="51"/>
  <c r="V69" i="51"/>
  <c r="Z76" i="51"/>
  <c r="Z81" i="51"/>
  <c r="V166" i="51"/>
  <c r="Z189" i="51"/>
  <c r="V190" i="51"/>
  <c r="Z192" i="51"/>
  <c r="Z194" i="51"/>
  <c r="Z200" i="51"/>
  <c r="V203" i="51"/>
  <c r="V205" i="51"/>
  <c r="V213" i="51"/>
  <c r="Z214" i="51"/>
  <c r="V215" i="51"/>
  <c r="V218" i="51"/>
  <c r="Z220" i="51"/>
  <c r="V221" i="51"/>
  <c r="V226" i="51"/>
  <c r="Z228" i="51"/>
  <c r="Z19" i="52"/>
  <c r="V34" i="52"/>
  <c r="Z45" i="52"/>
  <c r="V48" i="52"/>
  <c r="V63" i="52"/>
  <c r="V74" i="52"/>
  <c r="Z79" i="52"/>
  <c r="Z81" i="52"/>
  <c r="V82" i="52"/>
  <c r="Z84" i="52"/>
  <c r="V89" i="52"/>
  <c r="V99" i="52"/>
  <c r="Z101" i="52"/>
  <c r="Z121" i="52"/>
  <c r="V124" i="52"/>
  <c r="Z146" i="52"/>
  <c r="V147" i="52"/>
  <c r="Z151" i="52"/>
  <c r="Z161" i="52"/>
  <c r="Z164" i="52"/>
  <c r="Z186" i="52"/>
  <c r="Z188" i="52"/>
  <c r="V189" i="52"/>
  <c r="V192" i="52"/>
  <c r="Z215" i="52"/>
  <c r="V216" i="52"/>
  <c r="V224" i="52"/>
  <c r="V227" i="52"/>
  <c r="Z5" i="53"/>
  <c r="Z10" i="53"/>
  <c r="Z13" i="53"/>
  <c r="Z19" i="53"/>
  <c r="Z25" i="53"/>
  <c r="Z28" i="53"/>
  <c r="V51" i="53"/>
  <c r="Z55" i="53"/>
  <c r="Z60" i="53"/>
  <c r="V66" i="53"/>
  <c r="Z75" i="53"/>
  <c r="V82" i="53"/>
  <c r="Z90" i="53"/>
  <c r="V91" i="53"/>
  <c r="Z99" i="53"/>
  <c r="Z113" i="53"/>
  <c r="Z115" i="53"/>
  <c r="Z123" i="53"/>
  <c r="V124" i="53"/>
  <c r="Z131" i="53"/>
  <c r="Z136" i="53"/>
  <c r="V137" i="53"/>
  <c r="Z139" i="53"/>
  <c r="Z147" i="53"/>
  <c r="V154" i="53"/>
  <c r="Z158" i="53"/>
  <c r="Z160" i="53"/>
  <c r="V161" i="53"/>
  <c r="V168" i="53"/>
  <c r="Z218" i="53"/>
  <c r="Z36" i="51"/>
  <c r="V64" i="51"/>
  <c r="Z208" i="50"/>
  <c r="Z71" i="51"/>
  <c r="V169" i="51"/>
  <c r="Z210" i="51"/>
  <c r="V211" i="51"/>
  <c r="Z68" i="52"/>
  <c r="Z71" i="52"/>
  <c r="Z85" i="52"/>
  <c r="V87" i="52"/>
  <c r="Z96" i="52"/>
  <c r="V100" i="52"/>
  <c r="V107" i="52"/>
  <c r="Z110" i="52"/>
  <c r="V128" i="52"/>
  <c r="Z132" i="52"/>
  <c r="V140" i="52"/>
  <c r="Z143" i="52"/>
  <c r="Z147" i="52"/>
  <c r="Z157" i="52"/>
  <c r="V160" i="52"/>
  <c r="V176" i="52"/>
  <c r="V178" i="52"/>
  <c r="Z184" i="52"/>
  <c r="Z192" i="52"/>
  <c r="V217" i="52"/>
  <c r="V225" i="52"/>
  <c r="AE4" i="53"/>
  <c r="F35" i="39" s="1"/>
  <c r="Z32" i="53"/>
  <c r="V39" i="53"/>
  <c r="Z56" i="53"/>
  <c r="Z66" i="53"/>
  <c r="Z82" i="53"/>
  <c r="V83" i="53"/>
  <c r="Z88" i="53"/>
  <c r="V89" i="53"/>
  <c r="Z93" i="53"/>
  <c r="V96" i="53"/>
  <c r="Z102" i="53"/>
  <c r="V106" i="53"/>
  <c r="Z108" i="53"/>
  <c r="V117" i="53"/>
  <c r="Z119" i="53"/>
  <c r="Z121" i="53"/>
  <c r="Z168" i="53"/>
  <c r="V70" i="51"/>
  <c r="V75" i="51"/>
  <c r="V90" i="51"/>
  <c r="V103" i="51"/>
  <c r="V112" i="51"/>
  <c r="V121" i="51"/>
  <c r="V136" i="51"/>
  <c r="V139" i="51"/>
  <c r="V148" i="51"/>
  <c r="V154" i="51"/>
  <c r="V157" i="51"/>
  <c r="Z190" i="51"/>
  <c r="Z213" i="51"/>
  <c r="V216" i="51"/>
  <c r="Z74" i="52"/>
  <c r="Z127" i="52"/>
  <c r="Z172" i="53"/>
  <c r="V173" i="53"/>
  <c r="Z175" i="53"/>
  <c r="Z209" i="50"/>
  <c r="Z220" i="50"/>
  <c r="Z59" i="51"/>
  <c r="Z85" i="51"/>
  <c r="Z98" i="51"/>
  <c r="Z106" i="51"/>
  <c r="V197" i="51"/>
  <c r="V223" i="51"/>
  <c r="Z7" i="52"/>
  <c r="Z57" i="52"/>
  <c r="V58" i="52"/>
  <c r="V60" i="52"/>
  <c r="V62" i="52"/>
  <c r="V65" i="52"/>
  <c r="Z67" i="52"/>
  <c r="V81" i="52"/>
  <c r="Z97" i="52"/>
  <c r="V101" i="52"/>
  <c r="Z115" i="52"/>
  <c r="V116" i="52"/>
  <c r="V118" i="52"/>
  <c r="Z125" i="52"/>
  <c r="Z128" i="52"/>
  <c r="Z133" i="52"/>
  <c r="V136" i="52"/>
  <c r="Z137" i="52"/>
  <c r="V164" i="52"/>
  <c r="V168" i="52"/>
  <c r="Z169" i="52"/>
  <c r="V172" i="52"/>
  <c r="Z173" i="52"/>
  <c r="Z178" i="52"/>
  <c r="V181" i="52"/>
  <c r="V191" i="52"/>
  <c r="Z193" i="52"/>
  <c r="Z201" i="52"/>
  <c r="V202" i="52"/>
  <c r="Z203" i="52"/>
  <c r="V212" i="52"/>
  <c r="V215" i="52"/>
  <c r="Z225" i="52"/>
  <c r="V226" i="52"/>
  <c r="V5" i="53"/>
  <c r="Z15" i="53"/>
  <c r="Z21" i="53"/>
  <c r="Z27" i="53"/>
  <c r="V45" i="53"/>
  <c r="V60" i="53"/>
  <c r="V63" i="53"/>
  <c r="Z80" i="53"/>
  <c r="V81" i="53"/>
  <c r="Z86" i="53"/>
  <c r="Z96" i="53"/>
  <c r="Z103" i="53"/>
  <c r="V110" i="53"/>
  <c r="V126" i="53"/>
  <c r="Z128" i="53"/>
  <c r="Z130" i="53"/>
  <c r="V215" i="53"/>
  <c r="V88" i="51"/>
  <c r="Z90" i="51"/>
  <c r="Z201" i="51"/>
  <c r="Z187" i="53"/>
  <c r="Z193" i="53"/>
  <c r="V131" i="53"/>
  <c r="Z133" i="53"/>
  <c r="V134" i="53"/>
  <c r="V139" i="53"/>
  <c r="Z152" i="53"/>
  <c r="V153" i="53"/>
  <c r="V163" i="53"/>
  <c r="Z174" i="53"/>
  <c r="V178" i="53"/>
  <c r="Z180" i="53"/>
  <c r="V184" i="53"/>
  <c r="V190" i="53"/>
  <c r="V193" i="53"/>
  <c r="V199" i="53"/>
  <c r="V213" i="53"/>
  <c r="Z217" i="53"/>
  <c r="V218" i="53"/>
  <c r="Z5" i="54"/>
  <c r="Z16" i="54"/>
  <c r="Z21" i="54"/>
  <c r="Z23" i="54"/>
  <c r="Z32" i="54"/>
  <c r="V33" i="54"/>
  <c r="Z35" i="54"/>
  <c r="Z40" i="54"/>
  <c r="Z42" i="54"/>
  <c r="Z51" i="54"/>
  <c r="Z56" i="54"/>
  <c r="V60" i="54"/>
  <c r="Z73" i="54"/>
  <c r="Z87" i="54"/>
  <c r="Z92" i="54"/>
  <c r="Z95" i="54"/>
  <c r="V96" i="54"/>
  <c r="V120" i="54"/>
  <c r="V122" i="54"/>
  <c r="V124" i="54"/>
  <c r="V126" i="54"/>
  <c r="V129" i="54"/>
  <c r="Z131" i="54"/>
  <c r="V138" i="54"/>
  <c r="Z144" i="54"/>
  <c r="Z163" i="54"/>
  <c r="Z165" i="54"/>
  <c r="V168" i="54"/>
  <c r="V170" i="54"/>
  <c r="Z173" i="54"/>
  <c r="V176" i="54"/>
  <c r="V179" i="54"/>
  <c r="Z181" i="54"/>
  <c r="V194" i="54"/>
  <c r="Z198" i="54"/>
  <c r="V199" i="54"/>
  <c r="Z201" i="54"/>
  <c r="Z215" i="54"/>
  <c r="V218" i="54"/>
  <c r="Z219" i="54"/>
  <c r="V220" i="54"/>
  <c r="Z15" i="55"/>
  <c r="Z17" i="55"/>
  <c r="V18" i="55"/>
  <c r="Z35" i="55"/>
  <c r="V36" i="55"/>
  <c r="Z110" i="55"/>
  <c r="V205" i="53"/>
  <c r="V216" i="53"/>
  <c r="Z222" i="53"/>
  <c r="V223" i="53"/>
  <c r="Z225" i="53"/>
  <c r="Z228" i="53"/>
  <c r="Z6" i="54"/>
  <c r="V7" i="54"/>
  <c r="Z8" i="54"/>
  <c r="V9" i="54"/>
  <c r="V17" i="54"/>
  <c r="V20" i="54"/>
  <c r="V24" i="54"/>
  <c r="Z30" i="54"/>
  <c r="V31" i="54"/>
  <c r="Z43" i="54"/>
  <c r="Z46" i="54"/>
  <c r="Z54" i="54"/>
  <c r="Z57" i="54"/>
  <c r="V66" i="54"/>
  <c r="V69" i="54"/>
  <c r="Z79" i="54"/>
  <c r="Z82" i="54"/>
  <c r="Z90" i="54"/>
  <c r="Z93" i="54"/>
  <c r="V102" i="54"/>
  <c r="V105" i="54"/>
  <c r="V116" i="54"/>
  <c r="Z117" i="54"/>
  <c r="Z135" i="54"/>
  <c r="Z150" i="54"/>
  <c r="V151" i="54"/>
  <c r="V153" i="54"/>
  <c r="Z154" i="54"/>
  <c r="Z157" i="54"/>
  <c r="V160" i="54"/>
  <c r="V162" i="54"/>
  <c r="V166" i="54"/>
  <c r="Z204" i="54"/>
  <c r="V207" i="54"/>
  <c r="Z226" i="54"/>
  <c r="Z228" i="54"/>
  <c r="V11" i="55"/>
  <c r="V29" i="55"/>
  <c r="Z40" i="55"/>
  <c r="Z42" i="55"/>
  <c r="V45" i="55"/>
  <c r="Z64" i="55"/>
  <c r="V12" i="54"/>
  <c r="Z14" i="54"/>
  <c r="Z22" i="54"/>
  <c r="Z33" i="54"/>
  <c r="Z36" i="54"/>
  <c r="V37" i="54"/>
  <c r="Z38" i="54"/>
  <c r="V39" i="54"/>
  <c r="Z49" i="54"/>
  <c r="Z52" i="54"/>
  <c r="Z63" i="54"/>
  <c r="V72" i="54"/>
  <c r="V75" i="54"/>
  <c r="Z85" i="54"/>
  <c r="Z88" i="54"/>
  <c r="Z96" i="54"/>
  <c r="Z99" i="54"/>
  <c r="Z107" i="54"/>
  <c r="V118" i="54"/>
  <c r="Z126" i="54"/>
  <c r="V127" i="54"/>
  <c r="Z129" i="54"/>
  <c r="V180" i="54"/>
  <c r="Z189" i="54"/>
  <c r="V190" i="54"/>
  <c r="Z199" i="54"/>
  <c r="Z211" i="54"/>
  <c r="Z213" i="54"/>
  <c r="Z6" i="55"/>
  <c r="V9" i="55"/>
  <c r="V14" i="55"/>
  <c r="Z20" i="55"/>
  <c r="V27" i="55"/>
  <c r="V32" i="55"/>
  <c r="Z36" i="55"/>
  <c r="Z47" i="55"/>
  <c r="Z56" i="55"/>
  <c r="Z171" i="53"/>
  <c r="V174" i="53"/>
  <c r="V177" i="53"/>
  <c r="Z182" i="53"/>
  <c r="Z185" i="53"/>
  <c r="Z188" i="53"/>
  <c r="V189" i="53"/>
  <c r="Z191" i="53"/>
  <c r="Z194" i="53"/>
  <c r="V198" i="53"/>
  <c r="V209" i="53"/>
  <c r="V217" i="53"/>
  <c r="Z223" i="53"/>
  <c r="Z7" i="54"/>
  <c r="Z12" i="54"/>
  <c r="V13" i="54"/>
  <c r="Z17" i="54"/>
  <c r="V32" i="54"/>
  <c r="V35" i="54"/>
  <c r="Z44" i="54"/>
  <c r="V45" i="54"/>
  <c r="V48" i="54"/>
  <c r="Z61" i="54"/>
  <c r="Z75" i="54"/>
  <c r="Z80" i="54"/>
  <c r="Z83" i="54"/>
  <c r="V84" i="54"/>
  <c r="Z97" i="54"/>
  <c r="V110" i="54"/>
  <c r="Z127" i="54"/>
  <c r="V137" i="54"/>
  <c r="Z146" i="54"/>
  <c r="V147" i="54"/>
  <c r="Z155" i="54"/>
  <c r="Z158" i="54"/>
  <c r="V159" i="54"/>
  <c r="V167" i="54"/>
  <c r="V173" i="54"/>
  <c r="Z180" i="54"/>
  <c r="V198" i="54"/>
  <c r="Z203" i="54"/>
  <c r="Z214" i="54"/>
  <c r="Z223" i="54"/>
  <c r="Z14" i="55"/>
  <c r="V15" i="55"/>
  <c r="V17" i="55"/>
  <c r="Z21" i="55"/>
  <c r="Z24" i="55"/>
  <c r="Z32" i="55"/>
  <c r="V33" i="55"/>
  <c r="V46" i="55"/>
  <c r="V48" i="55"/>
  <c r="V51" i="55"/>
  <c r="V64" i="55"/>
  <c r="V67" i="55"/>
  <c r="V83" i="55"/>
  <c r="V86" i="55"/>
  <c r="Z98" i="55"/>
  <c r="Z101" i="55"/>
  <c r="V105" i="55"/>
  <c r="Z117" i="55"/>
  <c r="V118" i="55"/>
  <c r="V121" i="55"/>
  <c r="Z152" i="55"/>
  <c r="V167" i="55"/>
  <c r="V181" i="55"/>
  <c r="Z8" i="56"/>
  <c r="Z14" i="56"/>
  <c r="Z22" i="56"/>
  <c r="Z27" i="56"/>
  <c r="V42" i="56"/>
  <c r="Z54" i="56"/>
  <c r="Z56" i="56"/>
  <c r="Z59" i="56"/>
  <c r="V73" i="56"/>
  <c r="Z75" i="56"/>
  <c r="V76" i="56"/>
  <c r="Z80" i="56"/>
  <c r="V81" i="56"/>
  <c r="Z83" i="56"/>
  <c r="Z91" i="56"/>
  <c r="V97" i="56"/>
  <c r="V100" i="56"/>
  <c r="V102" i="56"/>
  <c r="Z111" i="56"/>
  <c r="V112" i="56"/>
  <c r="V115" i="56"/>
  <c r="V123" i="56"/>
  <c r="Z127" i="56"/>
  <c r="Z130" i="56"/>
  <c r="V131" i="56"/>
  <c r="V136" i="56"/>
  <c r="V152" i="56"/>
  <c r="V160" i="56"/>
  <c r="V163" i="56"/>
  <c r="Z164" i="56"/>
  <c r="Z172" i="56"/>
  <c r="Z187" i="56"/>
  <c r="Z190" i="56"/>
  <c r="V196" i="56"/>
  <c r="Z200" i="56"/>
  <c r="Z215" i="56"/>
  <c r="Z220" i="56"/>
  <c r="V221" i="56"/>
  <c r="Z228" i="56"/>
  <c r="Z53" i="55"/>
  <c r="V54" i="55"/>
  <c r="V59" i="55"/>
  <c r="V62" i="55"/>
  <c r="V73" i="55"/>
  <c r="Z77" i="55"/>
  <c r="V81" i="55"/>
  <c r="V92" i="55"/>
  <c r="Z107" i="55"/>
  <c r="V113" i="55"/>
  <c r="V116" i="55"/>
  <c r="V124" i="55"/>
  <c r="V127" i="55"/>
  <c r="Z131" i="55"/>
  <c r="V135" i="55"/>
  <c r="V146" i="55"/>
  <c r="Z147" i="55"/>
  <c r="V148" i="55"/>
  <c r="Z158" i="55"/>
  <c r="Z167" i="55"/>
  <c r="V173" i="55"/>
  <c r="Z178" i="55"/>
  <c r="V182" i="55"/>
  <c r="V187" i="55"/>
  <c r="Z192" i="55"/>
  <c r="V210" i="55"/>
  <c r="Z226" i="55"/>
  <c r="Z6" i="56"/>
  <c r="Z17" i="56"/>
  <c r="Z20" i="56"/>
  <c r="Z25" i="56"/>
  <c r="V26" i="56"/>
  <c r="V40" i="56"/>
  <c r="Z44" i="56"/>
  <c r="Z47" i="56"/>
  <c r="V68" i="56"/>
  <c r="Z70" i="56"/>
  <c r="V71" i="56"/>
  <c r="Z73" i="56"/>
  <c r="V79" i="56"/>
  <c r="Z117" i="56"/>
  <c r="V147" i="56"/>
  <c r="V171" i="56"/>
  <c r="V194" i="56"/>
  <c r="Z198" i="56"/>
  <c r="V207" i="56"/>
  <c r="Z221" i="56"/>
  <c r="V52" i="55"/>
  <c r="V76" i="55"/>
  <c r="Z86" i="55"/>
  <c r="Z105" i="55"/>
  <c r="V106" i="55"/>
  <c r="V109" i="55"/>
  <c r="Z113" i="55"/>
  <c r="V117" i="55"/>
  <c r="V128" i="55"/>
  <c r="Z129" i="55"/>
  <c r="V130" i="55"/>
  <c r="Z140" i="55"/>
  <c r="Z143" i="55"/>
  <c r="V152" i="55"/>
  <c r="Z159" i="55"/>
  <c r="V160" i="55"/>
  <c r="V163" i="55"/>
  <c r="Z168" i="55"/>
  <c r="Z179" i="55"/>
  <c r="V185" i="55"/>
  <c r="Z190" i="55"/>
  <c r="V194" i="55"/>
  <c r="Z195" i="55"/>
  <c r="V196" i="55"/>
  <c r="V199" i="55"/>
  <c r="Z207" i="55"/>
  <c r="Z213" i="55"/>
  <c r="Z224" i="55"/>
  <c r="V228" i="55"/>
  <c r="Z9" i="56"/>
  <c r="V13" i="56"/>
  <c r="V61" i="56"/>
  <c r="Z63" i="56"/>
  <c r="V85" i="56"/>
  <c r="V111" i="56"/>
  <c r="V116" i="56"/>
  <c r="V119" i="56"/>
  <c r="V124" i="56"/>
  <c r="Z160" i="56"/>
  <c r="V166" i="56"/>
  <c r="V179" i="56"/>
  <c r="V197" i="56"/>
  <c r="Z43" i="55"/>
  <c r="V47" i="55"/>
  <c r="V50" i="55"/>
  <c r="Z62" i="55"/>
  <c r="Z65" i="55"/>
  <c r="V66" i="55"/>
  <c r="V69" i="55"/>
  <c r="V82" i="55"/>
  <c r="V85" i="55"/>
  <c r="V101" i="55"/>
  <c r="V104" i="55"/>
  <c r="Z119" i="55"/>
  <c r="V123" i="55"/>
  <c r="V155" i="55"/>
  <c r="V158" i="55"/>
  <c r="Z160" i="55"/>
  <c r="V164" i="55"/>
  <c r="Z174" i="55"/>
  <c r="Z185" i="55"/>
  <c r="Z196" i="55"/>
  <c r="V200" i="55"/>
  <c r="Z202" i="55"/>
  <c r="Z205" i="55"/>
  <c r="V206" i="55"/>
  <c r="Z211" i="55"/>
  <c r="V212" i="55"/>
  <c r="Z214" i="55"/>
  <c r="Z219" i="55"/>
  <c r="Z222" i="55"/>
  <c r="Z225" i="55"/>
  <c r="Z228" i="55"/>
  <c r="Z7" i="56"/>
  <c r="V8" i="56"/>
  <c r="V27" i="56"/>
  <c r="Z36" i="56"/>
  <c r="Z38" i="56"/>
  <c r="V49" i="56"/>
  <c r="V52" i="56"/>
  <c r="V56" i="56"/>
  <c r="Z58" i="56"/>
  <c r="V59" i="56"/>
  <c r="Z61" i="56"/>
  <c r="V62" i="56"/>
  <c r="V80" i="56"/>
  <c r="V83" i="56"/>
  <c r="Z85" i="56"/>
  <c r="V91" i="56"/>
  <c r="V122" i="56"/>
  <c r="Z129" i="56"/>
  <c r="V130" i="56"/>
  <c r="Z132" i="56"/>
  <c r="V133" i="56"/>
  <c r="V138" i="56"/>
  <c r="V145" i="56"/>
  <c r="V154" i="56"/>
  <c r="Z155" i="56"/>
  <c r="Z161" i="56"/>
  <c r="V162" i="56"/>
  <c r="V164" i="56"/>
  <c r="V167" i="56"/>
  <c r="Z181" i="56"/>
  <c r="V182" i="56"/>
  <c r="V187" i="56"/>
  <c r="V190" i="56"/>
  <c r="Z199" i="56"/>
  <c r="V200" i="56"/>
  <c r="V203" i="56"/>
  <c r="V213" i="56"/>
  <c r="V218" i="56"/>
  <c r="V51" i="37"/>
  <c r="V39" i="37"/>
  <c r="V27" i="37"/>
  <c r="V113" i="37"/>
  <c r="V107" i="37"/>
  <c r="V101" i="37"/>
  <c r="S62" i="37"/>
  <c r="S59" i="37"/>
  <c r="S56" i="37"/>
  <c r="S53" i="37"/>
  <c r="S35" i="37"/>
  <c r="V35" i="37" s="1"/>
  <c r="S19" i="37"/>
  <c r="V19" i="37" s="1"/>
  <c r="S16" i="37"/>
  <c r="S13" i="37"/>
  <c r="V13" i="37" s="1"/>
  <c r="S10" i="37"/>
  <c r="V7" i="37"/>
  <c r="S20" i="37"/>
  <c r="V20" i="37" s="1"/>
  <c r="S80" i="37"/>
  <c r="S77" i="37"/>
  <c r="V126" i="37"/>
  <c r="Z10" i="51"/>
  <c r="Z21" i="51"/>
  <c r="Z31" i="51"/>
  <c r="Z39" i="51"/>
  <c r="Z42" i="51"/>
  <c r="Z47" i="51"/>
  <c r="Z58" i="51"/>
  <c r="V61" i="51"/>
  <c r="Z62" i="51"/>
  <c r="Z75" i="51"/>
  <c r="V76" i="51"/>
  <c r="V78" i="51"/>
  <c r="V82" i="51"/>
  <c r="Z83" i="51"/>
  <c r="Z91" i="51"/>
  <c r="Z105" i="51"/>
  <c r="V108" i="51"/>
  <c r="Z114" i="51"/>
  <c r="V117" i="51"/>
  <c r="Z123" i="51"/>
  <c r="V126" i="51"/>
  <c r="Z132" i="51"/>
  <c r="V135" i="51"/>
  <c r="Z141" i="51"/>
  <c r="V144" i="51"/>
  <c r="Z150" i="51"/>
  <c r="V153" i="51"/>
  <c r="Z159" i="51"/>
  <c r="V162" i="51"/>
  <c r="V164" i="51"/>
  <c r="V171" i="51"/>
  <c r="Z186" i="51"/>
  <c r="Z188" i="51"/>
  <c r="V192" i="51"/>
  <c r="Z195" i="51"/>
  <c r="V198" i="51"/>
  <c r="V200" i="51"/>
  <c r="V207" i="51"/>
  <c r="Z222" i="51"/>
  <c r="Z224" i="51"/>
  <c r="V228" i="51"/>
  <c r="Z95" i="52"/>
  <c r="V200" i="52"/>
  <c r="Z29" i="52"/>
  <c r="Z37" i="52"/>
  <c r="V38" i="52"/>
  <c r="V40" i="52"/>
  <c r="Z41" i="52"/>
  <c r="Z43" i="52"/>
  <c r="V44" i="52"/>
  <c r="V46" i="52"/>
  <c r="Z47" i="52"/>
  <c r="Z49" i="52"/>
  <c r="V50" i="52"/>
  <c r="V52" i="52"/>
  <c r="Z53" i="52"/>
  <c r="Z55" i="52"/>
  <c r="V56" i="52"/>
  <c r="Z59" i="52"/>
  <c r="Z77" i="52"/>
  <c r="V154" i="52"/>
  <c r="V194" i="52"/>
  <c r="Z13" i="51"/>
  <c r="Z29" i="51"/>
  <c r="Z32" i="51"/>
  <c r="Z40" i="51"/>
  <c r="Z43" i="51"/>
  <c r="V65" i="51"/>
  <c r="Z70" i="51"/>
  <c r="V73" i="51"/>
  <c r="Z78" i="51"/>
  <c r="V81" i="51"/>
  <c r="Z86" i="51"/>
  <c r="V96" i="51"/>
  <c r="Z99" i="51"/>
  <c r="V100" i="51"/>
  <c r="V102" i="51"/>
  <c r="Z108" i="51"/>
  <c r="V111" i="51"/>
  <c r="Z117" i="51"/>
  <c r="V120" i="51"/>
  <c r="Z126" i="51"/>
  <c r="V129" i="51"/>
  <c r="Z135" i="51"/>
  <c r="V138" i="51"/>
  <c r="Z144" i="51"/>
  <c r="V147" i="51"/>
  <c r="Z153" i="51"/>
  <c r="V156" i="51"/>
  <c r="Z162" i="51"/>
  <c r="V168" i="51"/>
  <c r="Z171" i="51"/>
  <c r="V174" i="51"/>
  <c r="V176" i="51"/>
  <c r="V183" i="51"/>
  <c r="Z198" i="51"/>
  <c r="V204" i="51"/>
  <c r="Z207" i="51"/>
  <c r="V210" i="51"/>
  <c r="V219" i="51"/>
  <c r="Z38" i="52"/>
  <c r="Z40" i="52"/>
  <c r="Z44" i="52"/>
  <c r="Z46" i="52"/>
  <c r="Z50" i="52"/>
  <c r="Z52" i="52"/>
  <c r="Z56" i="52"/>
  <c r="Z58" i="52"/>
  <c r="Z63" i="52"/>
  <c r="V64" i="52"/>
  <c r="V66" i="52"/>
  <c r="Z69" i="52"/>
  <c r="V70" i="52"/>
  <c r="V72" i="52"/>
  <c r="Z75" i="52"/>
  <c r="V76" i="52"/>
  <c r="Z78" i="52"/>
  <c r="V79" i="52"/>
  <c r="V83" i="52"/>
  <c r="V90" i="52"/>
  <c r="V94" i="52"/>
  <c r="Z120" i="52"/>
  <c r="V126" i="52"/>
  <c r="Z191" i="52"/>
  <c r="V213" i="52"/>
  <c r="Z226" i="52"/>
  <c r="Z11" i="51"/>
  <c r="Z160" i="51"/>
  <c r="V170" i="51"/>
  <c r="Z179" i="51"/>
  <c r="Z215" i="51"/>
  <c r="Y4" i="52"/>
  <c r="Z10" i="52"/>
  <c r="Z13" i="52"/>
  <c r="V98" i="52"/>
  <c r="Z134" i="52"/>
  <c r="V5" i="51"/>
  <c r="Z7" i="51"/>
  <c r="Z14" i="51"/>
  <c r="Z30" i="51"/>
  <c r="Z49" i="51"/>
  <c r="V62" i="51"/>
  <c r="Z65" i="51"/>
  <c r="V66" i="51"/>
  <c r="Z69" i="51"/>
  <c r="V89" i="51"/>
  <c r="Z96" i="51"/>
  <c r="V97" i="51"/>
  <c r="Z102" i="51"/>
  <c r="V105" i="51"/>
  <c r="Z111" i="51"/>
  <c r="V114" i="51"/>
  <c r="Z120" i="51"/>
  <c r="V123" i="51"/>
  <c r="Z129" i="51"/>
  <c r="V132" i="51"/>
  <c r="Z138" i="51"/>
  <c r="V141" i="51"/>
  <c r="Z147" i="51"/>
  <c r="V150" i="51"/>
  <c r="Z156" i="51"/>
  <c r="Z176" i="51"/>
  <c r="Z183" i="51"/>
  <c r="V186" i="51"/>
  <c r="V188" i="51"/>
  <c r="V195" i="51"/>
  <c r="Z212" i="51"/>
  <c r="Z219" i="51"/>
  <c r="V224" i="51"/>
  <c r="V43" i="52"/>
  <c r="V49" i="52"/>
  <c r="V55" i="52"/>
  <c r="V61" i="52"/>
  <c r="Z66" i="52"/>
  <c r="V67" i="52"/>
  <c r="Z72" i="52"/>
  <c r="V73" i="52"/>
  <c r="V77" i="52"/>
  <c r="V84" i="52"/>
  <c r="Z87" i="52"/>
  <c r="V119" i="52"/>
  <c r="Z123" i="52"/>
  <c r="Z150" i="52"/>
  <c r="Z155" i="52"/>
  <c r="V161" i="52"/>
  <c r="Z182" i="52"/>
  <c r="Z189" i="52"/>
  <c r="Z216" i="52"/>
  <c r="Z11" i="53"/>
  <c r="Z17" i="53"/>
  <c r="Z20" i="53"/>
  <c r="Z23" i="53"/>
  <c r="Z26" i="53"/>
  <c r="Z35" i="53"/>
  <c r="V37" i="53"/>
  <c r="Z40" i="53"/>
  <c r="V41" i="53"/>
  <c r="Z44" i="53"/>
  <c r="Z46" i="53"/>
  <c r="V47" i="53"/>
  <c r="V49" i="53"/>
  <c r="Z59" i="53"/>
  <c r="V62" i="53"/>
  <c r="Z65" i="53"/>
  <c r="Z72" i="53"/>
  <c r="V80" i="53"/>
  <c r="V97" i="53"/>
  <c r="Z100" i="53"/>
  <c r="V101" i="53"/>
  <c r="V112" i="53"/>
  <c r="V152" i="53"/>
  <c r="V85" i="52"/>
  <c r="Z90" i="52"/>
  <c r="V91" i="52"/>
  <c r="Z99" i="52"/>
  <c r="V102" i="52"/>
  <c r="Z103" i="52"/>
  <c r="V109" i="52"/>
  <c r="V112" i="52"/>
  <c r="Z113" i="52"/>
  <c r="Z129" i="52"/>
  <c r="V142" i="52"/>
  <c r="V144" i="52"/>
  <c r="Z145" i="52"/>
  <c r="Z171" i="52"/>
  <c r="V174" i="52"/>
  <c r="Z175" i="52"/>
  <c r="V179" i="52"/>
  <c r="Z190" i="52"/>
  <c r="Z197" i="52"/>
  <c r="V204" i="52"/>
  <c r="V206" i="52"/>
  <c r="Z207" i="52"/>
  <c r="V6" i="53"/>
  <c r="Z47" i="53"/>
  <c r="Z51" i="53"/>
  <c r="V54" i="53"/>
  <c r="V56" i="53"/>
  <c r="Z62" i="53"/>
  <c r="Z68" i="53"/>
  <c r="Z70" i="53"/>
  <c r="V71" i="53"/>
  <c r="V78" i="53"/>
  <c r="Z83" i="53"/>
  <c r="V93" i="53"/>
  <c r="Z109" i="53"/>
  <c r="V120" i="53"/>
  <c r="V129" i="53"/>
  <c r="V150" i="53"/>
  <c r="Z155" i="53"/>
  <c r="Z162" i="53"/>
  <c r="V97" i="52"/>
  <c r="Z117" i="52"/>
  <c r="V132" i="52"/>
  <c r="Z159" i="52"/>
  <c r="V162" i="52"/>
  <c r="V169" i="52"/>
  <c r="Z177" i="52"/>
  <c r="V185" i="52"/>
  <c r="Z196" i="52"/>
  <c r="Z202" i="52"/>
  <c r="V210" i="52"/>
  <c r="Z213" i="52"/>
  <c r="V214" i="52"/>
  <c r="Z217" i="52"/>
  <c r="Z7" i="53"/>
  <c r="Z12" i="53"/>
  <c r="Z45" i="53"/>
  <c r="V61" i="53"/>
  <c r="V67" i="53"/>
  <c r="V76" i="53"/>
  <c r="V118" i="53"/>
  <c r="V135" i="53"/>
  <c r="Z91" i="52"/>
  <c r="V106" i="52"/>
  <c r="V108" i="52"/>
  <c r="Z109" i="52"/>
  <c r="Z135" i="52"/>
  <c r="V138" i="52"/>
  <c r="Z139" i="52"/>
  <c r="V145" i="52"/>
  <c r="V148" i="52"/>
  <c r="Z149" i="52"/>
  <c r="Z160" i="52"/>
  <c r="Z165" i="52"/>
  <c r="Z179" i="52"/>
  <c r="V182" i="52"/>
  <c r="Z183" i="52"/>
  <c r="V186" i="52"/>
  <c r="V205" i="52"/>
  <c r="Z214" i="52"/>
  <c r="Z221" i="52"/>
  <c r="V228" i="52"/>
  <c r="Z8" i="53"/>
  <c r="Z31" i="53"/>
  <c r="Z38" i="53"/>
  <c r="Z50" i="53"/>
  <c r="Z52" i="53"/>
  <c r="V53" i="53"/>
  <c r="V55" i="53"/>
  <c r="V57" i="53"/>
  <c r="Z69" i="53"/>
  <c r="V72" i="53"/>
  <c r="Z81" i="53"/>
  <c r="V103" i="53"/>
  <c r="V114" i="53"/>
  <c r="V133" i="53"/>
  <c r="Z153" i="53"/>
  <c r="S4" i="54"/>
  <c r="V5" i="54"/>
  <c r="Z183" i="53"/>
  <c r="V186" i="53"/>
  <c r="Z189" i="53"/>
  <c r="V192" i="53"/>
  <c r="Z198" i="53"/>
  <c r="V207" i="53"/>
  <c r="Z229" i="53"/>
  <c r="V22" i="54"/>
  <c r="Z25" i="54"/>
  <c r="V41" i="54"/>
  <c r="Z47" i="54"/>
  <c r="V59" i="54"/>
  <c r="V83" i="54"/>
  <c r="Z137" i="54"/>
  <c r="V158" i="54"/>
  <c r="Z141" i="53"/>
  <c r="V144" i="53"/>
  <c r="V165" i="53"/>
  <c r="Z177" i="53"/>
  <c r="V180" i="53"/>
  <c r="V201" i="53"/>
  <c r="V214" i="53"/>
  <c r="Z215" i="53"/>
  <c r="V220" i="53"/>
  <c r="V226" i="53"/>
  <c r="AD4" i="54"/>
  <c r="E41" i="39" s="1"/>
  <c r="T4" i="54"/>
  <c r="V89" i="54"/>
  <c r="V149" i="54"/>
  <c r="Z78" i="53"/>
  <c r="V79" i="53"/>
  <c r="Z84" i="53"/>
  <c r="V85" i="53"/>
  <c r="V87" i="53"/>
  <c r="Z95" i="53"/>
  <c r="V98" i="53"/>
  <c r="Z101" i="53"/>
  <c r="Z114" i="53"/>
  <c r="Z120" i="53"/>
  <c r="V123" i="53"/>
  <c r="Z137" i="53"/>
  <c r="Z150" i="53"/>
  <c r="Z156" i="53"/>
  <c r="V159" i="53"/>
  <c r="Z167" i="53"/>
  <c r="V170" i="53"/>
  <c r="Z173" i="53"/>
  <c r="Z186" i="53"/>
  <c r="V187" i="53"/>
  <c r="Z192" i="53"/>
  <c r="V195" i="53"/>
  <c r="V208" i="53"/>
  <c r="Z209" i="53"/>
  <c r="X4" i="54"/>
  <c r="AE4" i="54"/>
  <c r="F41" i="39" s="1"/>
  <c r="AB4" i="54"/>
  <c r="C41" i="39" s="1"/>
  <c r="AF4" i="54"/>
  <c r="T41" i="39" s="1"/>
  <c r="V15" i="54"/>
  <c r="V27" i="54"/>
  <c r="Z41" i="54"/>
  <c r="V53" i="54"/>
  <c r="Z59" i="54"/>
  <c r="Z64" i="54"/>
  <c r="Z72" i="54"/>
  <c r="V87" i="54"/>
  <c r="V95" i="54"/>
  <c r="Z100" i="54"/>
  <c r="V112" i="54"/>
  <c r="Z149" i="54"/>
  <c r="V172" i="54"/>
  <c r="V177" i="54"/>
  <c r="V182" i="54"/>
  <c r="V102" i="53"/>
  <c r="Z110" i="53"/>
  <c r="Z112" i="53"/>
  <c r="V113" i="53"/>
  <c r="Z118" i="53"/>
  <c r="V119" i="53"/>
  <c r="Z129" i="53"/>
  <c r="V132" i="53"/>
  <c r="Z135" i="53"/>
  <c r="Z154" i="53"/>
  <c r="V155" i="53"/>
  <c r="Z165" i="53"/>
  <c r="V202" i="53"/>
  <c r="Z203" i="53"/>
  <c r="Z216" i="53"/>
  <c r="Z220" i="53"/>
  <c r="V73" i="53"/>
  <c r="V75" i="53"/>
  <c r="Z87" i="53"/>
  <c r="V90" i="53"/>
  <c r="V92" i="53"/>
  <c r="Z98" i="53"/>
  <c r="Z104" i="53"/>
  <c r="Z106" i="53"/>
  <c r="V107" i="53"/>
  <c r="V109" i="53"/>
  <c r="V128" i="53"/>
  <c r="Z134" i="53"/>
  <c r="Z140" i="53"/>
  <c r="Z142" i="53"/>
  <c r="V143" i="53"/>
  <c r="V145" i="53"/>
  <c r="V147" i="53"/>
  <c r="Z170" i="53"/>
  <c r="Z176" i="53"/>
  <c r="Z178" i="53"/>
  <c r="V179" i="53"/>
  <c r="V181" i="53"/>
  <c r="V183" i="53"/>
  <c r="V196" i="53"/>
  <c r="Z197" i="53"/>
  <c r="V200" i="53"/>
  <c r="Z202" i="53"/>
  <c r="Z210" i="53"/>
  <c r="Z212" i="53"/>
  <c r="V225" i="53"/>
  <c r="V227" i="53"/>
  <c r="V6" i="54"/>
  <c r="V10" i="54"/>
  <c r="Z13" i="54"/>
  <c r="Z15" i="54"/>
  <c r="Z27" i="54"/>
  <c r="Z29" i="54"/>
  <c r="Z31" i="54"/>
  <c r="V47" i="54"/>
  <c r="Z53" i="54"/>
  <c r="V63" i="54"/>
  <c r="V71" i="54"/>
  <c r="Z76" i="54"/>
  <c r="Z84" i="54"/>
  <c r="V99" i="54"/>
  <c r="Z106" i="54"/>
  <c r="Z110" i="54"/>
  <c r="Z143" i="54"/>
  <c r="V144" i="54"/>
  <c r="Z159" i="54"/>
  <c r="V169" i="54"/>
  <c r="Z170" i="54"/>
  <c r="Z174" i="54"/>
  <c r="V178" i="54"/>
  <c r="Z207" i="54"/>
  <c r="V217" i="54"/>
  <c r="V8" i="55"/>
  <c r="S4" i="55"/>
  <c r="T4" i="55"/>
  <c r="Z31" i="55"/>
  <c r="V109" i="54"/>
  <c r="Z119" i="54"/>
  <c r="Z121" i="54"/>
  <c r="Z123" i="54"/>
  <c r="V131" i="54"/>
  <c r="V133" i="54"/>
  <c r="V136" i="54"/>
  <c r="V140" i="54"/>
  <c r="V142" i="54"/>
  <c r="Z145" i="54"/>
  <c r="Z152" i="54"/>
  <c r="V164" i="54"/>
  <c r="Z169" i="54"/>
  <c r="Z172" i="54"/>
  <c r="Z176" i="54"/>
  <c r="Z178" i="54"/>
  <c r="V184" i="54"/>
  <c r="V186" i="54"/>
  <c r="V188" i="54"/>
  <c r="Z29" i="55"/>
  <c r="V30" i="55"/>
  <c r="V53" i="55"/>
  <c r="V61" i="55"/>
  <c r="V71" i="55"/>
  <c r="V79" i="55"/>
  <c r="V89" i="55"/>
  <c r="V97" i="55"/>
  <c r="V107" i="55"/>
  <c r="V115" i="55"/>
  <c r="V125" i="55"/>
  <c r="V133" i="55"/>
  <c r="V143" i="55"/>
  <c r="V151" i="55"/>
  <c r="Z18" i="54"/>
  <c r="V19" i="54"/>
  <c r="Z28" i="54"/>
  <c r="V30" i="54"/>
  <c r="V34" i="54"/>
  <c r="Z37" i="54"/>
  <c r="Z39" i="54"/>
  <c r="V44" i="54"/>
  <c r="V50" i="54"/>
  <c r="V56" i="54"/>
  <c r="V62" i="54"/>
  <c r="V68" i="54"/>
  <c r="V74" i="54"/>
  <c r="V80" i="54"/>
  <c r="V86" i="54"/>
  <c r="V92" i="54"/>
  <c r="V98" i="54"/>
  <c r="V104" i="54"/>
  <c r="V106" i="54"/>
  <c r="Z109" i="54"/>
  <c r="Z116" i="54"/>
  <c r="V128" i="54"/>
  <c r="Z133" i="54"/>
  <c r="Z136" i="54"/>
  <c r="Z140" i="54"/>
  <c r="Z142" i="54"/>
  <c r="V148" i="54"/>
  <c r="V150" i="54"/>
  <c r="V155" i="54"/>
  <c r="V161" i="54"/>
  <c r="Z164" i="54"/>
  <c r="V181" i="54"/>
  <c r="V222" i="54"/>
  <c r="V131" i="55"/>
  <c r="V139" i="55"/>
  <c r="V149" i="55"/>
  <c r="V157" i="55"/>
  <c r="V21" i="54"/>
  <c r="Z24" i="54"/>
  <c r="V25" i="54"/>
  <c r="Z34" i="54"/>
  <c r="V36" i="54"/>
  <c r="Z115" i="54"/>
  <c r="Z118" i="54"/>
  <c r="Z124" i="54"/>
  <c r="V130" i="54"/>
  <c r="V132" i="54"/>
  <c r="V163" i="54"/>
  <c r="Z175" i="54"/>
  <c r="Z177" i="54"/>
  <c r="V187" i="54"/>
  <c r="V201" i="54"/>
  <c r="AE4" i="55"/>
  <c r="F47" i="39" s="1"/>
  <c r="Z18" i="55"/>
  <c r="Z22" i="55"/>
  <c r="V26" i="55"/>
  <c r="Z33" i="55"/>
  <c r="V57" i="55"/>
  <c r="V75" i="55"/>
  <c r="V93" i="55"/>
  <c r="V111" i="55"/>
  <c r="V129" i="55"/>
  <c r="V147" i="55"/>
  <c r="Z191" i="54"/>
  <c r="Z193" i="54"/>
  <c r="Z195" i="54"/>
  <c r="V203" i="54"/>
  <c r="V205" i="54"/>
  <c r="V208" i="54"/>
  <c r="V212" i="54"/>
  <c r="V214" i="54"/>
  <c r="Z217" i="54"/>
  <c r="Z222" i="54"/>
  <c r="Z5" i="55"/>
  <c r="V6" i="55"/>
  <c r="Z9" i="55"/>
  <c r="V21" i="55"/>
  <c r="Z30" i="55"/>
  <c r="Z37" i="55"/>
  <c r="V38" i="55"/>
  <c r="V40" i="55"/>
  <c r="Z41" i="55"/>
  <c r="V42" i="55"/>
  <c r="Z45" i="55"/>
  <c r="Z51" i="55"/>
  <c r="Z57" i="55"/>
  <c r="Z63" i="55"/>
  <c r="Z69" i="55"/>
  <c r="Z75" i="55"/>
  <c r="Z81" i="55"/>
  <c r="Z87" i="55"/>
  <c r="Z93" i="55"/>
  <c r="V204" i="55"/>
  <c r="V218" i="55"/>
  <c r="V220" i="55"/>
  <c r="V15" i="56"/>
  <c r="Z19" i="56"/>
  <c r="Z134" i="56"/>
  <c r="Z177" i="55"/>
  <c r="V178" i="55"/>
  <c r="Z183" i="55"/>
  <c r="V184" i="55"/>
  <c r="Z188" i="54"/>
  <c r="V200" i="54"/>
  <c r="Z212" i="54"/>
  <c r="AF4" i="55"/>
  <c r="T47" i="39" s="1"/>
  <c r="Z13" i="55"/>
  <c r="V16" i="55"/>
  <c r="Z49" i="55"/>
  <c r="Z55" i="55"/>
  <c r="Z61" i="55"/>
  <c r="Z67" i="55"/>
  <c r="Z73" i="55"/>
  <c r="V78" i="55"/>
  <c r="Z79" i="55"/>
  <c r="Z85" i="55"/>
  <c r="V90" i="55"/>
  <c r="Z91" i="55"/>
  <c r="V96" i="55"/>
  <c r="Z97" i="55"/>
  <c r="V102" i="55"/>
  <c r="Z103" i="55"/>
  <c r="V108" i="55"/>
  <c r="Z109" i="55"/>
  <c r="V114" i="55"/>
  <c r="Z115" i="55"/>
  <c r="V120" i="55"/>
  <c r="Z121" i="55"/>
  <c r="V126" i="55"/>
  <c r="Z127" i="55"/>
  <c r="V132" i="55"/>
  <c r="Z133" i="55"/>
  <c r="V138" i="55"/>
  <c r="Z139" i="55"/>
  <c r="V144" i="55"/>
  <c r="Z145" i="55"/>
  <c r="V150" i="55"/>
  <c r="Z151" i="55"/>
  <c r="V156" i="55"/>
  <c r="Z157" i="55"/>
  <c r="V162" i="55"/>
  <c r="Z163" i="55"/>
  <c r="V168" i="55"/>
  <c r="Z169" i="55"/>
  <c r="V174" i="55"/>
  <c r="Z175" i="55"/>
  <c r="V180" i="55"/>
  <c r="Z181" i="55"/>
  <c r="V186" i="55"/>
  <c r="Z187" i="55"/>
  <c r="V192" i="55"/>
  <c r="Z193" i="55"/>
  <c r="V198" i="55"/>
  <c r="Z208" i="55"/>
  <c r="V209" i="55"/>
  <c r="Z216" i="55"/>
  <c r="V226" i="55"/>
  <c r="V9" i="56"/>
  <c r="Z15" i="56"/>
  <c r="V18" i="56"/>
  <c r="Z187" i="54"/>
  <c r="Z190" i="54"/>
  <c r="Z194" i="54"/>
  <c r="Z196" i="54"/>
  <c r="V202" i="54"/>
  <c r="V204" i="54"/>
  <c r="V209" i="54"/>
  <c r="V215" i="54"/>
  <c r="Z218" i="54"/>
  <c r="V224" i="54"/>
  <c r="Z229" i="54"/>
  <c r="AD4" i="55"/>
  <c r="E47" i="39" s="1"/>
  <c r="Y4" i="55"/>
  <c r="Z12" i="55"/>
  <c r="Z19" i="55"/>
  <c r="V20" i="55"/>
  <c r="V22" i="55"/>
  <c r="Z23" i="55"/>
  <c r="V24" i="55"/>
  <c r="Z27" i="55"/>
  <c r="V39" i="55"/>
  <c r="Z48" i="55"/>
  <c r="Z54" i="55"/>
  <c r="Z60" i="55"/>
  <c r="Z66" i="55"/>
  <c r="Z72" i="55"/>
  <c r="Z78" i="55"/>
  <c r="Z84" i="55"/>
  <c r="Z90" i="55"/>
  <c r="Z96" i="55"/>
  <c r="Z102" i="55"/>
  <c r="Z108" i="55"/>
  <c r="Z114" i="55"/>
  <c r="Z120" i="55"/>
  <c r="Z126" i="55"/>
  <c r="Z132" i="55"/>
  <c r="Z138" i="55"/>
  <c r="Z144" i="55"/>
  <c r="Z150" i="55"/>
  <c r="Z156" i="55"/>
  <c r="Z212" i="55"/>
  <c r="Z5" i="56"/>
  <c r="Z11" i="56"/>
  <c r="Z13" i="56"/>
  <c r="V14" i="56"/>
  <c r="Z18" i="56"/>
  <c r="Z122" i="56"/>
  <c r="V188" i="56"/>
  <c r="Z203" i="56"/>
  <c r="V165" i="55"/>
  <c r="V171" i="55"/>
  <c r="V177" i="55"/>
  <c r="V183" i="55"/>
  <c r="V189" i="55"/>
  <c r="V195" i="55"/>
  <c r="V203" i="55"/>
  <c r="Z215" i="55"/>
  <c r="V221" i="55"/>
  <c r="V10" i="56"/>
  <c r="V19" i="56"/>
  <c r="Z94" i="56"/>
  <c r="Z193" i="56"/>
  <c r="V224" i="56"/>
  <c r="V21" i="56"/>
  <c r="V23" i="56"/>
  <c r="Z29" i="56"/>
  <c r="Z31" i="56"/>
  <c r="Z33" i="56"/>
  <c r="V34" i="56"/>
  <c r="V36" i="56"/>
  <c r="V38" i="56"/>
  <c r="Z50" i="56"/>
  <c r="V53" i="56"/>
  <c r="V57" i="56"/>
  <c r="Z65" i="56"/>
  <c r="Z67" i="56"/>
  <c r="Z69" i="56"/>
  <c r="V70" i="56"/>
  <c r="V72" i="56"/>
  <c r="V74" i="56"/>
  <c r="Z78" i="56"/>
  <c r="Z86" i="56"/>
  <c r="V87" i="56"/>
  <c r="V89" i="56"/>
  <c r="Z101" i="56"/>
  <c r="Z103" i="56"/>
  <c r="Z105" i="56"/>
  <c r="V106" i="56"/>
  <c r="V108" i="56"/>
  <c r="V110" i="56"/>
  <c r="Z114" i="56"/>
  <c r="V125" i="56"/>
  <c r="V135" i="56"/>
  <c r="V137" i="56"/>
  <c r="Z140" i="56"/>
  <c r="Z149" i="56"/>
  <c r="Z159" i="56"/>
  <c r="V161" i="56"/>
  <c r="Z162" i="56"/>
  <c r="V173" i="56"/>
  <c r="Z174" i="56"/>
  <c r="V175" i="56"/>
  <c r="Z176" i="56"/>
  <c r="Z183" i="56"/>
  <c r="V209" i="56"/>
  <c r="Z210" i="56"/>
  <c r="V211" i="56"/>
  <c r="Z212" i="56"/>
  <c r="Z219" i="56"/>
  <c r="Z23" i="56"/>
  <c r="Z30" i="56"/>
  <c r="V41" i="56"/>
  <c r="V45" i="56"/>
  <c r="Z57" i="56"/>
  <c r="V60" i="56"/>
  <c r="V75" i="56"/>
  <c r="V77" i="56"/>
  <c r="Z93" i="56"/>
  <c r="V96" i="56"/>
  <c r="Z121" i="56"/>
  <c r="Z133" i="56"/>
  <c r="Z142" i="56"/>
  <c r="V165" i="56"/>
  <c r="Z166" i="56"/>
  <c r="Z168" i="56"/>
  <c r="Z180" i="56"/>
  <c r="V189" i="56"/>
  <c r="V201" i="56"/>
  <c r="Z202" i="56"/>
  <c r="Z204" i="56"/>
  <c r="Z213" i="56"/>
  <c r="Z216" i="56"/>
  <c r="V225" i="56"/>
  <c r="Z21" i="56"/>
  <c r="V22" i="56"/>
  <c r="V24" i="56"/>
  <c r="Z32" i="56"/>
  <c r="V35" i="56"/>
  <c r="V39" i="56"/>
  <c r="Z51" i="56"/>
  <c r="V54" i="56"/>
  <c r="Z66" i="56"/>
  <c r="Z87" i="56"/>
  <c r="V90" i="56"/>
  <c r="V107" i="56"/>
  <c r="Z119" i="56"/>
  <c r="Z131" i="56"/>
  <c r="Z137" i="56"/>
  <c r="Z146" i="56"/>
  <c r="Z148" i="56"/>
  <c r="V151" i="56"/>
  <c r="Z192" i="56"/>
  <c r="V193" i="56"/>
  <c r="V20" i="56"/>
  <c r="Z24" i="56"/>
  <c r="Z26" i="56"/>
  <c r="V29" i="56"/>
  <c r="Z41" i="56"/>
  <c r="Z43" i="56"/>
  <c r="Z45" i="56"/>
  <c r="V46" i="56"/>
  <c r="V48" i="56"/>
  <c r="V50" i="56"/>
  <c r="Z60" i="56"/>
  <c r="Z62" i="56"/>
  <c r="V65" i="56"/>
  <c r="V69" i="56"/>
  <c r="Z77" i="56"/>
  <c r="Z79" i="56"/>
  <c r="Z81" i="56"/>
  <c r="V82" i="56"/>
  <c r="V84" i="56"/>
  <c r="V86" i="56"/>
  <c r="Z90" i="56"/>
  <c r="Z98" i="56"/>
  <c r="V99" i="56"/>
  <c r="V101" i="56"/>
  <c r="Z113" i="56"/>
  <c r="Z115" i="56"/>
  <c r="V118" i="56"/>
  <c r="Z126" i="56"/>
  <c r="Z128" i="56"/>
  <c r="V140" i="56"/>
  <c r="V149" i="56"/>
  <c r="V153" i="56"/>
  <c r="Z156" i="56"/>
  <c r="V157" i="56"/>
  <c r="Z158" i="56"/>
  <c r="Z170" i="56"/>
  <c r="Z182" i="56"/>
  <c r="V195" i="56"/>
  <c r="Z206" i="56"/>
  <c r="Z218" i="56"/>
  <c r="Z81" i="50"/>
  <c r="Z60" i="50"/>
  <c r="Z46" i="50"/>
  <c r="Z63" i="50"/>
  <c r="Z74" i="50"/>
  <c r="Z79" i="50"/>
  <c r="Z14" i="50"/>
  <c r="Z29" i="50"/>
  <c r="Z38" i="50"/>
  <c r="Z44" i="50"/>
  <c r="Z47" i="50"/>
  <c r="Z50" i="50"/>
  <c r="Z56" i="50"/>
  <c r="Z64" i="50"/>
  <c r="Z75" i="50"/>
  <c r="V93" i="37"/>
  <c r="S86" i="37"/>
  <c r="V86" i="37" s="1"/>
  <c r="S85" i="37"/>
  <c r="V85" i="37" s="1"/>
  <c r="T3" i="37"/>
  <c r="S84" i="37"/>
  <c r="V84" i="37" s="1"/>
  <c r="Z30" i="50"/>
  <c r="Z33" i="50"/>
  <c r="V5" i="50"/>
  <c r="V6" i="50" s="1"/>
  <c r="V7" i="50" s="1"/>
  <c r="V8" i="50" s="1"/>
  <c r="V9" i="50" s="1"/>
  <c r="V10" i="50" s="1"/>
  <c r="V11" i="50" s="1"/>
  <c r="V12" i="50" s="1"/>
  <c r="V13" i="50" s="1"/>
  <c r="V14" i="50" s="1"/>
  <c r="V15" i="50" s="1"/>
  <c r="V16" i="50" s="1"/>
  <c r="V17" i="50" s="1"/>
  <c r="V18" i="50" s="1"/>
  <c r="V19" i="50" s="1"/>
  <c r="V20" i="50" s="1"/>
  <c r="V21" i="50" s="1"/>
  <c r="V22" i="50" s="1"/>
  <c r="V23" i="50" s="1"/>
  <c r="V24" i="50" s="1"/>
  <c r="V25" i="50" s="1"/>
  <c r="V26" i="50" s="1"/>
  <c r="V27" i="50" s="1"/>
  <c r="V28" i="50" s="1"/>
  <c r="V29" i="50" s="1"/>
  <c r="V30" i="50" s="1"/>
  <c r="V31" i="50" s="1"/>
  <c r="V32" i="50" s="1"/>
  <c r="V33" i="50" s="1"/>
  <c r="V34" i="50" s="1"/>
  <c r="V35" i="50" s="1"/>
  <c r="V36" i="50" s="1"/>
  <c r="V37" i="50" s="1"/>
  <c r="V38" i="50" s="1"/>
  <c r="V39" i="50" s="1"/>
  <c r="V40" i="50" s="1"/>
  <c r="V41" i="50" s="1"/>
  <c r="V42" i="50" s="1"/>
  <c r="V43" i="50" s="1"/>
  <c r="V44" i="50" s="1"/>
  <c r="V45" i="50" s="1"/>
  <c r="V46" i="50" s="1"/>
  <c r="V47" i="50" s="1"/>
  <c r="V48" i="50" s="1"/>
  <c r="V49" i="50" s="1"/>
  <c r="V50" i="50" s="1"/>
  <c r="V51" i="50" s="1"/>
  <c r="V52" i="50" s="1"/>
  <c r="V53" i="50" s="1"/>
  <c r="V54" i="50" s="1"/>
  <c r="V55" i="50" s="1"/>
  <c r="V56" i="50" s="1"/>
  <c r="V57" i="50" s="1"/>
  <c r="V58" i="50" s="1"/>
  <c r="V59" i="50" s="1"/>
  <c r="V60" i="50" s="1"/>
  <c r="V61" i="50" s="1"/>
  <c r="V62" i="50" s="1"/>
  <c r="V63" i="50" s="1"/>
  <c r="V64" i="50" s="1"/>
  <c r="V65" i="50" s="1"/>
  <c r="V66" i="50" s="1"/>
  <c r="V67" i="50" s="1"/>
  <c r="V68" i="50" s="1"/>
  <c r="V69" i="50" s="1"/>
  <c r="V70" i="50" s="1"/>
  <c r="V71" i="50" s="1"/>
  <c r="V72" i="50" s="1"/>
  <c r="V73" i="50" s="1"/>
  <c r="V74" i="50" s="1"/>
  <c r="V75" i="50" s="1"/>
  <c r="V76" i="50" s="1"/>
  <c r="V77" i="50" s="1"/>
  <c r="V78" i="50" s="1"/>
  <c r="V79" i="50" s="1"/>
  <c r="V80" i="50" s="1"/>
  <c r="V81" i="50" s="1"/>
  <c r="V82" i="50" s="1"/>
  <c r="V83" i="50" s="1"/>
  <c r="V84" i="50" s="1"/>
  <c r="V85" i="50" s="1"/>
  <c r="V86" i="50" s="1"/>
  <c r="V87" i="50" s="1"/>
  <c r="V88" i="50" s="1"/>
  <c r="V89" i="50" s="1"/>
  <c r="V90" i="50" s="1"/>
  <c r="V91" i="50" s="1"/>
  <c r="V92" i="50" s="1"/>
  <c r="V93" i="50" s="1"/>
  <c r="V94" i="50" s="1"/>
  <c r="V95" i="50" s="1"/>
  <c r="V96" i="50" s="1"/>
  <c r="V97" i="50" s="1"/>
  <c r="V98" i="50" s="1"/>
  <c r="V99" i="50" s="1"/>
  <c r="V100" i="50" s="1"/>
  <c r="V101" i="50" s="1"/>
  <c r="V102" i="50" s="1"/>
  <c r="V103" i="50" s="1"/>
  <c r="V104" i="50" s="1"/>
  <c r="V105" i="50" s="1"/>
  <c r="V106" i="50" s="1"/>
  <c r="V107" i="50" s="1"/>
  <c r="V108" i="50" s="1"/>
  <c r="V109" i="50" s="1"/>
  <c r="V110" i="50" s="1"/>
  <c r="V111" i="50" s="1"/>
  <c r="V112" i="50" s="1"/>
  <c r="V113" i="50" s="1"/>
  <c r="V114" i="50" s="1"/>
  <c r="V115" i="50" s="1"/>
  <c r="V116" i="50" s="1"/>
  <c r="V117" i="50" s="1"/>
  <c r="V118" i="50" s="1"/>
  <c r="V119" i="50" s="1"/>
  <c r="V120" i="50" s="1"/>
  <c r="V121" i="50" s="1"/>
  <c r="V122" i="50" s="1"/>
  <c r="V123" i="50" s="1"/>
  <c r="V124" i="50" s="1"/>
  <c r="V125" i="50" s="1"/>
  <c r="V126" i="50" s="1"/>
  <c r="V127" i="50" s="1"/>
  <c r="V128" i="50" s="1"/>
  <c r="V129" i="50" s="1"/>
  <c r="V130" i="50" s="1"/>
  <c r="V131" i="50" s="1"/>
  <c r="V132" i="50" s="1"/>
  <c r="V133" i="50" s="1"/>
  <c r="V134" i="50" s="1"/>
  <c r="V135" i="50" s="1"/>
  <c r="V136" i="50" s="1"/>
  <c r="V137" i="50" s="1"/>
  <c r="V138" i="50" s="1"/>
  <c r="V139" i="50" s="1"/>
  <c r="V140" i="50" s="1"/>
  <c r="V141" i="50" s="1"/>
  <c r="V142" i="50" s="1"/>
  <c r="V143" i="50" s="1"/>
  <c r="V144" i="50" s="1"/>
  <c r="V145" i="50" s="1"/>
  <c r="V146" i="50" s="1"/>
  <c r="V147" i="50" s="1"/>
  <c r="V148" i="50" s="1"/>
  <c r="V149" i="50" s="1"/>
  <c r="V150" i="50" s="1"/>
  <c r="V151" i="50" s="1"/>
  <c r="V152" i="50" s="1"/>
  <c r="V153" i="50" s="1"/>
  <c r="V154" i="50" s="1"/>
  <c r="V155" i="50" s="1"/>
  <c r="V156" i="50" s="1"/>
  <c r="V157" i="50" s="1"/>
  <c r="V158" i="50" s="1"/>
  <c r="V159" i="50" s="1"/>
  <c r="V160" i="50" s="1"/>
  <c r="V161" i="50" s="1"/>
  <c r="V162" i="50" s="1"/>
  <c r="V163" i="50" s="1"/>
  <c r="V164" i="50" s="1"/>
  <c r="V165" i="50" s="1"/>
  <c r="V166" i="50" s="1"/>
  <c r="V167" i="50" s="1"/>
  <c r="V168" i="50" s="1"/>
  <c r="V169" i="50" s="1"/>
  <c r="V170" i="50" s="1"/>
  <c r="V171" i="50" s="1"/>
  <c r="V172" i="50" s="1"/>
  <c r="V173" i="50" s="1"/>
  <c r="V174" i="50" s="1"/>
  <c r="V175" i="50" s="1"/>
  <c r="V176" i="50" s="1"/>
  <c r="V177" i="50" s="1"/>
  <c r="V178" i="50" s="1"/>
  <c r="V179" i="50" s="1"/>
  <c r="V180" i="50" s="1"/>
  <c r="V181" i="50" s="1"/>
  <c r="V182" i="50" s="1"/>
  <c r="V183" i="50" s="1"/>
  <c r="V184" i="50" s="1"/>
  <c r="V185" i="50" s="1"/>
  <c r="V186" i="50" s="1"/>
  <c r="V187" i="50" s="1"/>
  <c r="V188" i="50" s="1"/>
  <c r="V189" i="50" s="1"/>
  <c r="V190" i="50" s="1"/>
  <c r="V191" i="50" s="1"/>
  <c r="V192" i="50" s="1"/>
  <c r="V193" i="50" s="1"/>
  <c r="V194" i="50" s="1"/>
  <c r="V195" i="50" s="1"/>
  <c r="V196" i="50" s="1"/>
  <c r="V197" i="50" s="1"/>
  <c r="V198" i="50" s="1"/>
  <c r="V199" i="50" s="1"/>
  <c r="V200" i="50" s="1"/>
  <c r="V201" i="50" s="1"/>
  <c r="V202" i="50" s="1"/>
  <c r="V203" i="50" s="1"/>
  <c r="V204" i="50" s="1"/>
  <c r="V205" i="50" s="1"/>
  <c r="V206" i="50" s="1"/>
  <c r="V207" i="50" s="1"/>
  <c r="V208" i="50" s="1"/>
  <c r="V209" i="50" s="1"/>
  <c r="V210" i="50" s="1"/>
  <c r="V211" i="50" s="1"/>
  <c r="V212" i="50" s="1"/>
  <c r="V213" i="50" s="1"/>
  <c r="V214" i="50" s="1"/>
  <c r="V215" i="50" s="1"/>
  <c r="V216" i="50" s="1"/>
  <c r="V217" i="50" s="1"/>
  <c r="V218" i="50" s="1"/>
  <c r="V219" i="50" s="1"/>
  <c r="V220" i="50" s="1"/>
  <c r="V221" i="50" s="1"/>
  <c r="V222" i="50" s="1"/>
  <c r="V223" i="50" s="1"/>
  <c r="V224" i="50" s="1"/>
  <c r="V225" i="50" s="1"/>
  <c r="V226" i="50" s="1"/>
  <c r="Z34" i="50"/>
  <c r="Z51" i="50"/>
  <c r="Z13" i="50"/>
  <c r="Z16" i="50"/>
  <c r="Z39" i="50"/>
  <c r="Z5" i="50"/>
  <c r="Z8" i="50"/>
  <c r="Z28" i="50"/>
  <c r="Z15" i="50"/>
  <c r="Z49" i="50"/>
  <c r="Z19" i="50"/>
  <c r="Z45" i="50"/>
  <c r="Z12" i="50"/>
  <c r="Z17" i="50"/>
  <c r="Z20" i="50"/>
  <c r="Z23" i="50"/>
  <c r="Z26" i="50"/>
  <c r="Z35" i="50"/>
  <c r="S4" i="50"/>
  <c r="Z10" i="50"/>
  <c r="Z32" i="50"/>
  <c r="Z41" i="50"/>
  <c r="AE4" i="50"/>
  <c r="F11" i="39" s="1"/>
  <c r="S78" i="37"/>
  <c r="V78" i="37" s="1"/>
  <c r="S76" i="37"/>
  <c r="U3" i="37"/>
  <c r="Q3" i="37"/>
  <c r="S71" i="37"/>
  <c r="R3" i="37"/>
  <c r="V478" i="37"/>
  <c r="V495" i="37"/>
  <c r="V280" i="37"/>
  <c r="V556" i="37"/>
  <c r="V550" i="37"/>
  <c r="V94" i="37"/>
  <c r="V579" i="37"/>
  <c r="V573" i="37"/>
  <c r="V567" i="37"/>
  <c r="V526" i="37"/>
  <c r="V520" i="37"/>
  <c r="V459" i="37"/>
  <c r="V250" i="37"/>
  <c r="V561" i="37"/>
  <c r="V531" i="37"/>
  <c r="V514" i="37"/>
  <c r="V489" i="37"/>
  <c r="V483" i="37"/>
  <c r="V472" i="37"/>
  <c r="V453" i="37"/>
  <c r="V291" i="37"/>
  <c r="V285" i="37"/>
  <c r="V274" i="37"/>
  <c r="V268" i="37"/>
  <c r="V262" i="37"/>
  <c r="V256" i="37"/>
  <c r="V117" i="37"/>
  <c r="V111" i="37"/>
  <c r="V100" i="37"/>
  <c r="V81" i="37"/>
  <c r="V45" i="37"/>
  <c r="V555" i="37"/>
  <c r="V549" i="37"/>
  <c r="V544" i="37"/>
  <c r="V525" i="37"/>
  <c r="V519" i="37"/>
  <c r="V508" i="37"/>
  <c r="V477" i="37"/>
  <c r="V466" i="37"/>
  <c r="V279" i="37"/>
  <c r="V16" i="37"/>
  <c r="V10" i="37"/>
  <c r="V560" i="37"/>
  <c r="V538" i="37"/>
  <c r="V513" i="37"/>
  <c r="V502" i="37"/>
  <c r="V471" i="37"/>
  <c r="V460" i="37"/>
  <c r="V273" i="37"/>
  <c r="V267" i="37"/>
  <c r="V261" i="37"/>
  <c r="V244" i="37"/>
  <c r="V214" i="37"/>
  <c r="V208" i="37"/>
  <c r="V202" i="37"/>
  <c r="V196" i="37"/>
  <c r="V190" i="37"/>
  <c r="V184" i="37"/>
  <c r="V178" i="37"/>
  <c r="V172" i="37"/>
  <c r="V166" i="37"/>
  <c r="V160" i="37"/>
  <c r="V154" i="37"/>
  <c r="V148" i="37"/>
  <c r="V142" i="37"/>
  <c r="V136" i="37"/>
  <c r="V130" i="37"/>
  <c r="V124" i="37"/>
  <c r="V105" i="37"/>
  <c r="V580" i="37"/>
  <c r="V574" i="37"/>
  <c r="V568" i="37"/>
  <c r="V543" i="37"/>
  <c r="V507" i="37"/>
  <c r="V496" i="37"/>
  <c r="V465" i="37"/>
  <c r="V255" i="37"/>
  <c r="V118" i="37"/>
  <c r="V99" i="37"/>
  <c r="V88" i="37"/>
  <c r="V82" i="37"/>
  <c r="V76" i="37"/>
  <c r="V70" i="37"/>
  <c r="V64" i="37"/>
  <c r="V58" i="37"/>
  <c r="V52" i="37"/>
  <c r="V46" i="37"/>
  <c r="V40" i="37"/>
  <c r="V34" i="37"/>
  <c r="V28" i="37"/>
  <c r="V22" i="37"/>
  <c r="V15" i="37"/>
  <c r="V9" i="37"/>
  <c r="V562" i="37"/>
  <c r="V537" i="37"/>
  <c r="V532" i="37"/>
  <c r="V501" i="37"/>
  <c r="V490" i="37"/>
  <c r="V484" i="37"/>
  <c r="V454" i="37"/>
  <c r="V310" i="37"/>
  <c r="V304" i="37"/>
  <c r="V298" i="37"/>
  <c r="V292" i="37"/>
  <c r="V286" i="37"/>
  <c r="V249" i="37"/>
  <c r="V243" i="37"/>
  <c r="V237" i="37"/>
  <c r="V231" i="37"/>
  <c r="V225" i="37"/>
  <c r="V219" i="37"/>
  <c r="V213" i="37"/>
  <c r="V207" i="37"/>
  <c r="V201" i="37"/>
  <c r="V195" i="37"/>
  <c r="V189" i="37"/>
  <c r="V183" i="37"/>
  <c r="V177" i="37"/>
  <c r="V171" i="37"/>
  <c r="V165" i="37"/>
  <c r="V159" i="37"/>
  <c r="V153" i="37"/>
  <c r="V147" i="37"/>
  <c r="V141" i="37"/>
  <c r="V135" i="37"/>
  <c r="V129" i="37"/>
  <c r="V123" i="37"/>
  <c r="V112" i="37"/>
  <c r="V554" i="37"/>
  <c r="V536" i="37"/>
  <c r="V524" i="37"/>
  <c r="V512" i="37"/>
  <c r="V277" i="37"/>
  <c r="V253" i="37"/>
  <c r="V565" i="37"/>
  <c r="V578" i="37"/>
  <c r="V559" i="37"/>
  <c r="V128" i="37"/>
  <c r="V115" i="37"/>
  <c r="V103" i="37"/>
  <c r="V91" i="37"/>
  <c r="V79" i="37"/>
  <c r="V73" i="37"/>
  <c r="V67" i="37"/>
  <c r="V61" i="37"/>
  <c r="V55" i="37"/>
  <c r="V49" i="37"/>
  <c r="V43" i="37"/>
  <c r="V37" i="37"/>
  <c r="V31" i="37"/>
  <c r="V25" i="37"/>
  <c r="V572" i="37"/>
  <c r="V548" i="37"/>
  <c r="V535" i="37"/>
  <c r="V511" i="37"/>
  <c r="V499" i="37"/>
  <c r="V475" i="37"/>
  <c r="V463" i="37"/>
  <c r="V313" i="37"/>
  <c r="V307" i="37"/>
  <c r="V271" i="37"/>
  <c r="V241" i="37"/>
  <c r="V235" i="37"/>
  <c r="V229" i="37"/>
  <c r="V223" i="37"/>
  <c r="V217" i="37"/>
  <c r="V205" i="37"/>
  <c r="V199" i="37"/>
  <c r="V193" i="37"/>
  <c r="V187" i="37"/>
  <c r="V181" i="37"/>
  <c r="V175" i="37"/>
  <c r="V169" i="37"/>
  <c r="V163" i="37"/>
  <c r="V577" i="37"/>
  <c r="V566" i="37"/>
  <c r="V542" i="37"/>
  <c r="V530" i="37"/>
  <c r="V518" i="37"/>
  <c r="V301" i="37"/>
  <c r="V151" i="37"/>
  <c r="V145" i="37"/>
  <c r="V139" i="37"/>
  <c r="V133" i="37"/>
  <c r="V127" i="37"/>
  <c r="V571" i="37"/>
  <c r="V547" i="37"/>
  <c r="V295" i="37"/>
  <c r="V121" i="37"/>
  <c r="V109" i="37"/>
  <c r="V97" i="37"/>
  <c r="V4" i="37"/>
  <c r="V575" i="37"/>
  <c r="V570" i="37"/>
  <c r="V558" i="37"/>
  <c r="V546" i="37"/>
  <c r="V539" i="37"/>
  <c r="V533" i="37"/>
  <c r="V527" i="37"/>
  <c r="V521" i="37"/>
  <c r="V515" i="37"/>
  <c r="V509" i="37"/>
  <c r="V503" i="37"/>
  <c r="V497" i="37"/>
  <c r="V491" i="37"/>
  <c r="V485" i="37"/>
  <c r="V479" i="37"/>
  <c r="V473" i="37"/>
  <c r="V467" i="37"/>
  <c r="V461" i="37"/>
  <c r="V455" i="37"/>
  <c r="V155" i="37"/>
  <c r="V149" i="37"/>
  <c r="V143" i="37"/>
  <c r="V137" i="37"/>
  <c r="V131" i="37"/>
  <c r="V125" i="37"/>
  <c r="V120" i="37"/>
  <c r="V114" i="37"/>
  <c r="V108" i="37"/>
  <c r="V102" i="37"/>
  <c r="V96" i="37"/>
  <c r="V90" i="37"/>
  <c r="V72" i="37"/>
  <c r="V66" i="37"/>
  <c r="V48" i="37"/>
  <c r="V42" i="37"/>
  <c r="V36" i="37"/>
  <c r="V30" i="37"/>
  <c r="V24" i="37"/>
  <c r="V17" i="37"/>
  <c r="V569" i="37"/>
  <c r="V557" i="37"/>
  <c r="V545" i="37"/>
  <c r="V306" i="37"/>
  <c r="V288" i="37"/>
  <c r="V270" i="37"/>
  <c r="V240" i="37"/>
  <c r="V234" i="37"/>
  <c r="V228" i="37"/>
  <c r="V222" i="37"/>
  <c r="V216" i="37"/>
  <c r="V210" i="37"/>
  <c r="V204" i="37"/>
  <c r="V198" i="37"/>
  <c r="V192" i="37"/>
  <c r="V186" i="37"/>
  <c r="V180" i="37"/>
  <c r="V174" i="37"/>
  <c r="V168" i="37"/>
  <c r="V162" i="37"/>
  <c r="V89" i="37"/>
  <c r="V83" i="37"/>
  <c r="V77" i="37"/>
  <c r="V65" i="37"/>
  <c r="V59" i="37"/>
  <c r="V53" i="37"/>
  <c r="V47" i="37"/>
  <c r="V41" i="37"/>
  <c r="V29" i="37"/>
  <c r="V23" i="37"/>
  <c r="V12" i="37"/>
  <c r="V564" i="37"/>
  <c r="V552" i="37"/>
  <c r="V80" i="37"/>
  <c r="V74" i="37"/>
  <c r="V68" i="37"/>
  <c r="V62" i="37"/>
  <c r="V56" i="37"/>
  <c r="V50" i="37"/>
  <c r="V44" i="37"/>
  <c r="V38" i="37"/>
  <c r="V32" i="37"/>
  <c r="V26" i="37"/>
  <c r="V158" i="37"/>
  <c r="V506" i="37"/>
  <c r="V500" i="37"/>
  <c r="V494" i="37"/>
  <c r="V488" i="37"/>
  <c r="V482" i="37"/>
  <c r="V476" i="37"/>
  <c r="V470" i="37"/>
  <c r="V464" i="37"/>
  <c r="V458" i="37"/>
  <c r="V452" i="37"/>
  <c r="V152" i="37"/>
  <c r="V146" i="37"/>
  <c r="V140" i="37"/>
  <c r="V134" i="37"/>
  <c r="V122" i="37"/>
  <c r="V116" i="37"/>
  <c r="V110" i="37"/>
  <c r="V104" i="37"/>
  <c r="V98" i="37"/>
  <c r="V92" i="37"/>
  <c r="V200" i="37"/>
  <c r="V194" i="37"/>
  <c r="V188" i="37"/>
  <c r="V182" i="37"/>
  <c r="V176" i="37"/>
  <c r="V170" i="37"/>
  <c r="V164" i="37"/>
  <c r="S63" i="37"/>
  <c r="V63" i="37" s="1"/>
  <c r="S60" i="37"/>
  <c r="V60" i="37" s="1"/>
  <c r="S57" i="37"/>
  <c r="V57" i="37" s="1"/>
  <c r="S54" i="37"/>
  <c r="V54" i="37" s="1"/>
  <c r="S33" i="37"/>
  <c r="V33" i="37" s="1"/>
  <c r="S21" i="37"/>
  <c r="V21" i="37" s="1"/>
  <c r="S14" i="37"/>
  <c r="V14" i="37" s="1"/>
  <c r="S11" i="37"/>
  <c r="V11" i="37" s="1"/>
  <c r="V8" i="37"/>
  <c r="S5" i="37"/>
  <c r="V5" i="37" s="1"/>
  <c r="S451" i="37"/>
  <c r="V451" i="37" s="1"/>
  <c r="S436" i="37"/>
  <c r="V436" i="37" s="1"/>
  <c r="S421" i="37"/>
  <c r="V421" i="37" s="1"/>
  <c r="S406" i="37"/>
  <c r="V406" i="37" s="1"/>
  <c r="S394" i="37"/>
  <c r="V394" i="37" s="1"/>
  <c r="S379" i="37"/>
  <c r="V379" i="37" s="1"/>
  <c r="S370" i="37"/>
  <c r="V370" i="37" s="1"/>
  <c r="S358" i="37"/>
  <c r="V358" i="37" s="1"/>
  <c r="S349" i="37"/>
  <c r="V349" i="37" s="1"/>
  <c r="S337" i="37"/>
  <c r="V337" i="37" s="1"/>
  <c r="S325" i="37"/>
  <c r="V325" i="37" s="1"/>
  <c r="S308" i="37"/>
  <c r="V308" i="37" s="1"/>
  <c r="S272" i="37"/>
  <c r="V272" i="37" s="1"/>
  <c r="S309" i="37"/>
  <c r="V309" i="37" s="1"/>
  <c r="S445" i="37"/>
  <c r="V445" i="37" s="1"/>
  <c r="S430" i="37"/>
  <c r="V430" i="37" s="1"/>
  <c r="S427" i="37"/>
  <c r="V427" i="37" s="1"/>
  <c r="S412" i="37"/>
  <c r="V412" i="37" s="1"/>
  <c r="S397" i="37"/>
  <c r="V397" i="37" s="1"/>
  <c r="S382" i="37"/>
  <c r="V382" i="37" s="1"/>
  <c r="S367" i="37"/>
  <c r="V367" i="37" s="1"/>
  <c r="S346" i="37"/>
  <c r="V346" i="37" s="1"/>
  <c r="S334" i="37"/>
  <c r="V334" i="37" s="1"/>
  <c r="S322" i="37"/>
  <c r="V322" i="37" s="1"/>
  <c r="S299" i="37"/>
  <c r="V299" i="37" s="1"/>
  <c r="S263" i="37"/>
  <c r="V263" i="37" s="1"/>
  <c r="S449" i="37"/>
  <c r="V449" i="37" s="1"/>
  <c r="S446" i="37"/>
  <c r="V446" i="37" s="1"/>
  <c r="S443" i="37"/>
  <c r="V443" i="37" s="1"/>
  <c r="S440" i="37"/>
  <c r="V440" i="37" s="1"/>
  <c r="S437" i="37"/>
  <c r="V437" i="37" s="1"/>
  <c r="S434" i="37"/>
  <c r="V434" i="37" s="1"/>
  <c r="S431" i="37"/>
  <c r="V431" i="37" s="1"/>
  <c r="S428" i="37"/>
  <c r="V428" i="37" s="1"/>
  <c r="S425" i="37"/>
  <c r="V425" i="37" s="1"/>
  <c r="S422" i="37"/>
  <c r="V422" i="37" s="1"/>
  <c r="S419" i="37"/>
  <c r="V419" i="37" s="1"/>
  <c r="S416" i="37"/>
  <c r="V416" i="37" s="1"/>
  <c r="S413" i="37"/>
  <c r="V413" i="37" s="1"/>
  <c r="S410" i="37"/>
  <c r="V410" i="37" s="1"/>
  <c r="S407" i="37"/>
  <c r="V407" i="37" s="1"/>
  <c r="S404" i="37"/>
  <c r="V404" i="37" s="1"/>
  <c r="S401" i="37"/>
  <c r="V401" i="37" s="1"/>
  <c r="S398" i="37"/>
  <c r="V398" i="37" s="1"/>
  <c r="S395" i="37"/>
  <c r="V395" i="37" s="1"/>
  <c r="S392" i="37"/>
  <c r="V392" i="37" s="1"/>
  <c r="S389" i="37"/>
  <c r="V389" i="37" s="1"/>
  <c r="S386" i="37"/>
  <c r="V386" i="37" s="1"/>
  <c r="S383" i="37"/>
  <c r="V383" i="37" s="1"/>
  <c r="S380" i="37"/>
  <c r="V380" i="37" s="1"/>
  <c r="S377" i="37"/>
  <c r="V377" i="37" s="1"/>
  <c r="S374" i="37"/>
  <c r="V374" i="37" s="1"/>
  <c r="S371" i="37"/>
  <c r="V371" i="37" s="1"/>
  <c r="S368" i="37"/>
  <c r="V368" i="37" s="1"/>
  <c r="S365" i="37"/>
  <c r="V365" i="37" s="1"/>
  <c r="S362" i="37"/>
  <c r="V362" i="37" s="1"/>
  <c r="S359" i="37"/>
  <c r="V359" i="37" s="1"/>
  <c r="S356" i="37"/>
  <c r="V356" i="37" s="1"/>
  <c r="S353" i="37"/>
  <c r="V353" i="37" s="1"/>
  <c r="S350" i="37"/>
  <c r="V350" i="37" s="1"/>
  <c r="S347" i="37"/>
  <c r="V347" i="37" s="1"/>
  <c r="S344" i="37"/>
  <c r="V344" i="37" s="1"/>
  <c r="S341" i="37"/>
  <c r="V341" i="37" s="1"/>
  <c r="S338" i="37"/>
  <c r="V338" i="37" s="1"/>
  <c r="S335" i="37"/>
  <c r="V335" i="37" s="1"/>
  <c r="S332" i="37"/>
  <c r="V332" i="37" s="1"/>
  <c r="S329" i="37"/>
  <c r="V329" i="37" s="1"/>
  <c r="S326" i="37"/>
  <c r="V326" i="37" s="1"/>
  <c r="S323" i="37"/>
  <c r="V323" i="37" s="1"/>
  <c r="S320" i="37"/>
  <c r="V320" i="37" s="1"/>
  <c r="S317" i="37"/>
  <c r="V317" i="37" s="1"/>
  <c r="S314" i="37"/>
  <c r="V314" i="37" s="1"/>
  <c r="S305" i="37"/>
  <c r="V305" i="37" s="1"/>
  <c r="S296" i="37"/>
  <c r="V296" i="37" s="1"/>
  <c r="S287" i="37"/>
  <c r="V287" i="37" s="1"/>
  <c r="S278" i="37"/>
  <c r="V278" i="37" s="1"/>
  <c r="S269" i="37"/>
  <c r="V269" i="37" s="1"/>
  <c r="S260" i="37"/>
  <c r="V260" i="37" s="1"/>
  <c r="S251" i="37"/>
  <c r="V251" i="37" s="1"/>
  <c r="S238" i="37"/>
  <c r="V238" i="37" s="1"/>
  <c r="S442" i="37"/>
  <c r="V442" i="37" s="1"/>
  <c r="S439" i="37"/>
  <c r="V439" i="37" s="1"/>
  <c r="S415" i="37"/>
  <c r="V415" i="37" s="1"/>
  <c r="S400" i="37"/>
  <c r="V400" i="37" s="1"/>
  <c r="S376" i="37"/>
  <c r="V376" i="37" s="1"/>
  <c r="S364" i="37"/>
  <c r="V364" i="37" s="1"/>
  <c r="S355" i="37"/>
  <c r="V355" i="37" s="1"/>
  <c r="S343" i="37"/>
  <c r="V343" i="37" s="1"/>
  <c r="S331" i="37"/>
  <c r="V331" i="37" s="1"/>
  <c r="S328" i="37"/>
  <c r="V328" i="37" s="1"/>
  <c r="S290" i="37"/>
  <c r="V290" i="37" s="1"/>
  <c r="S281" i="37"/>
  <c r="V281" i="37" s="1"/>
  <c r="S297" i="37"/>
  <c r="V297" i="37" s="1"/>
  <c r="S220" i="37"/>
  <c r="V220" i="37" s="1"/>
  <c r="S448" i="37"/>
  <c r="V448" i="37" s="1"/>
  <c r="S433" i="37"/>
  <c r="V433" i="37" s="1"/>
  <c r="S418" i="37"/>
  <c r="V418" i="37" s="1"/>
  <c r="S403" i="37"/>
  <c r="V403" i="37" s="1"/>
  <c r="S391" i="37"/>
  <c r="V391" i="37" s="1"/>
  <c r="S388" i="37"/>
  <c r="V388" i="37" s="1"/>
  <c r="S373" i="37"/>
  <c r="V373" i="37" s="1"/>
  <c r="S361" i="37"/>
  <c r="V361" i="37" s="1"/>
  <c r="S352" i="37"/>
  <c r="V352" i="37" s="1"/>
  <c r="S340" i="37"/>
  <c r="V340" i="37" s="1"/>
  <c r="S319" i="37"/>
  <c r="V319" i="37" s="1"/>
  <c r="S316" i="37"/>
  <c r="V316" i="37" s="1"/>
  <c r="S245" i="37"/>
  <c r="V245" i="37" s="1"/>
  <c r="S450" i="37"/>
  <c r="V450" i="37" s="1"/>
  <c r="S447" i="37"/>
  <c r="V447" i="37" s="1"/>
  <c r="S444" i="37"/>
  <c r="V444" i="37" s="1"/>
  <c r="S441" i="37"/>
  <c r="V441" i="37" s="1"/>
  <c r="S438" i="37"/>
  <c r="V438" i="37" s="1"/>
  <c r="S435" i="37"/>
  <c r="V435" i="37" s="1"/>
  <c r="S432" i="37"/>
  <c r="V432" i="37" s="1"/>
  <c r="S429" i="37"/>
  <c r="V429" i="37" s="1"/>
  <c r="S426" i="37"/>
  <c r="V426" i="37" s="1"/>
  <c r="S423" i="37"/>
  <c r="V423" i="37" s="1"/>
  <c r="S420" i="37"/>
  <c r="V420" i="37" s="1"/>
  <c r="S417" i="37"/>
  <c r="V417" i="37" s="1"/>
  <c r="S414" i="37"/>
  <c r="V414" i="37" s="1"/>
  <c r="S411" i="37"/>
  <c r="V411" i="37" s="1"/>
  <c r="S408" i="37"/>
  <c r="V408" i="37" s="1"/>
  <c r="S405" i="37"/>
  <c r="V405" i="37" s="1"/>
  <c r="S402" i="37"/>
  <c r="V402" i="37" s="1"/>
  <c r="S399" i="37"/>
  <c r="V399" i="37" s="1"/>
  <c r="S396" i="37"/>
  <c r="V396" i="37" s="1"/>
  <c r="S393" i="37"/>
  <c r="V393" i="37" s="1"/>
  <c r="S390" i="37"/>
  <c r="V390" i="37" s="1"/>
  <c r="S387" i="37"/>
  <c r="V387" i="37" s="1"/>
  <c r="S384" i="37"/>
  <c r="V384" i="37" s="1"/>
  <c r="S381" i="37"/>
  <c r="V381" i="37" s="1"/>
  <c r="S378" i="37"/>
  <c r="V378" i="37" s="1"/>
  <c r="S375" i="37"/>
  <c r="V375" i="37" s="1"/>
  <c r="S372" i="37"/>
  <c r="V372" i="37" s="1"/>
  <c r="S369" i="37"/>
  <c r="V369" i="37" s="1"/>
  <c r="S366" i="37"/>
  <c r="V366" i="37" s="1"/>
  <c r="S363" i="37"/>
  <c r="V363" i="37" s="1"/>
  <c r="S360" i="37"/>
  <c r="V360" i="37" s="1"/>
  <c r="S357" i="37"/>
  <c r="V357" i="37" s="1"/>
  <c r="S354" i="37"/>
  <c r="V354" i="37" s="1"/>
  <c r="S351" i="37"/>
  <c r="V351" i="37" s="1"/>
  <c r="S348" i="37"/>
  <c r="V348" i="37" s="1"/>
  <c r="S345" i="37"/>
  <c r="V345" i="37" s="1"/>
  <c r="S342" i="37"/>
  <c r="V342" i="37" s="1"/>
  <c r="S339" i="37"/>
  <c r="V339" i="37" s="1"/>
  <c r="S336" i="37"/>
  <c r="V336" i="37" s="1"/>
  <c r="S333" i="37"/>
  <c r="V333" i="37" s="1"/>
  <c r="S330" i="37"/>
  <c r="V330" i="37" s="1"/>
  <c r="S327" i="37"/>
  <c r="V327" i="37" s="1"/>
  <c r="S324" i="37"/>
  <c r="V324" i="37" s="1"/>
  <c r="S321" i="37"/>
  <c r="V321" i="37" s="1"/>
  <c r="S318" i="37"/>
  <c r="V318" i="37" s="1"/>
  <c r="S315" i="37"/>
  <c r="V315" i="37" s="1"/>
  <c r="S311" i="37"/>
  <c r="V311" i="37" s="1"/>
  <c r="S302" i="37"/>
  <c r="V302" i="37" s="1"/>
  <c r="S293" i="37"/>
  <c r="V293" i="37" s="1"/>
  <c r="S284" i="37"/>
  <c r="V284" i="37" s="1"/>
  <c r="S275" i="37"/>
  <c r="V275" i="37" s="1"/>
  <c r="S266" i="37"/>
  <c r="V266" i="37" s="1"/>
  <c r="S257" i="37"/>
  <c r="V257" i="37" s="1"/>
  <c r="S248" i="37"/>
  <c r="V248" i="37" s="1"/>
  <c r="S236" i="37"/>
  <c r="V236" i="37" s="1"/>
  <c r="S424" i="37"/>
  <c r="V424" i="37" s="1"/>
  <c r="S409" i="37"/>
  <c r="V409" i="37" s="1"/>
  <c r="S385" i="37"/>
  <c r="V385" i="37" s="1"/>
  <c r="S254" i="37"/>
  <c r="V254" i="37" s="1"/>
  <c r="S312" i="37"/>
  <c r="V312" i="37" s="1"/>
  <c r="S303" i="37"/>
  <c r="V303" i="37" s="1"/>
  <c r="S230" i="37"/>
  <c r="V230" i="37" s="1"/>
  <c r="S212" i="37"/>
  <c r="V212" i="37" s="1"/>
  <c r="S226" i="37"/>
  <c r="V226" i="37" s="1"/>
  <c r="S218" i="37"/>
  <c r="V218" i="37" s="1"/>
  <c r="S232" i="37"/>
  <c r="V232" i="37" s="1"/>
  <c r="S242" i="37"/>
  <c r="V242" i="37" s="1"/>
  <c r="S224" i="37"/>
  <c r="V224" i="37" s="1"/>
  <c r="S206" i="37"/>
  <c r="V206" i="37" s="1"/>
  <c r="S87" i="37"/>
  <c r="V87" i="37" s="1"/>
  <c r="AB4" i="56"/>
  <c r="C53" i="39" s="1"/>
  <c r="V5" i="56"/>
  <c r="S4" i="56"/>
  <c r="AF4" i="56"/>
  <c r="T53" i="39" s="1"/>
  <c r="AC4" i="56"/>
  <c r="D53" i="39" s="1"/>
  <c r="T4" i="56"/>
  <c r="AE4" i="56"/>
  <c r="F53" i="39" s="1"/>
  <c r="Y4" i="56"/>
  <c r="V11" i="56"/>
  <c r="AD4" i="56"/>
  <c r="E53" i="39" s="1"/>
  <c r="V150" i="56"/>
  <c r="V156" i="56"/>
  <c r="V174" i="56"/>
  <c r="V192" i="56"/>
  <c r="V210" i="56"/>
  <c r="V228" i="56"/>
  <c r="V246" i="56"/>
  <c r="V264" i="56"/>
  <c r="V282" i="56"/>
  <c r="Z293" i="56"/>
  <c r="X4" i="56"/>
  <c r="V120" i="56"/>
  <c r="V132" i="56"/>
  <c r="Z141" i="56"/>
  <c r="V168" i="56"/>
  <c r="V186" i="56"/>
  <c r="V204" i="56"/>
  <c r="V222" i="56"/>
  <c r="V240" i="56"/>
  <c r="V258" i="56"/>
  <c r="V276" i="56"/>
  <c r="Z299" i="56"/>
  <c r="Z147" i="56"/>
  <c r="Z153" i="56"/>
  <c r="Z171" i="56"/>
  <c r="Z189" i="56"/>
  <c r="Z207" i="56"/>
  <c r="Z225" i="56"/>
  <c r="Z243" i="56"/>
  <c r="Z261" i="56"/>
  <c r="Z279" i="56"/>
  <c r="Z286" i="56"/>
  <c r="Z292" i="56"/>
  <c r="Z298" i="56"/>
  <c r="Z304" i="56"/>
  <c r="V420" i="56"/>
  <c r="Z453" i="56"/>
  <c r="V313" i="56"/>
  <c r="V325" i="56"/>
  <c r="V337" i="56"/>
  <c r="Z316" i="56"/>
  <c r="Z328" i="56"/>
  <c r="Z340" i="56"/>
  <c r="Z352" i="56"/>
  <c r="Z364" i="56"/>
  <c r="Z376" i="56"/>
  <c r="Z388" i="56"/>
  <c r="Z400" i="56"/>
  <c r="V414" i="56"/>
  <c r="V426" i="56"/>
  <c r="Z447" i="56"/>
  <c r="V456" i="56"/>
  <c r="Z561" i="56"/>
  <c r="Z573" i="56"/>
  <c r="V438" i="56"/>
  <c r="V450" i="56"/>
  <c r="Z471" i="56"/>
  <c r="Z483" i="56"/>
  <c r="Z495" i="56"/>
  <c r="Z507" i="56"/>
  <c r="Z519" i="56"/>
  <c r="Z531" i="56"/>
  <c r="Z543" i="56"/>
  <c r="V552" i="56"/>
  <c r="V564" i="56"/>
  <c r="AC4" i="55"/>
  <c r="D47" i="39" s="1"/>
  <c r="V10" i="55"/>
  <c r="X4" i="55"/>
  <c r="Z229" i="55"/>
  <c r="Z312" i="55"/>
  <c r="Z561" i="55"/>
  <c r="AB4" i="55"/>
  <c r="C47" i="39" s="1"/>
  <c r="Z199" i="55"/>
  <c r="V202" i="55"/>
  <c r="V214" i="55"/>
  <c r="Z223" i="55"/>
  <c r="V244" i="55"/>
  <c r="Z329" i="55"/>
  <c r="Z347" i="55"/>
  <c r="Z365" i="55"/>
  <c r="Z383" i="55"/>
  <c r="Z323" i="55"/>
  <c r="Z395" i="55"/>
  <c r="V320" i="55"/>
  <c r="V326" i="55"/>
  <c r="V344" i="55"/>
  <c r="V362" i="55"/>
  <c r="V380" i="55"/>
  <c r="V398" i="55"/>
  <c r="Z410" i="55"/>
  <c r="Z458" i="55"/>
  <c r="V461" i="55"/>
  <c r="Z488" i="55"/>
  <c r="V492" i="55"/>
  <c r="Z572" i="55"/>
  <c r="Z335" i="55"/>
  <c r="Z353" i="55"/>
  <c r="Z371" i="55"/>
  <c r="Z389" i="55"/>
  <c r="V431" i="55"/>
  <c r="Z317" i="55"/>
  <c r="V338" i="55"/>
  <c r="V356" i="55"/>
  <c r="V374" i="55"/>
  <c r="V392" i="55"/>
  <c r="Z428" i="55"/>
  <c r="Z447" i="55"/>
  <c r="V456" i="55"/>
  <c r="V455" i="55"/>
  <c r="V491" i="55"/>
  <c r="Z506" i="55"/>
  <c r="V527" i="55"/>
  <c r="Z542" i="55"/>
  <c r="Z566" i="55"/>
  <c r="V419" i="55"/>
  <c r="Z446" i="55"/>
  <c r="V449" i="55"/>
  <c r="Z464" i="55"/>
  <c r="Z470" i="55"/>
  <c r="Z476" i="55"/>
  <c r="Z482" i="55"/>
  <c r="V503" i="55"/>
  <c r="Z518" i="55"/>
  <c r="V539" i="55"/>
  <c r="Z554" i="55"/>
  <c r="Z560" i="55"/>
  <c r="AC6" i="54"/>
  <c r="AC4" i="54" s="1"/>
  <c r="D41" i="39" s="1"/>
  <c r="Y4" i="54"/>
  <c r="V40" i="54"/>
  <c r="V43" i="54"/>
  <c r="V46" i="54"/>
  <c r="V49" i="54"/>
  <c r="V52" i="54"/>
  <c r="V55" i="54"/>
  <c r="V58" i="54"/>
  <c r="V61" i="54"/>
  <c r="V64" i="54"/>
  <c r="V67" i="54"/>
  <c r="V70" i="54"/>
  <c r="V73" i="54"/>
  <c r="V76" i="54"/>
  <c r="V79" i="54"/>
  <c r="V82" i="54"/>
  <c r="V85" i="54"/>
  <c r="V88" i="54"/>
  <c r="V91" i="54"/>
  <c r="V94" i="54"/>
  <c r="V97" i="54"/>
  <c r="V100" i="54"/>
  <c r="V103" i="54"/>
  <c r="Z112" i="54"/>
  <c r="V121" i="54"/>
  <c r="Z130" i="54"/>
  <c r="V139" i="54"/>
  <c r="Z148" i="54"/>
  <c r="V157" i="54"/>
  <c r="Z166" i="54"/>
  <c r="V175" i="54"/>
  <c r="Z184" i="54"/>
  <c r="V193" i="54"/>
  <c r="Z202" i="54"/>
  <c r="V211" i="54"/>
  <c r="Z220" i="54"/>
  <c r="V226" i="54"/>
  <c r="Z232" i="54"/>
  <c r="V238" i="54"/>
  <c r="Z244" i="54"/>
  <c r="Z253" i="54"/>
  <c r="Z265" i="54"/>
  <c r="Z277" i="54"/>
  <c r="Z289" i="54"/>
  <c r="Z259" i="54"/>
  <c r="Z271" i="54"/>
  <c r="Z283" i="54"/>
  <c r="Z295" i="54"/>
  <c r="V358" i="54"/>
  <c r="V334" i="54"/>
  <c r="V370" i="54"/>
  <c r="V558" i="54"/>
  <c r="V223" i="54"/>
  <c r="V235" i="54"/>
  <c r="V247" i="54"/>
  <c r="Z252" i="54"/>
  <c r="V253" i="54"/>
  <c r="Z258" i="54"/>
  <c r="V259" i="54"/>
  <c r="Z264" i="54"/>
  <c r="V265" i="54"/>
  <c r="Z270" i="54"/>
  <c r="V271" i="54"/>
  <c r="Z276" i="54"/>
  <c r="V277" i="54"/>
  <c r="Z282" i="54"/>
  <c r="V283" i="54"/>
  <c r="Z288" i="54"/>
  <c r="V289" i="54"/>
  <c r="Z294" i="54"/>
  <c r="V295" i="54"/>
  <c r="Z300" i="54"/>
  <c r="V310" i="54"/>
  <c r="V346" i="54"/>
  <c r="V382" i="54"/>
  <c r="V316" i="54"/>
  <c r="V352" i="54"/>
  <c r="V388" i="54"/>
  <c r="Z417" i="54"/>
  <c r="V450" i="54"/>
  <c r="Z465" i="54"/>
  <c r="V522" i="54"/>
  <c r="Z537" i="54"/>
  <c r="Z414" i="54"/>
  <c r="V498" i="54"/>
  <c r="Z513" i="54"/>
  <c r="V302" i="54"/>
  <c r="V308" i="54"/>
  <c r="V314" i="54"/>
  <c r="V320" i="54"/>
  <c r="V326" i="54"/>
  <c r="V332" i="54"/>
  <c r="V338" i="54"/>
  <c r="V344" i="54"/>
  <c r="V350" i="54"/>
  <c r="V356" i="54"/>
  <c r="V362" i="54"/>
  <c r="V368" i="54"/>
  <c r="V374" i="54"/>
  <c r="V380" i="54"/>
  <c r="V386" i="54"/>
  <c r="V392" i="54"/>
  <c r="V398" i="54"/>
  <c r="V404" i="54"/>
  <c r="V486" i="54"/>
  <c r="Z501" i="54"/>
  <c r="V411" i="54"/>
  <c r="V414" i="54"/>
  <c r="V417" i="54"/>
  <c r="Z447" i="54"/>
  <c r="Z459" i="54"/>
  <c r="Z471" i="54"/>
  <c r="Z483" i="54"/>
  <c r="Z495" i="54"/>
  <c r="Z507" i="54"/>
  <c r="Z519" i="54"/>
  <c r="Z531" i="54"/>
  <c r="Z543" i="54"/>
  <c r="Z555" i="54"/>
  <c r="Z573" i="54"/>
  <c r="V426" i="54"/>
  <c r="V438" i="54"/>
  <c r="V546" i="54"/>
  <c r="Z567" i="54"/>
  <c r="AD4" i="53"/>
  <c r="E35" i="39" s="1"/>
  <c r="Z6" i="53"/>
  <c r="Z30" i="53"/>
  <c r="T4" i="53"/>
  <c r="Z14" i="53"/>
  <c r="Z16" i="53"/>
  <c r="Z18" i="53"/>
  <c r="Z22" i="53"/>
  <c r="Z24" i="53"/>
  <c r="V7" i="53"/>
  <c r="V8" i="53" s="1"/>
  <c r="V9" i="53" s="1"/>
  <c r="V10" i="53" s="1"/>
  <c r="V11" i="53" s="1"/>
  <c r="V12" i="53" s="1"/>
  <c r="V13" i="53" s="1"/>
  <c r="V14" i="53" s="1"/>
  <c r="V15" i="53" s="1"/>
  <c r="V16" i="53" s="1"/>
  <c r="V17" i="53" s="1"/>
  <c r="V18" i="53" s="1"/>
  <c r="V19" i="53" s="1"/>
  <c r="V20" i="53" s="1"/>
  <c r="V21" i="53" s="1"/>
  <c r="V22" i="53" s="1"/>
  <c r="V23" i="53" s="1"/>
  <c r="V24" i="53" s="1"/>
  <c r="V25" i="53" s="1"/>
  <c r="V26" i="53" s="1"/>
  <c r="V27" i="53" s="1"/>
  <c r="V28" i="53" s="1"/>
  <c r="V29" i="53" s="1"/>
  <c r="V30" i="53" s="1"/>
  <c r="V31" i="53" s="1"/>
  <c r="V50" i="53"/>
  <c r="Z53" i="53"/>
  <c r="V86" i="53"/>
  <c r="Z89" i="53"/>
  <c r="V122" i="53"/>
  <c r="Z125" i="53"/>
  <c r="V158" i="53"/>
  <c r="Z161" i="53"/>
  <c r="V194" i="53"/>
  <c r="AC4" i="53"/>
  <c r="D35" i="39" s="1"/>
  <c r="X4" i="53"/>
  <c r="AF4" i="53"/>
  <c r="T35" i="39" s="1"/>
  <c r="Z29" i="53"/>
  <c r="V38" i="53"/>
  <c r="V164" i="53"/>
  <c r="AB4" i="53"/>
  <c r="C35" i="39" s="1"/>
  <c r="Y4" i="53"/>
  <c r="V32" i="53"/>
  <c r="V68" i="53"/>
  <c r="Z71" i="53"/>
  <c r="V104" i="53"/>
  <c r="Z107" i="53"/>
  <c r="V140" i="53"/>
  <c r="Z143" i="53"/>
  <c r="V176" i="53"/>
  <c r="Z179" i="53"/>
  <c r="Z208" i="53"/>
  <c r="V379" i="53"/>
  <c r="Z195" i="53"/>
  <c r="Z207" i="53"/>
  <c r="Z219" i="53"/>
  <c r="V287" i="53"/>
  <c r="V392" i="53"/>
  <c r="S4" i="53"/>
  <c r="Z201" i="53"/>
  <c r="Z213" i="53"/>
  <c r="V222" i="53"/>
  <c r="V228" i="53"/>
  <c r="V234" i="53"/>
  <c r="V240" i="53"/>
  <c r="V246" i="53"/>
  <c r="V252" i="53"/>
  <c r="V258" i="53"/>
  <c r="Z267" i="53"/>
  <c r="V276" i="53"/>
  <c r="Z285" i="53"/>
  <c r="Z418" i="53"/>
  <c r="V337" i="53"/>
  <c r="V355" i="53"/>
  <c r="V373" i="53"/>
  <c r="V391" i="53"/>
  <c r="Z429" i="53"/>
  <c r="V349" i="53"/>
  <c r="V367" i="53"/>
  <c r="V385" i="53"/>
  <c r="V403" i="53"/>
  <c r="V408" i="53"/>
  <c r="Z471" i="53"/>
  <c r="Z489" i="53"/>
  <c r="Z507" i="53"/>
  <c r="Z543" i="53"/>
  <c r="V294" i="53"/>
  <c r="V300" i="53"/>
  <c r="V306" i="53"/>
  <c r="V312" i="53"/>
  <c r="V318" i="53"/>
  <c r="V324" i="53"/>
  <c r="V330" i="53"/>
  <c r="Z340" i="53"/>
  <c r="Z358" i="53"/>
  <c r="Z376" i="53"/>
  <c r="Z394" i="53"/>
  <c r="Z411" i="53"/>
  <c r="V420" i="53"/>
  <c r="Z447" i="53"/>
  <c r="V474" i="53"/>
  <c r="V492" i="53"/>
  <c r="V510" i="53"/>
  <c r="Z513" i="53"/>
  <c r="V546" i="53"/>
  <c r="Z549" i="53"/>
  <c r="Z417" i="53"/>
  <c r="Z441" i="53"/>
  <c r="V462" i="53"/>
  <c r="V480" i="53"/>
  <c r="V498" i="53"/>
  <c r="V522" i="53"/>
  <c r="Z525" i="53"/>
  <c r="V558" i="53"/>
  <c r="Z561" i="53"/>
  <c r="V429" i="53"/>
  <c r="V432" i="53"/>
  <c r="V444" i="53"/>
  <c r="V468" i="53"/>
  <c r="V486" i="53"/>
  <c r="V504" i="53"/>
  <c r="V534" i="53"/>
  <c r="Z537" i="53"/>
  <c r="V570" i="53"/>
  <c r="Z573" i="53"/>
  <c r="Z8" i="52"/>
  <c r="Z30" i="52"/>
  <c r="Z32" i="52"/>
  <c r="V33" i="52"/>
  <c r="Z22" i="52"/>
  <c r="Z25" i="52"/>
  <c r="Z28" i="52"/>
  <c r="Z36" i="52"/>
  <c r="V37" i="52"/>
  <c r="T4" i="52"/>
  <c r="AD4" i="52"/>
  <c r="E29" i="39" s="1"/>
  <c r="Z23" i="52"/>
  <c r="Z26" i="52"/>
  <c r="V35" i="52"/>
  <c r="AF4" i="52"/>
  <c r="T29" i="39" s="1"/>
  <c r="X4" i="52"/>
  <c r="Z12" i="52"/>
  <c r="Z17" i="52"/>
  <c r="Z24" i="52"/>
  <c r="V32" i="52"/>
  <c r="Z34" i="52"/>
  <c r="Z6" i="52"/>
  <c r="Z18" i="52"/>
  <c r="V5" i="52"/>
  <c r="V6" i="52" s="1"/>
  <c r="V7" i="52" s="1"/>
  <c r="V8" i="52" s="1"/>
  <c r="V9" i="52" s="1"/>
  <c r="V10" i="52" s="1"/>
  <c r="V11" i="52" s="1"/>
  <c r="V12" i="52" s="1"/>
  <c r="V13" i="52" s="1"/>
  <c r="V14" i="52" s="1"/>
  <c r="V15" i="52" s="1"/>
  <c r="V16" i="52" s="1"/>
  <c r="V17" i="52" s="1"/>
  <c r="V18" i="52" s="1"/>
  <c r="V19" i="52" s="1"/>
  <c r="V20" i="52" s="1"/>
  <c r="V21" i="52" s="1"/>
  <c r="V22" i="52" s="1"/>
  <c r="V23" i="52" s="1"/>
  <c r="V24" i="52" s="1"/>
  <c r="V25" i="52" s="1"/>
  <c r="V26" i="52" s="1"/>
  <c r="V27" i="52" s="1"/>
  <c r="V28" i="52" s="1"/>
  <c r="V29" i="52" s="1"/>
  <c r="V30" i="52" s="1"/>
  <c r="V31" i="52" s="1"/>
  <c r="AE4" i="52"/>
  <c r="F29" i="39" s="1"/>
  <c r="Z9" i="52"/>
  <c r="Z16" i="52"/>
  <c r="Z21" i="52"/>
  <c r="Z35" i="52"/>
  <c r="V36" i="52"/>
  <c r="AC4" i="52"/>
  <c r="D29" i="39" s="1"/>
  <c r="Z5" i="52"/>
  <c r="Z27" i="52"/>
  <c r="Z64" i="52"/>
  <c r="Z76" i="52"/>
  <c r="Z88" i="52"/>
  <c r="Z100" i="52"/>
  <c r="Z112" i="52"/>
  <c r="Z124" i="52"/>
  <c r="Z136" i="52"/>
  <c r="Z148" i="52"/>
  <c r="Z319" i="52"/>
  <c r="AB4" i="52"/>
  <c r="C29" i="39" s="1"/>
  <c r="V103" i="52"/>
  <c r="V115" i="52"/>
  <c r="V127" i="52"/>
  <c r="V139" i="52"/>
  <c r="V151" i="52"/>
  <c r="V163" i="52"/>
  <c r="V175" i="52"/>
  <c r="V193" i="52"/>
  <c r="V229" i="52"/>
  <c r="V265" i="52"/>
  <c r="S4" i="52"/>
  <c r="Z33" i="52"/>
  <c r="Z70" i="52"/>
  <c r="Z82" i="52"/>
  <c r="Z94" i="52"/>
  <c r="Z106" i="52"/>
  <c r="Z118" i="52"/>
  <c r="Z130" i="52"/>
  <c r="Z142" i="52"/>
  <c r="Z154" i="52"/>
  <c r="Z166" i="52"/>
  <c r="V199" i="52"/>
  <c r="V211" i="52"/>
  <c r="V223" i="52"/>
  <c r="V235" i="52"/>
  <c r="V247" i="52"/>
  <c r="V259" i="52"/>
  <c r="V271" i="52"/>
  <c r="V283" i="52"/>
  <c r="V295" i="52"/>
  <c r="V307" i="52"/>
  <c r="Z181" i="52"/>
  <c r="Z187" i="52"/>
  <c r="V196" i="52"/>
  <c r="Z199" i="52"/>
  <c r="V208" i="52"/>
  <c r="Z211" i="52"/>
  <c r="V220" i="52"/>
  <c r="Z223" i="52"/>
  <c r="Z307" i="52"/>
  <c r="Z313" i="52"/>
  <c r="V322" i="52"/>
  <c r="Z325" i="52"/>
  <c r="V334" i="52"/>
  <c r="Z337" i="52"/>
  <c r="V397" i="52"/>
  <c r="V412" i="52"/>
  <c r="Z430" i="52"/>
  <c r="Z322" i="52"/>
  <c r="Z334" i="52"/>
  <c r="Z346" i="52"/>
  <c r="Z358" i="52"/>
  <c r="Z370" i="52"/>
  <c r="Z382" i="52"/>
  <c r="V391" i="52"/>
  <c r="Z508" i="52"/>
  <c r="V511" i="52"/>
  <c r="Z556" i="52"/>
  <c r="V559" i="52"/>
  <c r="Z574" i="52"/>
  <c r="Z412" i="52"/>
  <c r="Z420" i="52"/>
  <c r="Z426" i="52"/>
  <c r="V427" i="52"/>
  <c r="Z432" i="52"/>
  <c r="V433" i="52"/>
  <c r="Z438" i="52"/>
  <c r="V439" i="52"/>
  <c r="Z444" i="52"/>
  <c r="V445" i="52"/>
  <c r="Z450" i="52"/>
  <c r="V451" i="52"/>
  <c r="Z478" i="52"/>
  <c r="V481" i="52"/>
  <c r="Z514" i="52"/>
  <c r="V517" i="52"/>
  <c r="V423" i="52"/>
  <c r="V429" i="52"/>
  <c r="V435" i="52"/>
  <c r="V441" i="52"/>
  <c r="V447" i="52"/>
  <c r="Z454" i="52"/>
  <c r="Z456" i="52"/>
  <c r="V457" i="52"/>
  <c r="Z490" i="52"/>
  <c r="Z526" i="52"/>
  <c r="V529" i="52"/>
  <c r="AF4" i="51"/>
  <c r="T17" i="39" s="1"/>
  <c r="Z56" i="51"/>
  <c r="Z50" i="51"/>
  <c r="V53" i="51"/>
  <c r="Z41" i="51"/>
  <c r="Z44" i="51"/>
  <c r="Z51" i="51"/>
  <c r="Z53" i="51"/>
  <c r="V54" i="51"/>
  <c r="Z57" i="51"/>
  <c r="Z16" i="51"/>
  <c r="Z20" i="51"/>
  <c r="Z33" i="51"/>
  <c r="Z35" i="51"/>
  <c r="Z8" i="51"/>
  <c r="Z23" i="51"/>
  <c r="Z5" i="51"/>
  <c r="Z26" i="51"/>
  <c r="T4" i="51"/>
  <c r="AE4" i="51"/>
  <c r="F17" i="39" s="1"/>
  <c r="Z15" i="51"/>
  <c r="Z17" i="51"/>
  <c r="Z34" i="51"/>
  <c r="Z38" i="51"/>
  <c r="Y4" i="51"/>
  <c r="AB4" i="51"/>
  <c r="C17" i="39" s="1"/>
  <c r="AC6" i="51"/>
  <c r="AC4" i="51" s="1"/>
  <c r="D17" i="39" s="1"/>
  <c r="S4" i="51"/>
  <c r="V6" i="51"/>
  <c r="AD4" i="51"/>
  <c r="E17" i="39" s="1"/>
  <c r="V7" i="51"/>
  <c r="V8" i="51" s="1"/>
  <c r="V9" i="51" s="1"/>
  <c r="V10" i="51" s="1"/>
  <c r="V11" i="51" s="1"/>
  <c r="V12" i="51" s="1"/>
  <c r="V13" i="51" s="1"/>
  <c r="V14" i="51" s="1"/>
  <c r="V15" i="51" s="1"/>
  <c r="V16" i="51" s="1"/>
  <c r="V17" i="51" s="1"/>
  <c r="V18" i="51" s="1"/>
  <c r="V19" i="51" s="1"/>
  <c r="V20" i="51" s="1"/>
  <c r="V21" i="51" s="1"/>
  <c r="V22" i="51" s="1"/>
  <c r="V23" i="51" s="1"/>
  <c r="V24" i="51" s="1"/>
  <c r="V25" i="51" s="1"/>
  <c r="V26" i="51" s="1"/>
  <c r="V27" i="51" s="1"/>
  <c r="V28" i="51" s="1"/>
  <c r="V29" i="51" s="1"/>
  <c r="V30" i="51" s="1"/>
  <c r="V31" i="51" s="1"/>
  <c r="V32" i="51" s="1"/>
  <c r="V33" i="51" s="1"/>
  <c r="V34" i="51" s="1"/>
  <c r="V35" i="51" s="1"/>
  <c r="V36" i="51" s="1"/>
  <c r="V37" i="51" s="1"/>
  <c r="V38" i="51" s="1"/>
  <c r="V39" i="51" s="1"/>
  <c r="V40" i="51" s="1"/>
  <c r="V41" i="51" s="1"/>
  <c r="V42" i="51" s="1"/>
  <c r="V43" i="51" s="1"/>
  <c r="V44" i="51" s="1"/>
  <c r="V45" i="51" s="1"/>
  <c r="V46" i="51" s="1"/>
  <c r="V47" i="51" s="1"/>
  <c r="V48" i="51" s="1"/>
  <c r="V49" i="51" s="1"/>
  <c r="V50" i="51" s="1"/>
  <c r="V51" i="51" s="1"/>
  <c r="V52" i="51" s="1"/>
  <c r="V80" i="51"/>
  <c r="V92" i="51"/>
  <c r="V104" i="51"/>
  <c r="V107" i="51"/>
  <c r="V110" i="51"/>
  <c r="V113" i="51"/>
  <c r="V116" i="51"/>
  <c r="V119" i="51"/>
  <c r="V122" i="51"/>
  <c r="V125" i="51"/>
  <c r="V128" i="51"/>
  <c r="V131" i="51"/>
  <c r="V134" i="51"/>
  <c r="V137" i="51"/>
  <c r="V140" i="51"/>
  <c r="V143" i="51"/>
  <c r="V146" i="51"/>
  <c r="V149" i="51"/>
  <c r="V152" i="51"/>
  <c r="V155" i="51"/>
  <c r="V158" i="51"/>
  <c r="V161" i="51"/>
  <c r="V284" i="51"/>
  <c r="Z287" i="51"/>
  <c r="Z305" i="51"/>
  <c r="V480" i="51"/>
  <c r="Z77" i="51"/>
  <c r="Z89" i="51"/>
  <c r="Z101" i="51"/>
  <c r="Z104" i="51"/>
  <c r="Z107" i="51"/>
  <c r="Z110" i="51"/>
  <c r="Z113" i="51"/>
  <c r="Z116" i="51"/>
  <c r="Z119" i="51"/>
  <c r="Z122" i="51"/>
  <c r="Z125" i="51"/>
  <c r="Z128" i="51"/>
  <c r="Z131" i="51"/>
  <c r="Z134" i="51"/>
  <c r="Z137" i="51"/>
  <c r="Z140" i="51"/>
  <c r="Z143" i="51"/>
  <c r="Z146" i="51"/>
  <c r="Z149" i="51"/>
  <c r="Z152" i="51"/>
  <c r="Z155" i="51"/>
  <c r="Z158" i="51"/>
  <c r="Z161" i="51"/>
  <c r="Z173" i="51"/>
  <c r="Z185" i="51"/>
  <c r="Z197" i="51"/>
  <c r="Z209" i="51"/>
  <c r="Z221" i="51"/>
  <c r="Z233" i="51"/>
  <c r="Z245" i="51"/>
  <c r="Z257" i="51"/>
  <c r="Z269" i="51"/>
  <c r="V296" i="51"/>
  <c r="V302" i="51"/>
  <c r="V74" i="51"/>
  <c r="V86" i="51"/>
  <c r="V98" i="51"/>
  <c r="Z341" i="51"/>
  <c r="V429" i="51"/>
  <c r="V314" i="51"/>
  <c r="Z317" i="51"/>
  <c r="V350" i="51"/>
  <c r="V368" i="51"/>
  <c r="Z395" i="51"/>
  <c r="Z299" i="51"/>
  <c r="V332" i="51"/>
  <c r="Z335" i="51"/>
  <c r="Z359" i="51"/>
  <c r="V380" i="51"/>
  <c r="Z383" i="51"/>
  <c r="V404" i="51"/>
  <c r="Z407" i="51"/>
  <c r="Z411" i="51"/>
  <c r="Z426" i="51"/>
  <c r="V498" i="51"/>
  <c r="Z441" i="51"/>
  <c r="V474" i="51"/>
  <c r="V492" i="51"/>
  <c r="V468" i="51"/>
  <c r="V486" i="51"/>
  <c r="V504" i="51"/>
  <c r="V444" i="51"/>
  <c r="Z471" i="51"/>
  <c r="Z489" i="51"/>
  <c r="Z7" i="50"/>
  <c r="Z25" i="50"/>
  <c r="Z43" i="50"/>
  <c r="Z73" i="50"/>
  <c r="Z231" i="50"/>
  <c r="Z249" i="50"/>
  <c r="Z18" i="50"/>
  <c r="Z37" i="50"/>
  <c r="Z52" i="50"/>
  <c r="Z54" i="50"/>
  <c r="Z82" i="50"/>
  <c r="Z84" i="50"/>
  <c r="Z93" i="50"/>
  <c r="Z111" i="50"/>
  <c r="Z129" i="50"/>
  <c r="Z147" i="50"/>
  <c r="Z168" i="50"/>
  <c r="Z174" i="50"/>
  <c r="Z176" i="50"/>
  <c r="Z199" i="50"/>
  <c r="Z201" i="50"/>
  <c r="V228" i="50"/>
  <c r="AF4" i="50"/>
  <c r="T11" i="39" s="1"/>
  <c r="Z21" i="50"/>
  <c r="Z48" i="50"/>
  <c r="Z65" i="50"/>
  <c r="Z67" i="50"/>
  <c r="Z98" i="50"/>
  <c r="Z193" i="50"/>
  <c r="Z197" i="50"/>
  <c r="Z204" i="50"/>
  <c r="Z211" i="50"/>
  <c r="Z216" i="50"/>
  <c r="Z223" i="50"/>
  <c r="Z228" i="50"/>
  <c r="Z234" i="50"/>
  <c r="V242" i="50"/>
  <c r="V244" i="50"/>
  <c r="V246" i="50"/>
  <c r="V254" i="50"/>
  <c r="V256" i="50"/>
  <c r="Z280" i="50"/>
  <c r="Z348" i="50"/>
  <c r="Z6" i="50"/>
  <c r="Z11" i="50"/>
  <c r="Z24" i="50"/>
  <c r="Z31" i="50"/>
  <c r="Z40" i="50"/>
  <c r="Z42" i="50"/>
  <c r="Z61" i="50"/>
  <c r="Z87" i="50"/>
  <c r="Z96" i="50"/>
  <c r="Z107" i="50"/>
  <c r="Z114" i="50"/>
  <c r="Z121" i="50"/>
  <c r="Z132" i="50"/>
  <c r="Z143" i="50"/>
  <c r="Z150" i="50"/>
  <c r="Z156" i="50"/>
  <c r="Z158" i="50"/>
  <c r="Z183" i="50"/>
  <c r="AD4" i="50"/>
  <c r="E11" i="39" s="1"/>
  <c r="Y4" i="50"/>
  <c r="AB4" i="50"/>
  <c r="C11" i="39" s="1"/>
  <c r="Z9" i="50"/>
  <c r="Z22" i="50"/>
  <c r="Z27" i="50"/>
  <c r="Z36" i="50"/>
  <c r="Z53" i="50"/>
  <c r="Z55" i="50"/>
  <c r="Z83" i="50"/>
  <c r="Z85" i="50"/>
  <c r="Z92" i="50"/>
  <c r="Z103" i="50"/>
  <c r="Z110" i="50"/>
  <c r="Z119" i="50"/>
  <c r="Z128" i="50"/>
  <c r="Z139" i="50"/>
  <c r="Z146" i="50"/>
  <c r="Z167" i="50"/>
  <c r="Z169" i="50"/>
  <c r="Z173" i="50"/>
  <c r="Z175" i="50"/>
  <c r="Z179" i="50"/>
  <c r="Z198" i="50"/>
  <c r="Z200" i="50"/>
  <c r="Z233" i="50"/>
  <c r="V243" i="50"/>
  <c r="V249" i="50"/>
  <c r="V255" i="50"/>
  <c r="V260" i="50"/>
  <c r="V262" i="50"/>
  <c r="Z264" i="50"/>
  <c r="V272" i="50"/>
  <c r="V274" i="50"/>
  <c r="V293" i="50"/>
  <c r="Z294" i="50"/>
  <c r="Z302" i="50"/>
  <c r="V303" i="50"/>
  <c r="V305" i="50"/>
  <c r="Z320" i="50"/>
  <c r="V321" i="50"/>
  <c r="V323" i="50"/>
  <c r="V353" i="50"/>
  <c r="Z354" i="50"/>
  <c r="V359" i="50"/>
  <c r="V389" i="50"/>
  <c r="V441" i="50"/>
  <c r="V509" i="50"/>
  <c r="Z510" i="50"/>
  <c r="Z512" i="50"/>
  <c r="V513" i="50"/>
  <c r="V537" i="50"/>
  <c r="V567" i="50"/>
  <c r="Z270" i="50"/>
  <c r="Z277" i="50"/>
  <c r="Z281" i="50"/>
  <c r="Z283" i="50"/>
  <c r="Z285" i="50"/>
  <c r="V286" i="50"/>
  <c r="Z296" i="50"/>
  <c r="Z300" i="50"/>
  <c r="V301" i="50"/>
  <c r="Z307" i="50"/>
  <c r="V310" i="50"/>
  <c r="Z316" i="50"/>
  <c r="Z318" i="50"/>
  <c r="V319" i="50"/>
  <c r="Z325" i="50"/>
  <c r="V328" i="50"/>
  <c r="V334" i="50"/>
  <c r="Z349" i="50"/>
  <c r="V350" i="50"/>
  <c r="Z355" i="50"/>
  <c r="V267" i="50"/>
  <c r="Z338" i="50"/>
  <c r="Z344" i="50"/>
  <c r="Z265" i="50"/>
  <c r="Z267" i="50"/>
  <c r="V268" i="50"/>
  <c r="Z278" i="50"/>
  <c r="Z284" i="50"/>
  <c r="Z288" i="50"/>
  <c r="Z295" i="50"/>
  <c r="Z308" i="50"/>
  <c r="V309" i="50"/>
  <c r="V311" i="50"/>
  <c r="Z326" i="50"/>
  <c r="V327" i="50"/>
  <c r="V329" i="50"/>
  <c r="V335" i="50"/>
  <c r="V337" i="50"/>
  <c r="Z340" i="50"/>
  <c r="V343" i="50"/>
  <c r="Z346" i="50"/>
  <c r="Z350" i="50"/>
  <c r="Z356" i="50"/>
  <c r="V364" i="50"/>
  <c r="V370" i="50"/>
  <c r="V374" i="50"/>
  <c r="V379" i="50"/>
  <c r="Z382" i="50"/>
  <c r="V392" i="50"/>
  <c r="V397" i="50"/>
  <c r="Z412" i="50"/>
  <c r="V413" i="50"/>
  <c r="Z425" i="50"/>
  <c r="Z430" i="50"/>
  <c r="V431" i="50"/>
  <c r="Z434" i="50"/>
  <c r="V436" i="50"/>
  <c r="Z454" i="50"/>
  <c r="V457" i="50"/>
  <c r="V464" i="50"/>
  <c r="V475" i="50"/>
  <c r="V487" i="50"/>
  <c r="V494" i="50"/>
  <c r="Z502" i="50"/>
  <c r="V529" i="50"/>
  <c r="Z532" i="50"/>
  <c r="V542" i="50"/>
  <c r="V547" i="50"/>
  <c r="Z550" i="50"/>
  <c r="V558" i="50"/>
  <c r="Z562" i="50"/>
  <c r="T4" i="50"/>
  <c r="X4" i="50"/>
  <c r="AC8" i="50"/>
  <c r="AC4" i="50" s="1"/>
  <c r="D11" i="39" s="1"/>
  <c r="Z104" i="50"/>
  <c r="Z140" i="50"/>
  <c r="V233" i="50"/>
  <c r="Z86" i="50"/>
  <c r="Z116" i="50"/>
  <c r="Z122" i="50"/>
  <c r="Z152" i="50"/>
  <c r="Z170" i="50"/>
  <c r="Z188" i="50"/>
  <c r="Z242" i="50"/>
  <c r="V263" i="50"/>
  <c r="V281" i="50"/>
  <c r="V251" i="50"/>
  <c r="V269" i="50"/>
  <c r="V287" i="50"/>
  <c r="Z206" i="50"/>
  <c r="Z212" i="50"/>
  <c r="Z218" i="50"/>
  <c r="Z224" i="50"/>
  <c r="V227" i="50"/>
  <c r="Z230" i="50"/>
  <c r="Z254" i="50"/>
  <c r="Z272" i="50"/>
  <c r="Z290" i="50"/>
  <c r="Z299" i="50"/>
  <c r="Z305" i="50"/>
  <c r="Z311" i="50"/>
  <c r="Z317" i="50"/>
  <c r="Z323" i="50"/>
  <c r="Z329" i="50"/>
  <c r="Z341" i="50"/>
  <c r="Z353" i="50"/>
  <c r="Z365" i="50"/>
  <c r="Z377" i="50"/>
  <c r="V386" i="50"/>
  <c r="Z473" i="50"/>
  <c r="Z485" i="50"/>
  <c r="V512" i="50"/>
  <c r="V530" i="50"/>
  <c r="Z298" i="50"/>
  <c r="V302" i="50"/>
  <c r="V308" i="50"/>
  <c r="V314" i="50"/>
  <c r="V320" i="50"/>
  <c r="V326" i="50"/>
  <c r="V332" i="50"/>
  <c r="V344" i="50"/>
  <c r="V356" i="50"/>
  <c r="V368" i="50"/>
  <c r="V398" i="50"/>
  <c r="Z539" i="50"/>
  <c r="Z335" i="50"/>
  <c r="Z347" i="50"/>
  <c r="Z359" i="50"/>
  <c r="Z371" i="50"/>
  <c r="V380" i="50"/>
  <c r="Z413" i="50"/>
  <c r="Z449" i="50"/>
  <c r="Z557" i="50"/>
  <c r="V416" i="50"/>
  <c r="V428" i="50"/>
  <c r="V440" i="50"/>
  <c r="V452" i="50"/>
  <c r="V476" i="50"/>
  <c r="V488" i="50"/>
  <c r="V403" i="50"/>
  <c r="Z407" i="50"/>
  <c r="Z419" i="50"/>
  <c r="Z431" i="50"/>
  <c r="Z443" i="50"/>
  <c r="Z455" i="50"/>
  <c r="Z467" i="50"/>
  <c r="Z479" i="50"/>
  <c r="Z491" i="50"/>
  <c r="Z509" i="50"/>
  <c r="Z527" i="50"/>
  <c r="V536" i="50"/>
  <c r="V554" i="50"/>
  <c r="V572" i="50"/>
  <c r="V410" i="50"/>
  <c r="V422" i="50"/>
  <c r="V434" i="50"/>
  <c r="V446" i="50"/>
  <c r="V458" i="50"/>
  <c r="V470" i="50"/>
  <c r="V482" i="50"/>
  <c r="Z503" i="50"/>
  <c r="Z521" i="50"/>
  <c r="V548" i="50"/>
  <c r="V566" i="50"/>
  <c r="AF6" i="42"/>
  <c r="AE7" i="42"/>
  <c r="Z4" i="54" l="1"/>
  <c r="Z4" i="55"/>
  <c r="Z4" i="56"/>
  <c r="S3" i="37"/>
  <c r="V71" i="37"/>
  <c r="V3" i="37" s="1"/>
  <c r="W5" i="39" s="1"/>
  <c r="Z4" i="53"/>
  <c r="Z4" i="52"/>
  <c r="Z4" i="51"/>
  <c r="Z4" i="50"/>
  <c r="Q57" i="39"/>
  <c r="Q56" i="39"/>
  <c r="Q55" i="39"/>
  <c r="Q54" i="39"/>
  <c r="Q53" i="39"/>
  <c r="Q52" i="39" s="1"/>
  <c r="Q51" i="39"/>
  <c r="Q50" i="39"/>
  <c r="Q49" i="39"/>
  <c r="Q48" i="39"/>
  <c r="Q47" i="39"/>
  <c r="Q46" i="39" s="1"/>
  <c r="Q45" i="39"/>
  <c r="Q44" i="39"/>
  <c r="Q43" i="39"/>
  <c r="Q42" i="39"/>
  <c r="Q41" i="39"/>
  <c r="Q40" i="39" s="1"/>
  <c r="Q39" i="39"/>
  <c r="Q38" i="39"/>
  <c r="Q37" i="39"/>
  <c r="Q36" i="39"/>
  <c r="Q35" i="39"/>
  <c r="Q34" i="39" s="1"/>
  <c r="Q33" i="39"/>
  <c r="Q32" i="39"/>
  <c r="Q31" i="39"/>
  <c r="Q30" i="39"/>
  <c r="Q29" i="39"/>
  <c r="Q27" i="39"/>
  <c r="Q26" i="39"/>
  <c r="Q25" i="39"/>
  <c r="Q24" i="39"/>
  <c r="Q21" i="39"/>
  <c r="Q20" i="39"/>
  <c r="Q19" i="39"/>
  <c r="Q18" i="39"/>
  <c r="T5" i="39" l="1"/>
  <c r="Q28" i="39"/>
  <c r="T52" i="39"/>
  <c r="P52" i="39"/>
  <c r="D52" i="39"/>
  <c r="J52" i="39" s="1"/>
  <c r="P46" i="39"/>
  <c r="D46" i="39"/>
  <c r="J46" i="39" s="1"/>
  <c r="O40" i="39"/>
  <c r="E40" i="39"/>
  <c r="M40" i="39" s="1"/>
  <c r="D40" i="39"/>
  <c r="J40" i="39" s="1"/>
  <c r="T34" i="39"/>
  <c r="P34" i="39"/>
  <c r="D34" i="39"/>
  <c r="J34" i="39" s="1"/>
  <c r="F52" i="39"/>
  <c r="S52" i="39" s="1"/>
  <c r="E52" i="39"/>
  <c r="M52" i="39" s="1"/>
  <c r="W52" i="39"/>
  <c r="V52" i="39"/>
  <c r="O52" i="39"/>
  <c r="G52" i="39"/>
  <c r="C52" i="39"/>
  <c r="I52" i="39" s="1"/>
  <c r="L52" i="39" s="1"/>
  <c r="F46" i="39"/>
  <c r="S46" i="39" s="1"/>
  <c r="E46" i="39"/>
  <c r="M46" i="39" s="1"/>
  <c r="W46" i="39"/>
  <c r="V46" i="39"/>
  <c r="T46" i="39"/>
  <c r="O46" i="39"/>
  <c r="G46" i="39"/>
  <c r="C46" i="39"/>
  <c r="I46" i="39" s="1"/>
  <c r="L46" i="39" s="1"/>
  <c r="P40" i="39"/>
  <c r="F40" i="39"/>
  <c r="S40" i="39" s="1"/>
  <c r="W40" i="39"/>
  <c r="V40" i="39"/>
  <c r="T40" i="39"/>
  <c r="G40" i="39"/>
  <c r="C40" i="39"/>
  <c r="I40" i="39" s="1"/>
  <c r="L40" i="39" s="1"/>
  <c r="F34" i="39"/>
  <c r="S34" i="39" s="1"/>
  <c r="E34" i="39"/>
  <c r="M34" i="39" s="1"/>
  <c r="W34" i="39"/>
  <c r="V34" i="39"/>
  <c r="O34" i="39"/>
  <c r="G34" i="39"/>
  <c r="C34" i="39"/>
  <c r="I34" i="39" s="1"/>
  <c r="L34" i="39" s="1"/>
  <c r="D28" i="39"/>
  <c r="J28" i="39" s="1"/>
  <c r="P28" i="39"/>
  <c r="F28" i="39"/>
  <c r="S28" i="39" s="1"/>
  <c r="Y28" i="39" s="1"/>
  <c r="E28" i="39"/>
  <c r="M28" i="39" s="1"/>
  <c r="W28" i="39"/>
  <c r="V28" i="39"/>
  <c r="T28" i="39"/>
  <c r="O28" i="39"/>
  <c r="G28" i="39"/>
  <c r="C28" i="39"/>
  <c r="I28" i="39" s="1"/>
  <c r="D16" i="39"/>
  <c r="J16" i="39" s="1"/>
  <c r="P16" i="39"/>
  <c r="F16" i="39"/>
  <c r="S16" i="39" s="1"/>
  <c r="W16" i="39"/>
  <c r="V16" i="39"/>
  <c r="T16" i="39"/>
  <c r="O16" i="39"/>
  <c r="G16" i="39"/>
  <c r="C16" i="39"/>
  <c r="I16" i="39" s="1"/>
  <c r="D10" i="39"/>
  <c r="J10" i="39" s="1"/>
  <c r="Q11" i="39"/>
  <c r="Q10" i="39" s="1"/>
  <c r="P10" i="39"/>
  <c r="E10" i="39"/>
  <c r="M10" i="39" s="1"/>
  <c r="W10" i="39"/>
  <c r="V10" i="39"/>
  <c r="T10" i="39"/>
  <c r="O10" i="39"/>
  <c r="G10" i="39"/>
  <c r="C10" i="39"/>
  <c r="I10" i="39" s="1"/>
  <c r="S16" i="42"/>
  <c r="T16" i="42"/>
  <c r="S17" i="42"/>
  <c r="T17" i="42"/>
  <c r="S18" i="42"/>
  <c r="T18" i="42"/>
  <c r="S19" i="42"/>
  <c r="T19" i="42"/>
  <c r="S20" i="42"/>
  <c r="T20" i="42"/>
  <c r="S21" i="42"/>
  <c r="T21" i="42"/>
  <c r="S22" i="42"/>
  <c r="T22" i="42"/>
  <c r="S23" i="42"/>
  <c r="T23" i="42"/>
  <c r="S24" i="42"/>
  <c r="T24" i="42"/>
  <c r="S25" i="42"/>
  <c r="T25" i="42"/>
  <c r="S26" i="42"/>
  <c r="T26" i="42"/>
  <c r="S27" i="42"/>
  <c r="T27" i="42"/>
  <c r="S28" i="42"/>
  <c r="T28" i="42"/>
  <c r="S29" i="42"/>
  <c r="T29" i="42"/>
  <c r="S30" i="42"/>
  <c r="T30" i="42"/>
  <c r="S31" i="42"/>
  <c r="T31" i="42"/>
  <c r="S32" i="42"/>
  <c r="T32" i="42"/>
  <c r="S33" i="42"/>
  <c r="T33" i="42"/>
  <c r="S34" i="42"/>
  <c r="T34" i="42"/>
  <c r="S35" i="42"/>
  <c r="T35" i="42"/>
  <c r="S36" i="42"/>
  <c r="T36" i="42"/>
  <c r="S37" i="42"/>
  <c r="T37" i="42"/>
  <c r="S38" i="42"/>
  <c r="T38" i="42"/>
  <c r="S39" i="42"/>
  <c r="T39" i="42"/>
  <c r="S40" i="42"/>
  <c r="T40" i="42"/>
  <c r="S41" i="42"/>
  <c r="T41" i="42"/>
  <c r="S42" i="42"/>
  <c r="T42" i="42"/>
  <c r="S43" i="42"/>
  <c r="T43" i="42"/>
  <c r="S44" i="42"/>
  <c r="T44" i="42"/>
  <c r="S45" i="42"/>
  <c r="T45" i="42"/>
  <c r="S46" i="42"/>
  <c r="T46" i="42"/>
  <c r="S47" i="42"/>
  <c r="T47" i="42"/>
  <c r="S48" i="42"/>
  <c r="T48" i="42"/>
  <c r="S49" i="42"/>
  <c r="T49" i="42"/>
  <c r="S50" i="42"/>
  <c r="T50" i="42"/>
  <c r="S51" i="42"/>
  <c r="T51" i="42"/>
  <c r="S52" i="42"/>
  <c r="T52" i="42"/>
  <c r="S53" i="42"/>
  <c r="T53" i="42"/>
  <c r="S54" i="42"/>
  <c r="T54" i="42"/>
  <c r="S55" i="42"/>
  <c r="T55" i="42"/>
  <c r="S56" i="42"/>
  <c r="T56" i="42"/>
  <c r="S57" i="42"/>
  <c r="T57" i="42"/>
  <c r="S58" i="42"/>
  <c r="T58" i="42"/>
  <c r="S59" i="42"/>
  <c r="T59" i="42"/>
  <c r="S60" i="42"/>
  <c r="T60" i="42"/>
  <c r="S61" i="42"/>
  <c r="T61" i="42"/>
  <c r="S62" i="42"/>
  <c r="T62" i="42"/>
  <c r="S63" i="42"/>
  <c r="T63" i="42"/>
  <c r="S64" i="42"/>
  <c r="T64" i="42"/>
  <c r="S65" i="42"/>
  <c r="T65" i="42"/>
  <c r="S66" i="42"/>
  <c r="T66" i="42"/>
  <c r="S67" i="42"/>
  <c r="T67" i="42"/>
  <c r="S68" i="42"/>
  <c r="T68" i="42"/>
  <c r="S69" i="42"/>
  <c r="T69" i="42"/>
  <c r="S70" i="42"/>
  <c r="T70" i="42"/>
  <c r="S71" i="42"/>
  <c r="T71" i="42"/>
  <c r="S72" i="42"/>
  <c r="T72" i="42"/>
  <c r="S73" i="42"/>
  <c r="T73" i="42"/>
  <c r="S74" i="42"/>
  <c r="T74" i="42"/>
  <c r="S75" i="42"/>
  <c r="T75" i="42"/>
  <c r="S76" i="42"/>
  <c r="T76" i="42"/>
  <c r="S77" i="42"/>
  <c r="T77" i="42"/>
  <c r="S78" i="42"/>
  <c r="T78" i="42"/>
  <c r="S79" i="42"/>
  <c r="T79" i="42"/>
  <c r="S80" i="42"/>
  <c r="T80" i="42"/>
  <c r="S81" i="42"/>
  <c r="T81" i="42"/>
  <c r="S82" i="42"/>
  <c r="T82" i="42"/>
  <c r="S83" i="42"/>
  <c r="T83" i="42"/>
  <c r="S84" i="42"/>
  <c r="T84" i="42"/>
  <c r="S85" i="42"/>
  <c r="T85" i="42"/>
  <c r="S86" i="42"/>
  <c r="T86" i="42"/>
  <c r="S87" i="42"/>
  <c r="T87" i="42"/>
  <c r="S88" i="42"/>
  <c r="T88" i="42"/>
  <c r="S89" i="42"/>
  <c r="T89" i="42"/>
  <c r="S90" i="42"/>
  <c r="T90" i="42"/>
  <c r="S91" i="42"/>
  <c r="T91" i="42"/>
  <c r="S92" i="42"/>
  <c r="T92" i="42"/>
  <c r="S93" i="42"/>
  <c r="T93" i="42"/>
  <c r="S94" i="42"/>
  <c r="T94" i="42"/>
  <c r="S95" i="42"/>
  <c r="T95" i="42"/>
  <c r="S96" i="42"/>
  <c r="T96" i="42"/>
  <c r="S97" i="42"/>
  <c r="T97" i="42"/>
  <c r="S98" i="42"/>
  <c r="T98" i="42"/>
  <c r="S99" i="42"/>
  <c r="T99" i="42"/>
  <c r="S100" i="42"/>
  <c r="T100" i="42"/>
  <c r="S101" i="42"/>
  <c r="T101" i="42"/>
  <c r="S102" i="42"/>
  <c r="T102" i="42"/>
  <c r="S103" i="42"/>
  <c r="T103" i="42"/>
  <c r="S104" i="42"/>
  <c r="T104" i="42"/>
  <c r="S105" i="42"/>
  <c r="T105" i="42"/>
  <c r="S106" i="42"/>
  <c r="T106" i="42"/>
  <c r="S107" i="42"/>
  <c r="T107" i="42"/>
  <c r="S108" i="42"/>
  <c r="T108" i="42"/>
  <c r="S109" i="42"/>
  <c r="T109" i="42"/>
  <c r="S110" i="42"/>
  <c r="T110" i="42"/>
  <c r="S111" i="42"/>
  <c r="T111" i="42"/>
  <c r="S112" i="42"/>
  <c r="T112" i="42"/>
  <c r="S113" i="42"/>
  <c r="T113" i="42"/>
  <c r="S114" i="42"/>
  <c r="T114" i="42"/>
  <c r="S115" i="42"/>
  <c r="T115" i="42"/>
  <c r="S116" i="42"/>
  <c r="T116" i="42"/>
  <c r="S117" i="42"/>
  <c r="T117" i="42"/>
  <c r="S118" i="42"/>
  <c r="T118" i="42"/>
  <c r="S119" i="42"/>
  <c r="T119" i="42"/>
  <c r="S120" i="42"/>
  <c r="T120" i="42"/>
  <c r="S121" i="42"/>
  <c r="T121" i="42"/>
  <c r="S122" i="42"/>
  <c r="T122" i="42"/>
  <c r="S123" i="42"/>
  <c r="T123" i="42"/>
  <c r="S124" i="42"/>
  <c r="T124" i="42"/>
  <c r="S125" i="42"/>
  <c r="T125" i="42"/>
  <c r="S126" i="42"/>
  <c r="T126" i="42"/>
  <c r="S127" i="42"/>
  <c r="T127" i="42"/>
  <c r="S128" i="42"/>
  <c r="T128" i="42"/>
  <c r="S129" i="42"/>
  <c r="T129" i="42"/>
  <c r="S130" i="42"/>
  <c r="T130" i="42"/>
  <c r="S131" i="42"/>
  <c r="T131" i="42"/>
  <c r="S132" i="42"/>
  <c r="T132" i="42"/>
  <c r="S133" i="42"/>
  <c r="T133" i="42"/>
  <c r="S134" i="42"/>
  <c r="T134" i="42"/>
  <c r="S135" i="42"/>
  <c r="T135" i="42"/>
  <c r="S136" i="42"/>
  <c r="T136" i="42"/>
  <c r="S137" i="42"/>
  <c r="T137" i="42"/>
  <c r="S138" i="42"/>
  <c r="T138" i="42"/>
  <c r="S139" i="42"/>
  <c r="T139" i="42"/>
  <c r="S140" i="42"/>
  <c r="T140" i="42"/>
  <c r="S141" i="42"/>
  <c r="T141" i="42"/>
  <c r="S142" i="42"/>
  <c r="T142" i="42"/>
  <c r="S143" i="42"/>
  <c r="T143" i="42"/>
  <c r="S144" i="42"/>
  <c r="T144" i="42"/>
  <c r="S145" i="42"/>
  <c r="T145" i="42"/>
  <c r="S146" i="42"/>
  <c r="T146" i="42"/>
  <c r="S147" i="42"/>
  <c r="T147" i="42"/>
  <c r="S148" i="42"/>
  <c r="T148" i="42"/>
  <c r="S149" i="42"/>
  <c r="T149" i="42"/>
  <c r="S150" i="42"/>
  <c r="T150" i="42"/>
  <c r="S151" i="42"/>
  <c r="T151" i="42"/>
  <c r="S152" i="42"/>
  <c r="T152" i="42"/>
  <c r="S153" i="42"/>
  <c r="T153" i="42"/>
  <c r="S154" i="42"/>
  <c r="T154" i="42"/>
  <c r="S155" i="42"/>
  <c r="T155" i="42"/>
  <c r="S156" i="42"/>
  <c r="T156" i="42"/>
  <c r="S157" i="42"/>
  <c r="T157" i="42"/>
  <c r="S158" i="42"/>
  <c r="T158" i="42"/>
  <c r="S159" i="42"/>
  <c r="T159" i="42"/>
  <c r="S160" i="42"/>
  <c r="T160" i="42"/>
  <c r="S161" i="42"/>
  <c r="T161" i="42"/>
  <c r="S162" i="42"/>
  <c r="T162" i="42"/>
  <c r="S163" i="42"/>
  <c r="T163" i="42"/>
  <c r="S164" i="42"/>
  <c r="T164" i="42"/>
  <c r="S165" i="42"/>
  <c r="T165" i="42"/>
  <c r="S166" i="42"/>
  <c r="T166" i="42"/>
  <c r="S167" i="42"/>
  <c r="T167" i="42"/>
  <c r="S168" i="42"/>
  <c r="T168" i="42"/>
  <c r="S169" i="42"/>
  <c r="T169" i="42"/>
  <c r="S170" i="42"/>
  <c r="T170" i="42"/>
  <c r="S171" i="42"/>
  <c r="T171" i="42"/>
  <c r="S172" i="42"/>
  <c r="T172" i="42"/>
  <c r="S173" i="42"/>
  <c r="T173" i="42"/>
  <c r="S174" i="42"/>
  <c r="T174" i="42"/>
  <c r="S175" i="42"/>
  <c r="T175" i="42"/>
  <c r="S176" i="42"/>
  <c r="T176" i="42"/>
  <c r="S177" i="42"/>
  <c r="T177" i="42"/>
  <c r="S178" i="42"/>
  <c r="T178" i="42"/>
  <c r="S179" i="42"/>
  <c r="T179" i="42"/>
  <c r="S180" i="42"/>
  <c r="T180" i="42"/>
  <c r="S181" i="42"/>
  <c r="T181" i="42"/>
  <c r="S182" i="42"/>
  <c r="T182" i="42"/>
  <c r="S183" i="42"/>
  <c r="T183" i="42"/>
  <c r="S184" i="42"/>
  <c r="T184" i="42"/>
  <c r="S185" i="42"/>
  <c r="T185" i="42"/>
  <c r="S186" i="42"/>
  <c r="T186" i="42"/>
  <c r="S187" i="42"/>
  <c r="T187" i="42"/>
  <c r="S188" i="42"/>
  <c r="T188" i="42"/>
  <c r="S189" i="42"/>
  <c r="T189" i="42"/>
  <c r="S190" i="42"/>
  <c r="T190" i="42"/>
  <c r="S191" i="42"/>
  <c r="T191" i="42"/>
  <c r="S192" i="42"/>
  <c r="T192" i="42"/>
  <c r="S193" i="42"/>
  <c r="T193" i="42"/>
  <c r="S194" i="42"/>
  <c r="T194" i="42"/>
  <c r="S195" i="42"/>
  <c r="T195" i="42"/>
  <c r="S196" i="42"/>
  <c r="T196" i="42"/>
  <c r="S197" i="42"/>
  <c r="T197" i="42"/>
  <c r="S198" i="42"/>
  <c r="T198" i="42"/>
  <c r="S199" i="42"/>
  <c r="T199" i="42"/>
  <c r="S200" i="42"/>
  <c r="T200" i="42"/>
  <c r="S201" i="42"/>
  <c r="T201" i="42"/>
  <c r="S202" i="42"/>
  <c r="T202" i="42"/>
  <c r="S203" i="42"/>
  <c r="T203" i="42"/>
  <c r="S204" i="42"/>
  <c r="T204" i="42"/>
  <c r="S205" i="42"/>
  <c r="T205" i="42"/>
  <c r="S206" i="42"/>
  <c r="T206" i="42"/>
  <c r="S207" i="42"/>
  <c r="T207" i="42"/>
  <c r="S208" i="42"/>
  <c r="T208" i="42"/>
  <c r="S209" i="42"/>
  <c r="T209" i="42"/>
  <c r="S210" i="42"/>
  <c r="T210" i="42"/>
  <c r="S211" i="42"/>
  <c r="T211" i="42"/>
  <c r="S212" i="42"/>
  <c r="T212" i="42"/>
  <c r="S213" i="42"/>
  <c r="T213" i="42"/>
  <c r="S214" i="42"/>
  <c r="T214" i="42"/>
  <c r="S215" i="42"/>
  <c r="T215" i="42"/>
  <c r="Y6" i="42"/>
  <c r="Y7" i="42"/>
  <c r="Y8" i="42"/>
  <c r="Y9" i="42"/>
  <c r="Y10" i="42"/>
  <c r="Y11" i="42"/>
  <c r="Y12" i="42"/>
  <c r="Y13" i="42"/>
  <c r="Y14" i="42"/>
  <c r="Y15" i="42"/>
  <c r="Y16" i="42"/>
  <c r="Y17" i="42"/>
  <c r="Y18" i="42"/>
  <c r="Y19" i="42"/>
  <c r="Y20" i="42"/>
  <c r="Y21" i="42"/>
  <c r="Y22" i="42"/>
  <c r="Y23" i="42"/>
  <c r="Y24" i="42"/>
  <c r="Y25" i="42"/>
  <c r="Y26" i="42"/>
  <c r="Y27" i="42"/>
  <c r="Y28" i="42"/>
  <c r="Y29" i="42"/>
  <c r="Y30" i="42"/>
  <c r="Y31" i="42"/>
  <c r="Y32" i="42"/>
  <c r="Y33" i="42"/>
  <c r="Y34" i="42"/>
  <c r="Y35" i="42"/>
  <c r="Y36" i="42"/>
  <c r="Y37" i="42"/>
  <c r="Y38" i="42"/>
  <c r="Y39" i="42"/>
  <c r="Y40" i="42"/>
  <c r="Y41" i="42"/>
  <c r="Y42" i="42"/>
  <c r="Y43" i="42"/>
  <c r="Y44" i="42"/>
  <c r="Y45" i="42"/>
  <c r="Y46" i="42"/>
  <c r="Y47" i="42"/>
  <c r="Y48" i="42"/>
  <c r="Y49" i="42"/>
  <c r="Y50" i="42"/>
  <c r="Y51" i="42"/>
  <c r="Y52" i="42"/>
  <c r="Y53" i="42"/>
  <c r="Y54" i="42"/>
  <c r="Y55" i="42"/>
  <c r="Y56" i="42"/>
  <c r="Y57" i="42"/>
  <c r="Y58" i="42"/>
  <c r="Y59" i="42"/>
  <c r="Y60" i="42"/>
  <c r="Y61" i="42"/>
  <c r="Y62" i="42"/>
  <c r="Y63" i="42"/>
  <c r="Y64" i="42"/>
  <c r="Y65" i="42"/>
  <c r="Y66" i="42"/>
  <c r="Y67" i="42"/>
  <c r="Y68" i="42"/>
  <c r="Y69" i="42"/>
  <c r="Y70" i="42"/>
  <c r="Y71" i="42"/>
  <c r="Y72" i="42"/>
  <c r="Y73" i="42"/>
  <c r="Y74" i="42"/>
  <c r="Y75" i="42"/>
  <c r="Y76" i="42"/>
  <c r="Y77" i="42"/>
  <c r="Y78" i="42"/>
  <c r="Y79" i="42"/>
  <c r="Y80" i="42"/>
  <c r="Y81" i="42"/>
  <c r="Y82" i="42"/>
  <c r="Y83" i="42"/>
  <c r="Y84" i="42"/>
  <c r="Y85" i="42"/>
  <c r="Y86" i="42"/>
  <c r="Y87" i="42"/>
  <c r="Y88" i="42"/>
  <c r="Y89" i="42"/>
  <c r="Y90" i="42"/>
  <c r="Y91" i="42"/>
  <c r="Y92" i="42"/>
  <c r="Y93" i="42"/>
  <c r="Y94" i="42"/>
  <c r="Y95" i="42"/>
  <c r="Y96" i="42"/>
  <c r="Y97" i="42"/>
  <c r="Y98" i="42"/>
  <c r="Y99" i="42"/>
  <c r="Y100" i="42"/>
  <c r="Y101" i="42"/>
  <c r="Y102" i="42"/>
  <c r="Y103" i="42"/>
  <c r="Y104" i="42"/>
  <c r="Y105" i="42"/>
  <c r="Y106" i="42"/>
  <c r="Y107" i="42"/>
  <c r="Y108" i="42"/>
  <c r="Y109" i="42"/>
  <c r="Y110" i="42"/>
  <c r="Y111" i="42"/>
  <c r="Y112" i="42"/>
  <c r="Y113" i="42"/>
  <c r="Y114" i="42"/>
  <c r="Y115" i="42"/>
  <c r="Y116" i="42"/>
  <c r="Y117" i="42"/>
  <c r="Y118" i="42"/>
  <c r="Y119" i="42"/>
  <c r="Y120" i="42"/>
  <c r="Y121" i="42"/>
  <c r="Y122" i="42"/>
  <c r="Y123" i="42"/>
  <c r="Y124" i="42"/>
  <c r="Y125" i="42"/>
  <c r="Y126" i="42"/>
  <c r="Y127" i="42"/>
  <c r="Y128" i="42"/>
  <c r="Y129" i="42"/>
  <c r="Y130" i="42"/>
  <c r="Y131" i="42"/>
  <c r="Y132" i="42"/>
  <c r="Y133" i="42"/>
  <c r="Y134" i="42"/>
  <c r="Y135" i="42"/>
  <c r="Y136" i="42"/>
  <c r="Y137" i="42"/>
  <c r="Y138" i="42"/>
  <c r="Y139" i="42"/>
  <c r="Y140" i="42"/>
  <c r="Y141" i="42"/>
  <c r="Y142" i="42"/>
  <c r="Y143" i="42"/>
  <c r="Y144" i="42"/>
  <c r="Y145" i="42"/>
  <c r="Y146" i="42"/>
  <c r="Y147" i="42"/>
  <c r="Y148" i="42"/>
  <c r="Y149" i="42"/>
  <c r="Y150" i="42"/>
  <c r="Y151" i="42"/>
  <c r="Y152" i="42"/>
  <c r="Y153" i="42"/>
  <c r="Y154" i="42"/>
  <c r="Y155" i="42"/>
  <c r="Y156" i="42"/>
  <c r="Y157" i="42"/>
  <c r="Y158" i="42"/>
  <c r="Y159" i="42"/>
  <c r="Y160" i="42"/>
  <c r="Y161" i="42"/>
  <c r="Y162" i="42"/>
  <c r="Y163" i="42"/>
  <c r="Y164" i="42"/>
  <c r="Y165" i="42"/>
  <c r="Y166" i="42"/>
  <c r="Y167" i="42"/>
  <c r="Y168" i="42"/>
  <c r="Y169" i="42"/>
  <c r="Y170" i="42"/>
  <c r="Y171" i="42"/>
  <c r="Y172" i="42"/>
  <c r="Y173" i="42"/>
  <c r="Y174" i="42"/>
  <c r="Y175" i="42"/>
  <c r="Y176" i="42"/>
  <c r="Y177" i="42"/>
  <c r="Y178" i="42"/>
  <c r="Y179" i="42"/>
  <c r="Y180" i="42"/>
  <c r="Y181" i="42"/>
  <c r="Y182" i="42"/>
  <c r="Y183" i="42"/>
  <c r="Y184" i="42"/>
  <c r="Y185" i="42"/>
  <c r="Y186" i="42"/>
  <c r="Y187" i="42"/>
  <c r="Y188" i="42"/>
  <c r="Y189" i="42"/>
  <c r="Y190" i="42"/>
  <c r="Y191" i="42"/>
  <c r="Y192" i="42"/>
  <c r="Y193" i="42"/>
  <c r="Y194" i="42"/>
  <c r="Y195" i="42"/>
  <c r="Y196" i="42"/>
  <c r="Y197" i="42"/>
  <c r="Y198" i="42"/>
  <c r="Y199" i="42"/>
  <c r="Y200" i="42"/>
  <c r="Y201" i="42"/>
  <c r="Y202" i="42"/>
  <c r="Y203" i="42"/>
  <c r="Y204" i="42"/>
  <c r="Y205" i="42"/>
  <c r="Y206" i="42"/>
  <c r="Y207" i="42"/>
  <c r="Y208" i="42"/>
  <c r="Y209" i="42"/>
  <c r="Y210" i="42"/>
  <c r="Y211" i="42"/>
  <c r="Y212" i="42"/>
  <c r="Y213" i="42"/>
  <c r="Y214" i="42"/>
  <c r="Y215" i="42"/>
  <c r="Y216" i="42"/>
  <c r="Y217" i="42"/>
  <c r="Y218" i="42"/>
  <c r="Y219" i="42"/>
  <c r="Y220" i="42"/>
  <c r="Y221" i="42"/>
  <c r="Y222" i="42"/>
  <c r="Y223" i="42"/>
  <c r="Y224" i="42"/>
  <c r="Y225" i="42"/>
  <c r="Y226" i="42"/>
  <c r="Y227" i="42"/>
  <c r="Y228" i="42"/>
  <c r="Y229" i="42"/>
  <c r="Y230" i="42"/>
  <c r="Y231" i="42"/>
  <c r="Y232" i="42"/>
  <c r="Y233" i="42"/>
  <c r="Y234" i="42"/>
  <c r="Y235" i="42"/>
  <c r="Y236" i="42"/>
  <c r="Y237" i="42"/>
  <c r="Y238" i="42"/>
  <c r="Y239" i="42"/>
  <c r="Y240" i="42"/>
  <c r="Y241" i="42"/>
  <c r="Y242" i="42"/>
  <c r="Y243" i="42"/>
  <c r="Y244" i="42"/>
  <c r="Y245" i="42"/>
  <c r="Y246" i="42"/>
  <c r="Y247" i="42"/>
  <c r="Y248" i="42"/>
  <c r="Y249" i="42"/>
  <c r="Y250" i="42"/>
  <c r="Y251" i="42"/>
  <c r="Y252" i="42"/>
  <c r="Y253" i="42"/>
  <c r="Y254" i="42"/>
  <c r="Y255" i="42"/>
  <c r="Y256" i="42"/>
  <c r="Y257" i="42"/>
  <c r="Y258" i="42"/>
  <c r="Y259" i="42"/>
  <c r="Y260" i="42"/>
  <c r="Y261" i="42"/>
  <c r="Y262" i="42"/>
  <c r="Y263" i="42"/>
  <c r="Y264" i="42"/>
  <c r="Y265" i="42"/>
  <c r="Y266" i="42"/>
  <c r="Y267" i="42"/>
  <c r="Y268" i="42"/>
  <c r="Y269" i="42"/>
  <c r="Y270" i="42"/>
  <c r="Y271" i="42"/>
  <c r="Y272" i="42"/>
  <c r="Y273" i="42"/>
  <c r="Y274" i="42"/>
  <c r="Y275" i="42"/>
  <c r="Y276" i="42"/>
  <c r="Y277" i="42"/>
  <c r="Y278" i="42"/>
  <c r="Y279" i="42"/>
  <c r="Y280" i="42"/>
  <c r="Y281" i="42"/>
  <c r="Y282" i="42"/>
  <c r="Y283" i="42"/>
  <c r="Y284" i="42"/>
  <c r="Y285" i="42"/>
  <c r="Y286" i="42"/>
  <c r="Y287" i="42"/>
  <c r="Y288" i="42"/>
  <c r="Y289" i="42"/>
  <c r="Y290" i="42"/>
  <c r="Y291" i="42"/>
  <c r="Y292" i="42"/>
  <c r="Y293" i="42"/>
  <c r="Y294" i="42"/>
  <c r="Y295" i="42"/>
  <c r="Y296" i="42"/>
  <c r="Y297" i="42"/>
  <c r="Y298" i="42"/>
  <c r="Y299" i="42"/>
  <c r="Y300" i="42"/>
  <c r="Y301" i="42"/>
  <c r="Y302" i="42"/>
  <c r="Y303" i="42"/>
  <c r="Y304" i="42"/>
  <c r="Y305" i="42"/>
  <c r="Y306" i="42"/>
  <c r="Y307" i="42"/>
  <c r="Y308" i="42"/>
  <c r="Y309" i="42"/>
  <c r="Y310" i="42"/>
  <c r="Y311" i="42"/>
  <c r="Y312" i="42"/>
  <c r="Y313" i="42"/>
  <c r="Y314" i="42"/>
  <c r="Y315" i="42"/>
  <c r="Y316" i="42"/>
  <c r="Y317" i="42"/>
  <c r="Y318" i="42"/>
  <c r="Y319" i="42"/>
  <c r="Y320" i="42"/>
  <c r="Y321" i="42"/>
  <c r="Y322" i="42"/>
  <c r="Y323" i="42"/>
  <c r="Y324" i="42"/>
  <c r="Y325" i="42"/>
  <c r="Y326" i="42"/>
  <c r="Y327" i="42"/>
  <c r="Y328" i="42"/>
  <c r="Y329" i="42"/>
  <c r="Y330" i="42"/>
  <c r="Y331" i="42"/>
  <c r="Y332" i="42"/>
  <c r="Y333" i="42"/>
  <c r="Y334" i="42"/>
  <c r="Y335" i="42"/>
  <c r="Y336" i="42"/>
  <c r="Y337" i="42"/>
  <c r="Y338" i="42"/>
  <c r="Y339" i="42"/>
  <c r="Y340" i="42"/>
  <c r="Y341" i="42"/>
  <c r="Y342" i="42"/>
  <c r="Y343" i="42"/>
  <c r="Y344" i="42"/>
  <c r="Y345" i="42"/>
  <c r="Y346" i="42"/>
  <c r="Y347" i="42"/>
  <c r="Y348" i="42"/>
  <c r="Y349" i="42"/>
  <c r="Y350" i="42"/>
  <c r="Y351" i="42"/>
  <c r="Y352" i="42"/>
  <c r="Y353" i="42"/>
  <c r="Y354" i="42"/>
  <c r="Y355" i="42"/>
  <c r="Y356" i="42"/>
  <c r="Y357" i="42"/>
  <c r="Y358" i="42"/>
  <c r="Y359" i="42"/>
  <c r="Y360" i="42"/>
  <c r="Y361" i="42"/>
  <c r="Y362" i="42"/>
  <c r="Y363" i="42"/>
  <c r="Y364" i="42"/>
  <c r="Y365" i="42"/>
  <c r="Y366" i="42"/>
  <c r="Y367" i="42"/>
  <c r="Y368" i="42"/>
  <c r="Y369" i="42"/>
  <c r="Y370" i="42"/>
  <c r="Y371" i="42"/>
  <c r="Y372" i="42"/>
  <c r="Y373" i="42"/>
  <c r="Y374" i="42"/>
  <c r="Y375" i="42"/>
  <c r="Y376" i="42"/>
  <c r="Y377" i="42"/>
  <c r="Y378" i="42"/>
  <c r="Y379" i="42"/>
  <c r="Y380" i="42"/>
  <c r="Y381" i="42"/>
  <c r="Y382" i="42"/>
  <c r="Y383" i="42"/>
  <c r="Y384" i="42"/>
  <c r="Y385" i="42"/>
  <c r="Y386" i="42"/>
  <c r="Y387" i="42"/>
  <c r="Y388" i="42"/>
  <c r="Y389" i="42"/>
  <c r="Y390" i="42"/>
  <c r="Y391" i="42"/>
  <c r="Y392" i="42"/>
  <c r="Y393" i="42"/>
  <c r="Y394" i="42"/>
  <c r="Y395" i="42"/>
  <c r="Y396" i="42"/>
  <c r="Y397" i="42"/>
  <c r="Y398" i="42"/>
  <c r="Y399" i="42"/>
  <c r="Y400" i="42"/>
  <c r="Y401" i="42"/>
  <c r="Y402" i="42"/>
  <c r="Y403" i="42"/>
  <c r="Y404" i="42"/>
  <c r="Y405" i="42"/>
  <c r="Y406" i="42"/>
  <c r="Y407" i="42"/>
  <c r="Y408" i="42"/>
  <c r="Y409" i="42"/>
  <c r="Y410" i="42"/>
  <c r="Y411" i="42"/>
  <c r="Y412" i="42"/>
  <c r="Y413" i="42"/>
  <c r="Y414" i="42"/>
  <c r="Y415" i="42"/>
  <c r="Y416" i="42"/>
  <c r="Y417" i="42"/>
  <c r="Y418" i="42"/>
  <c r="Y419" i="42"/>
  <c r="Y420" i="42"/>
  <c r="Y421" i="42"/>
  <c r="Y422" i="42"/>
  <c r="Y423" i="42"/>
  <c r="Y424" i="42"/>
  <c r="Y425" i="42"/>
  <c r="Y426" i="42"/>
  <c r="Y427" i="42"/>
  <c r="Y428" i="42"/>
  <c r="Y429" i="42"/>
  <c r="Y430" i="42"/>
  <c r="Y431" i="42"/>
  <c r="Y432" i="42"/>
  <c r="Y433" i="42"/>
  <c r="Y434" i="42"/>
  <c r="Y435" i="42"/>
  <c r="Y436" i="42"/>
  <c r="Y437" i="42"/>
  <c r="Y438" i="42"/>
  <c r="Y439" i="42"/>
  <c r="Y440" i="42"/>
  <c r="Y441" i="42"/>
  <c r="Y442" i="42"/>
  <c r="Y443" i="42"/>
  <c r="Y444" i="42"/>
  <c r="Y445" i="42"/>
  <c r="Y446" i="42"/>
  <c r="Y447" i="42"/>
  <c r="Y448" i="42"/>
  <c r="Y449" i="42"/>
  <c r="Y450" i="42"/>
  <c r="Y451" i="42"/>
  <c r="Y452" i="42"/>
  <c r="Y453" i="42"/>
  <c r="Y454" i="42"/>
  <c r="Y455" i="42"/>
  <c r="Y456" i="42"/>
  <c r="Y457" i="42"/>
  <c r="Y458" i="42"/>
  <c r="Y459" i="42"/>
  <c r="Y460" i="42"/>
  <c r="Y461" i="42"/>
  <c r="Y462" i="42"/>
  <c r="Y463" i="42"/>
  <c r="Y464" i="42"/>
  <c r="Y465" i="42"/>
  <c r="Y466" i="42"/>
  <c r="Y467" i="42"/>
  <c r="Y468" i="42"/>
  <c r="Y469" i="42"/>
  <c r="Y470" i="42"/>
  <c r="Y471" i="42"/>
  <c r="Y472" i="42"/>
  <c r="Y473" i="42"/>
  <c r="Y474" i="42"/>
  <c r="Y475" i="42"/>
  <c r="Y476" i="42"/>
  <c r="Y477" i="42"/>
  <c r="Y478" i="42"/>
  <c r="Y479" i="42"/>
  <c r="Y480" i="42"/>
  <c r="Y481" i="42"/>
  <c r="Y482" i="42"/>
  <c r="Y483" i="42"/>
  <c r="Y484" i="42"/>
  <c r="Y485" i="42"/>
  <c r="Y486" i="42"/>
  <c r="Y487" i="42"/>
  <c r="Y488" i="42"/>
  <c r="Y489" i="42"/>
  <c r="Y490" i="42"/>
  <c r="Y491" i="42"/>
  <c r="Y492" i="42"/>
  <c r="Y493" i="42"/>
  <c r="Y494" i="42"/>
  <c r="Y495" i="42"/>
  <c r="Y496" i="42"/>
  <c r="Y497" i="42"/>
  <c r="Y498" i="42"/>
  <c r="Y499" i="42"/>
  <c r="Y500" i="42"/>
  <c r="Y501" i="42"/>
  <c r="Y502" i="42"/>
  <c r="Y503" i="42"/>
  <c r="Y504" i="42"/>
  <c r="Y505" i="42"/>
  <c r="Y506" i="42"/>
  <c r="Y507" i="42"/>
  <c r="Y508" i="42"/>
  <c r="Y509" i="42"/>
  <c r="Y510" i="42"/>
  <c r="Y511" i="42"/>
  <c r="Y512" i="42"/>
  <c r="Y513" i="42"/>
  <c r="Y514" i="42"/>
  <c r="Y515" i="42"/>
  <c r="Y516" i="42"/>
  <c r="Y517" i="42"/>
  <c r="Y518" i="42"/>
  <c r="Y519" i="42"/>
  <c r="Y520" i="42"/>
  <c r="Y521" i="42"/>
  <c r="Y522" i="42"/>
  <c r="Y523" i="42"/>
  <c r="Y524" i="42"/>
  <c r="Y525" i="42"/>
  <c r="Y526" i="42"/>
  <c r="Y527" i="42"/>
  <c r="Y528" i="42"/>
  <c r="Y529" i="42"/>
  <c r="Y530" i="42"/>
  <c r="Y531" i="42"/>
  <c r="Y532" i="42"/>
  <c r="Y533" i="42"/>
  <c r="Y534" i="42"/>
  <c r="Y535" i="42"/>
  <c r="Y536" i="42"/>
  <c r="Y537" i="42"/>
  <c r="Y538" i="42"/>
  <c r="Y539" i="42"/>
  <c r="Y540" i="42"/>
  <c r="Y541" i="42"/>
  <c r="Y542" i="42"/>
  <c r="Y543" i="42"/>
  <c r="Y544" i="42"/>
  <c r="Y545" i="42"/>
  <c r="Y546" i="42"/>
  <c r="Y547" i="42"/>
  <c r="Y548" i="42"/>
  <c r="Y549" i="42"/>
  <c r="Y550" i="42"/>
  <c r="Y551" i="42"/>
  <c r="Y552" i="42"/>
  <c r="Y553" i="42"/>
  <c r="Y554" i="42"/>
  <c r="Y555" i="42"/>
  <c r="Y556" i="42"/>
  <c r="Y557" i="42"/>
  <c r="Y558" i="42"/>
  <c r="Y559" i="42"/>
  <c r="Y560" i="42"/>
  <c r="Y561" i="42"/>
  <c r="Y562" i="42"/>
  <c r="Y563" i="42"/>
  <c r="Y564" i="42"/>
  <c r="Y565" i="42"/>
  <c r="Y566" i="42"/>
  <c r="Y567" i="42"/>
  <c r="Y568" i="42"/>
  <c r="Y569" i="42"/>
  <c r="Y570" i="42"/>
  <c r="Y571" i="42"/>
  <c r="Y572" i="42"/>
  <c r="Y573" i="42"/>
  <c r="Y574" i="42"/>
  <c r="Y575" i="42"/>
  <c r="Y5" i="42"/>
  <c r="X6" i="42"/>
  <c r="X7" i="42"/>
  <c r="X8" i="42"/>
  <c r="Z8" i="42" s="1"/>
  <c r="X9" i="42"/>
  <c r="Z9" i="42" s="1"/>
  <c r="X10" i="42"/>
  <c r="X11" i="42"/>
  <c r="X12" i="42"/>
  <c r="X13" i="42"/>
  <c r="X14" i="42"/>
  <c r="Z14" i="42" s="1"/>
  <c r="X15" i="42"/>
  <c r="Z15" i="42" s="1"/>
  <c r="X16" i="42"/>
  <c r="X17" i="42"/>
  <c r="X18" i="42"/>
  <c r="X19" i="42"/>
  <c r="X20" i="42"/>
  <c r="Z20" i="42" s="1"/>
  <c r="X21" i="42"/>
  <c r="Z21" i="42" s="1"/>
  <c r="X22" i="42"/>
  <c r="X23" i="42"/>
  <c r="X24" i="42"/>
  <c r="X25" i="42"/>
  <c r="X26" i="42"/>
  <c r="Z26" i="42" s="1"/>
  <c r="X27" i="42"/>
  <c r="Z27" i="42" s="1"/>
  <c r="X28" i="42"/>
  <c r="X29" i="42"/>
  <c r="X30" i="42"/>
  <c r="X31" i="42"/>
  <c r="X32" i="42"/>
  <c r="Z32" i="42" s="1"/>
  <c r="X33" i="42"/>
  <c r="Z33" i="42" s="1"/>
  <c r="X34" i="42"/>
  <c r="X35" i="42"/>
  <c r="X36" i="42"/>
  <c r="X37" i="42"/>
  <c r="X38" i="42"/>
  <c r="Z38" i="42" s="1"/>
  <c r="X39" i="42"/>
  <c r="Z39" i="42" s="1"/>
  <c r="X40" i="42"/>
  <c r="X41" i="42"/>
  <c r="X42" i="42"/>
  <c r="X43" i="42"/>
  <c r="X44" i="42"/>
  <c r="Z44" i="42" s="1"/>
  <c r="X45" i="42"/>
  <c r="Z45" i="42" s="1"/>
  <c r="X46" i="42"/>
  <c r="X47" i="42"/>
  <c r="X48" i="42"/>
  <c r="X49" i="42"/>
  <c r="X50" i="42"/>
  <c r="Z50" i="42" s="1"/>
  <c r="X51" i="42"/>
  <c r="Z51" i="42" s="1"/>
  <c r="X52" i="42"/>
  <c r="X53" i="42"/>
  <c r="X54" i="42"/>
  <c r="X55" i="42"/>
  <c r="X56" i="42"/>
  <c r="Z56" i="42" s="1"/>
  <c r="X57" i="42"/>
  <c r="Z57" i="42" s="1"/>
  <c r="X58" i="42"/>
  <c r="X59" i="42"/>
  <c r="X60" i="42"/>
  <c r="X61" i="42"/>
  <c r="X62" i="42"/>
  <c r="Z62" i="42" s="1"/>
  <c r="X63" i="42"/>
  <c r="Z63" i="42" s="1"/>
  <c r="X64" i="42"/>
  <c r="X65" i="42"/>
  <c r="X66" i="42"/>
  <c r="X67" i="42"/>
  <c r="X68" i="42"/>
  <c r="Z68" i="42" s="1"/>
  <c r="X69" i="42"/>
  <c r="Z69" i="42" s="1"/>
  <c r="X70" i="42"/>
  <c r="X71" i="42"/>
  <c r="X72" i="42"/>
  <c r="X73" i="42"/>
  <c r="X74" i="42"/>
  <c r="Z74" i="42" s="1"/>
  <c r="X75" i="42"/>
  <c r="Z75" i="42" s="1"/>
  <c r="X76" i="42"/>
  <c r="X77" i="42"/>
  <c r="X78" i="42"/>
  <c r="X79" i="42"/>
  <c r="X80" i="42"/>
  <c r="Z80" i="42" s="1"/>
  <c r="X81" i="42"/>
  <c r="Z81" i="42" s="1"/>
  <c r="X82" i="42"/>
  <c r="X83" i="42"/>
  <c r="X84" i="42"/>
  <c r="X85" i="42"/>
  <c r="X86" i="42"/>
  <c r="Z86" i="42" s="1"/>
  <c r="X87" i="42"/>
  <c r="Z87" i="42" s="1"/>
  <c r="X88" i="42"/>
  <c r="X89" i="42"/>
  <c r="X90" i="42"/>
  <c r="X91" i="42"/>
  <c r="X92" i="42"/>
  <c r="Z92" i="42" s="1"/>
  <c r="X93" i="42"/>
  <c r="Z93" i="42" s="1"/>
  <c r="X94" i="42"/>
  <c r="X95" i="42"/>
  <c r="X96" i="42"/>
  <c r="X97" i="42"/>
  <c r="X98" i="42"/>
  <c r="Z98" i="42" s="1"/>
  <c r="X99" i="42"/>
  <c r="Z99" i="42" s="1"/>
  <c r="X100" i="42"/>
  <c r="X101" i="42"/>
  <c r="X102" i="42"/>
  <c r="X103" i="42"/>
  <c r="X104" i="42"/>
  <c r="Z104" i="42" s="1"/>
  <c r="X105" i="42"/>
  <c r="Z105" i="42" s="1"/>
  <c r="X106" i="42"/>
  <c r="X107" i="42"/>
  <c r="X108" i="42"/>
  <c r="X109" i="42"/>
  <c r="X110" i="42"/>
  <c r="Z110" i="42" s="1"/>
  <c r="X111" i="42"/>
  <c r="Z111" i="42" s="1"/>
  <c r="X112" i="42"/>
  <c r="X113" i="42"/>
  <c r="X114" i="42"/>
  <c r="X115" i="42"/>
  <c r="X116" i="42"/>
  <c r="Z116" i="42" s="1"/>
  <c r="X117" i="42"/>
  <c r="Z117" i="42" s="1"/>
  <c r="X118" i="42"/>
  <c r="X119" i="42"/>
  <c r="X120" i="42"/>
  <c r="X121" i="42"/>
  <c r="X122" i="42"/>
  <c r="Z122" i="42" s="1"/>
  <c r="X123" i="42"/>
  <c r="Z123" i="42" s="1"/>
  <c r="X124" i="42"/>
  <c r="X125" i="42"/>
  <c r="X126" i="42"/>
  <c r="X127" i="42"/>
  <c r="X128" i="42"/>
  <c r="Z128" i="42" s="1"/>
  <c r="X129" i="42"/>
  <c r="Z129" i="42" s="1"/>
  <c r="X130" i="42"/>
  <c r="X131" i="42"/>
  <c r="X132" i="42"/>
  <c r="X133" i="42"/>
  <c r="X134" i="42"/>
  <c r="Z134" i="42" s="1"/>
  <c r="X135" i="42"/>
  <c r="Z135" i="42" s="1"/>
  <c r="X136" i="42"/>
  <c r="X137" i="42"/>
  <c r="X138" i="42"/>
  <c r="X139" i="42"/>
  <c r="X140" i="42"/>
  <c r="Z140" i="42" s="1"/>
  <c r="X141" i="42"/>
  <c r="Z141" i="42" s="1"/>
  <c r="X142" i="42"/>
  <c r="X143" i="42"/>
  <c r="X144" i="42"/>
  <c r="X145" i="42"/>
  <c r="X146" i="42"/>
  <c r="Z146" i="42" s="1"/>
  <c r="X147" i="42"/>
  <c r="Z147" i="42" s="1"/>
  <c r="X148" i="42"/>
  <c r="X149" i="42"/>
  <c r="X150" i="42"/>
  <c r="X151" i="42"/>
  <c r="X152" i="42"/>
  <c r="Z152" i="42" s="1"/>
  <c r="X153" i="42"/>
  <c r="Z153" i="42" s="1"/>
  <c r="X154" i="42"/>
  <c r="X155" i="42"/>
  <c r="X156" i="42"/>
  <c r="X157" i="42"/>
  <c r="X158" i="42"/>
  <c r="Z158" i="42" s="1"/>
  <c r="X159" i="42"/>
  <c r="Z159" i="42" s="1"/>
  <c r="X160" i="42"/>
  <c r="X161" i="42"/>
  <c r="X162" i="42"/>
  <c r="X163" i="42"/>
  <c r="X164" i="42"/>
  <c r="Z164" i="42" s="1"/>
  <c r="X165" i="42"/>
  <c r="Z165" i="42" s="1"/>
  <c r="X166" i="42"/>
  <c r="X167" i="42"/>
  <c r="X168" i="42"/>
  <c r="X169" i="42"/>
  <c r="X170" i="42"/>
  <c r="Z170" i="42" s="1"/>
  <c r="X171" i="42"/>
  <c r="Z171" i="42" s="1"/>
  <c r="X172" i="42"/>
  <c r="X173" i="42"/>
  <c r="X174" i="42"/>
  <c r="X175" i="42"/>
  <c r="X176" i="42"/>
  <c r="Z176" i="42" s="1"/>
  <c r="X177" i="42"/>
  <c r="Z177" i="42" s="1"/>
  <c r="X178" i="42"/>
  <c r="X179" i="42"/>
  <c r="X180" i="42"/>
  <c r="X181" i="42"/>
  <c r="X182" i="42"/>
  <c r="Z182" i="42" s="1"/>
  <c r="X183" i="42"/>
  <c r="Z183" i="42" s="1"/>
  <c r="X184" i="42"/>
  <c r="X185" i="42"/>
  <c r="X186" i="42"/>
  <c r="X187" i="42"/>
  <c r="X188" i="42"/>
  <c r="Z188" i="42" s="1"/>
  <c r="X189" i="42"/>
  <c r="Z189" i="42" s="1"/>
  <c r="X190" i="42"/>
  <c r="X191" i="42"/>
  <c r="X192" i="42"/>
  <c r="X193" i="42"/>
  <c r="X194" i="42"/>
  <c r="Z194" i="42" s="1"/>
  <c r="X195" i="42"/>
  <c r="Z195" i="42" s="1"/>
  <c r="X196" i="42"/>
  <c r="X197" i="42"/>
  <c r="X198" i="42"/>
  <c r="X199" i="42"/>
  <c r="X200" i="42"/>
  <c r="Z200" i="42" s="1"/>
  <c r="X201" i="42"/>
  <c r="Z201" i="42" s="1"/>
  <c r="X202" i="42"/>
  <c r="X203" i="42"/>
  <c r="X204" i="42"/>
  <c r="X205" i="42"/>
  <c r="X206" i="42"/>
  <c r="Z206" i="42" s="1"/>
  <c r="X207" i="42"/>
  <c r="Z207" i="42" s="1"/>
  <c r="X208" i="42"/>
  <c r="X209" i="42"/>
  <c r="X210" i="42"/>
  <c r="X211" i="42"/>
  <c r="X212" i="42"/>
  <c r="Z212" i="42" s="1"/>
  <c r="X213" i="42"/>
  <c r="Z213" i="42" s="1"/>
  <c r="X214" i="42"/>
  <c r="X215" i="42"/>
  <c r="X216" i="42"/>
  <c r="X217" i="42"/>
  <c r="X218" i="42"/>
  <c r="Z218" i="42" s="1"/>
  <c r="X219" i="42"/>
  <c r="Z219" i="42" s="1"/>
  <c r="X220" i="42"/>
  <c r="X221" i="42"/>
  <c r="X222" i="42"/>
  <c r="X223" i="42"/>
  <c r="X224" i="42"/>
  <c r="Z224" i="42" s="1"/>
  <c r="X225" i="42"/>
  <c r="Z225" i="42" s="1"/>
  <c r="X226" i="42"/>
  <c r="X227" i="42"/>
  <c r="X228" i="42"/>
  <c r="X229" i="42"/>
  <c r="X230" i="42"/>
  <c r="Z230" i="42" s="1"/>
  <c r="X231" i="42"/>
  <c r="Z231" i="42" s="1"/>
  <c r="X232" i="42"/>
  <c r="X233" i="42"/>
  <c r="X234" i="42"/>
  <c r="X235" i="42"/>
  <c r="Z235" i="42" s="1"/>
  <c r="X236" i="42"/>
  <c r="Z236" i="42" s="1"/>
  <c r="X237" i="42"/>
  <c r="Z237" i="42" s="1"/>
  <c r="X238" i="42"/>
  <c r="X239" i="42"/>
  <c r="X240" i="42"/>
  <c r="X241" i="42"/>
  <c r="Z241" i="42" s="1"/>
  <c r="X242" i="42"/>
  <c r="Z242" i="42" s="1"/>
  <c r="X243" i="42"/>
  <c r="Z243" i="42" s="1"/>
  <c r="X244" i="42"/>
  <c r="X245" i="42"/>
  <c r="X246" i="42"/>
  <c r="X247" i="42"/>
  <c r="Z247" i="42" s="1"/>
  <c r="X248" i="42"/>
  <c r="Z248" i="42" s="1"/>
  <c r="X249" i="42"/>
  <c r="Z249" i="42" s="1"/>
  <c r="X250" i="42"/>
  <c r="X251" i="42"/>
  <c r="X252" i="42"/>
  <c r="X253" i="42"/>
  <c r="Z253" i="42" s="1"/>
  <c r="X254" i="42"/>
  <c r="Z254" i="42" s="1"/>
  <c r="X255" i="42"/>
  <c r="Z255" i="42" s="1"/>
  <c r="X256" i="42"/>
  <c r="X257" i="42"/>
  <c r="X258" i="42"/>
  <c r="X259" i="42"/>
  <c r="Z259" i="42" s="1"/>
  <c r="X260" i="42"/>
  <c r="Z260" i="42" s="1"/>
  <c r="X261" i="42"/>
  <c r="Z261" i="42" s="1"/>
  <c r="X262" i="42"/>
  <c r="X263" i="42"/>
  <c r="X264" i="42"/>
  <c r="X265" i="42"/>
  <c r="Z265" i="42" s="1"/>
  <c r="X266" i="42"/>
  <c r="Z266" i="42" s="1"/>
  <c r="X267" i="42"/>
  <c r="Z267" i="42" s="1"/>
  <c r="X268" i="42"/>
  <c r="X269" i="42"/>
  <c r="X270" i="42"/>
  <c r="X271" i="42"/>
  <c r="Z271" i="42" s="1"/>
  <c r="X272" i="42"/>
  <c r="Z272" i="42" s="1"/>
  <c r="X273" i="42"/>
  <c r="Z273" i="42" s="1"/>
  <c r="X274" i="42"/>
  <c r="X275" i="42"/>
  <c r="X276" i="42"/>
  <c r="X277" i="42"/>
  <c r="Z277" i="42" s="1"/>
  <c r="X278" i="42"/>
  <c r="Z278" i="42" s="1"/>
  <c r="X279" i="42"/>
  <c r="Z279" i="42" s="1"/>
  <c r="X280" i="42"/>
  <c r="X281" i="42"/>
  <c r="X282" i="42"/>
  <c r="X283" i="42"/>
  <c r="Z283" i="42" s="1"/>
  <c r="X284" i="42"/>
  <c r="Z284" i="42" s="1"/>
  <c r="X285" i="42"/>
  <c r="Z285" i="42" s="1"/>
  <c r="X286" i="42"/>
  <c r="X287" i="42"/>
  <c r="X288" i="42"/>
  <c r="X289" i="42"/>
  <c r="Z289" i="42" s="1"/>
  <c r="X290" i="42"/>
  <c r="Z290" i="42" s="1"/>
  <c r="X291" i="42"/>
  <c r="Z291" i="42" s="1"/>
  <c r="X292" i="42"/>
  <c r="X293" i="42"/>
  <c r="X294" i="42"/>
  <c r="X295" i="42"/>
  <c r="Z295" i="42" s="1"/>
  <c r="X296" i="42"/>
  <c r="Z296" i="42" s="1"/>
  <c r="X297" i="42"/>
  <c r="Z297" i="42" s="1"/>
  <c r="X298" i="42"/>
  <c r="X299" i="42"/>
  <c r="X300" i="42"/>
  <c r="X301" i="42"/>
  <c r="Z301" i="42" s="1"/>
  <c r="X302" i="42"/>
  <c r="Z302" i="42" s="1"/>
  <c r="X303" i="42"/>
  <c r="Z303" i="42" s="1"/>
  <c r="X304" i="42"/>
  <c r="X305" i="42"/>
  <c r="X306" i="42"/>
  <c r="X307" i="42"/>
  <c r="Z307" i="42" s="1"/>
  <c r="X308" i="42"/>
  <c r="Z308" i="42" s="1"/>
  <c r="X309" i="42"/>
  <c r="Z309" i="42" s="1"/>
  <c r="X310" i="42"/>
  <c r="X311" i="42"/>
  <c r="X312" i="42"/>
  <c r="X313" i="42"/>
  <c r="Z313" i="42" s="1"/>
  <c r="X314" i="42"/>
  <c r="Z314" i="42" s="1"/>
  <c r="X315" i="42"/>
  <c r="Z315" i="42" s="1"/>
  <c r="X316" i="42"/>
  <c r="X317" i="42"/>
  <c r="X318" i="42"/>
  <c r="X319" i="42"/>
  <c r="Z319" i="42" s="1"/>
  <c r="X320" i="42"/>
  <c r="Z320" i="42" s="1"/>
  <c r="X321" i="42"/>
  <c r="Z321" i="42" s="1"/>
  <c r="X322" i="42"/>
  <c r="X323" i="42"/>
  <c r="X324" i="42"/>
  <c r="X325" i="42"/>
  <c r="Z325" i="42" s="1"/>
  <c r="X326" i="42"/>
  <c r="Z326" i="42" s="1"/>
  <c r="X327" i="42"/>
  <c r="Z327" i="42" s="1"/>
  <c r="X328" i="42"/>
  <c r="X329" i="42"/>
  <c r="X330" i="42"/>
  <c r="X331" i="42"/>
  <c r="Z331" i="42" s="1"/>
  <c r="X332" i="42"/>
  <c r="Z332" i="42" s="1"/>
  <c r="X333" i="42"/>
  <c r="Z333" i="42" s="1"/>
  <c r="X334" i="42"/>
  <c r="X335" i="42"/>
  <c r="X336" i="42"/>
  <c r="X337" i="42"/>
  <c r="Z337" i="42" s="1"/>
  <c r="X338" i="42"/>
  <c r="Z338" i="42" s="1"/>
  <c r="X339" i="42"/>
  <c r="Z339" i="42" s="1"/>
  <c r="X340" i="42"/>
  <c r="X341" i="42"/>
  <c r="X342" i="42"/>
  <c r="X343" i="42"/>
  <c r="Z343" i="42" s="1"/>
  <c r="X344" i="42"/>
  <c r="Z344" i="42" s="1"/>
  <c r="X345" i="42"/>
  <c r="Z345" i="42" s="1"/>
  <c r="X346" i="42"/>
  <c r="X347" i="42"/>
  <c r="X348" i="42"/>
  <c r="X349" i="42"/>
  <c r="Z349" i="42" s="1"/>
  <c r="X350" i="42"/>
  <c r="Z350" i="42" s="1"/>
  <c r="X351" i="42"/>
  <c r="Z351" i="42" s="1"/>
  <c r="X352" i="42"/>
  <c r="X353" i="42"/>
  <c r="X354" i="42"/>
  <c r="X355" i="42"/>
  <c r="Z355" i="42" s="1"/>
  <c r="X356" i="42"/>
  <c r="Z356" i="42" s="1"/>
  <c r="X357" i="42"/>
  <c r="Z357" i="42" s="1"/>
  <c r="X358" i="42"/>
  <c r="X359" i="42"/>
  <c r="X360" i="42"/>
  <c r="X361" i="42"/>
  <c r="Z361" i="42" s="1"/>
  <c r="X362" i="42"/>
  <c r="Z362" i="42" s="1"/>
  <c r="X363" i="42"/>
  <c r="Z363" i="42" s="1"/>
  <c r="X364" i="42"/>
  <c r="X365" i="42"/>
  <c r="X366" i="42"/>
  <c r="X367" i="42"/>
  <c r="Z367" i="42" s="1"/>
  <c r="X368" i="42"/>
  <c r="Z368" i="42" s="1"/>
  <c r="X369" i="42"/>
  <c r="Z369" i="42" s="1"/>
  <c r="X370" i="42"/>
  <c r="X371" i="42"/>
  <c r="X372" i="42"/>
  <c r="X373" i="42"/>
  <c r="Z373" i="42" s="1"/>
  <c r="X374" i="42"/>
  <c r="Z374" i="42" s="1"/>
  <c r="X375" i="42"/>
  <c r="Z375" i="42" s="1"/>
  <c r="X376" i="42"/>
  <c r="X377" i="42"/>
  <c r="X378" i="42"/>
  <c r="X379" i="42"/>
  <c r="Z379" i="42" s="1"/>
  <c r="X380" i="42"/>
  <c r="Z380" i="42" s="1"/>
  <c r="X381" i="42"/>
  <c r="Z381" i="42" s="1"/>
  <c r="X382" i="42"/>
  <c r="X383" i="42"/>
  <c r="X384" i="42"/>
  <c r="X385" i="42"/>
  <c r="Z385" i="42" s="1"/>
  <c r="X386" i="42"/>
  <c r="Z386" i="42" s="1"/>
  <c r="X387" i="42"/>
  <c r="Z387" i="42" s="1"/>
  <c r="X388" i="42"/>
  <c r="X389" i="42"/>
  <c r="X390" i="42"/>
  <c r="X391" i="42"/>
  <c r="Z391" i="42" s="1"/>
  <c r="X392" i="42"/>
  <c r="Z392" i="42" s="1"/>
  <c r="X393" i="42"/>
  <c r="Z393" i="42" s="1"/>
  <c r="X394" i="42"/>
  <c r="X395" i="42"/>
  <c r="X396" i="42"/>
  <c r="X397" i="42"/>
  <c r="Z397" i="42" s="1"/>
  <c r="X398" i="42"/>
  <c r="Z398" i="42" s="1"/>
  <c r="X399" i="42"/>
  <c r="Z399" i="42" s="1"/>
  <c r="X400" i="42"/>
  <c r="X401" i="42"/>
  <c r="X402" i="42"/>
  <c r="X403" i="42"/>
  <c r="Z403" i="42" s="1"/>
  <c r="X404" i="42"/>
  <c r="Z404" i="42" s="1"/>
  <c r="X405" i="42"/>
  <c r="Z405" i="42" s="1"/>
  <c r="X406" i="42"/>
  <c r="X407" i="42"/>
  <c r="X408" i="42"/>
  <c r="X409" i="42"/>
  <c r="Z409" i="42" s="1"/>
  <c r="X410" i="42"/>
  <c r="Z410" i="42" s="1"/>
  <c r="X411" i="42"/>
  <c r="Z411" i="42" s="1"/>
  <c r="X412" i="42"/>
  <c r="X413" i="42"/>
  <c r="X414" i="42"/>
  <c r="X415" i="42"/>
  <c r="Z415" i="42" s="1"/>
  <c r="X416" i="42"/>
  <c r="Z416" i="42" s="1"/>
  <c r="X417" i="42"/>
  <c r="Z417" i="42" s="1"/>
  <c r="X418" i="42"/>
  <c r="X419" i="42"/>
  <c r="X420" i="42"/>
  <c r="X421" i="42"/>
  <c r="Z421" i="42" s="1"/>
  <c r="X422" i="42"/>
  <c r="Z422" i="42" s="1"/>
  <c r="X423" i="42"/>
  <c r="Z423" i="42" s="1"/>
  <c r="X424" i="42"/>
  <c r="X425" i="42"/>
  <c r="X426" i="42"/>
  <c r="X427" i="42"/>
  <c r="Z427" i="42" s="1"/>
  <c r="X428" i="42"/>
  <c r="Z428" i="42" s="1"/>
  <c r="X429" i="42"/>
  <c r="Z429" i="42" s="1"/>
  <c r="X430" i="42"/>
  <c r="X431" i="42"/>
  <c r="X432" i="42"/>
  <c r="X433" i="42"/>
  <c r="Z433" i="42" s="1"/>
  <c r="X434" i="42"/>
  <c r="Z434" i="42" s="1"/>
  <c r="X435" i="42"/>
  <c r="Z435" i="42" s="1"/>
  <c r="X436" i="42"/>
  <c r="X437" i="42"/>
  <c r="X438" i="42"/>
  <c r="X439" i="42"/>
  <c r="Z439" i="42" s="1"/>
  <c r="X440" i="42"/>
  <c r="Z440" i="42" s="1"/>
  <c r="X441" i="42"/>
  <c r="Z441" i="42" s="1"/>
  <c r="X442" i="42"/>
  <c r="X443" i="42"/>
  <c r="X444" i="42"/>
  <c r="X445" i="42"/>
  <c r="Z445" i="42" s="1"/>
  <c r="X446" i="42"/>
  <c r="Z446" i="42" s="1"/>
  <c r="X447" i="42"/>
  <c r="Z447" i="42" s="1"/>
  <c r="X448" i="42"/>
  <c r="X449" i="42"/>
  <c r="X450" i="42"/>
  <c r="X451" i="42"/>
  <c r="Z451" i="42" s="1"/>
  <c r="X452" i="42"/>
  <c r="Z452" i="42" s="1"/>
  <c r="X453" i="42"/>
  <c r="Z453" i="42" s="1"/>
  <c r="X454" i="42"/>
  <c r="X455" i="42"/>
  <c r="X456" i="42"/>
  <c r="X457" i="42"/>
  <c r="Z457" i="42" s="1"/>
  <c r="X458" i="42"/>
  <c r="Z458" i="42" s="1"/>
  <c r="X459" i="42"/>
  <c r="Z459" i="42" s="1"/>
  <c r="X460" i="42"/>
  <c r="X461" i="42"/>
  <c r="X462" i="42"/>
  <c r="X463" i="42"/>
  <c r="Z463" i="42" s="1"/>
  <c r="X464" i="42"/>
  <c r="Z464" i="42" s="1"/>
  <c r="X465" i="42"/>
  <c r="Z465" i="42" s="1"/>
  <c r="X466" i="42"/>
  <c r="X467" i="42"/>
  <c r="X468" i="42"/>
  <c r="X469" i="42"/>
  <c r="Z469" i="42" s="1"/>
  <c r="X470" i="42"/>
  <c r="Z470" i="42" s="1"/>
  <c r="X471" i="42"/>
  <c r="Z471" i="42" s="1"/>
  <c r="X472" i="42"/>
  <c r="X473" i="42"/>
  <c r="X474" i="42"/>
  <c r="X475" i="42"/>
  <c r="Z475" i="42" s="1"/>
  <c r="X476" i="42"/>
  <c r="Z476" i="42" s="1"/>
  <c r="X477" i="42"/>
  <c r="Z477" i="42" s="1"/>
  <c r="X478" i="42"/>
  <c r="X479" i="42"/>
  <c r="X480" i="42"/>
  <c r="X481" i="42"/>
  <c r="Z481" i="42" s="1"/>
  <c r="X482" i="42"/>
  <c r="Z482" i="42" s="1"/>
  <c r="X483" i="42"/>
  <c r="Z483" i="42" s="1"/>
  <c r="X484" i="42"/>
  <c r="X485" i="42"/>
  <c r="X486" i="42"/>
  <c r="X487" i="42"/>
  <c r="Z487" i="42" s="1"/>
  <c r="X488" i="42"/>
  <c r="Z488" i="42" s="1"/>
  <c r="X489" i="42"/>
  <c r="Z489" i="42" s="1"/>
  <c r="X490" i="42"/>
  <c r="X491" i="42"/>
  <c r="X492" i="42"/>
  <c r="X493" i="42"/>
  <c r="Z493" i="42" s="1"/>
  <c r="X494" i="42"/>
  <c r="Z494" i="42" s="1"/>
  <c r="X495" i="42"/>
  <c r="Z495" i="42" s="1"/>
  <c r="X496" i="42"/>
  <c r="X497" i="42"/>
  <c r="X498" i="42"/>
  <c r="X499" i="42"/>
  <c r="Z499" i="42" s="1"/>
  <c r="X500" i="42"/>
  <c r="Z500" i="42" s="1"/>
  <c r="X501" i="42"/>
  <c r="Z501" i="42" s="1"/>
  <c r="X502" i="42"/>
  <c r="X503" i="42"/>
  <c r="X504" i="42"/>
  <c r="X505" i="42"/>
  <c r="Z505" i="42" s="1"/>
  <c r="X506" i="42"/>
  <c r="Z506" i="42" s="1"/>
  <c r="X507" i="42"/>
  <c r="Z507" i="42" s="1"/>
  <c r="X508" i="42"/>
  <c r="X509" i="42"/>
  <c r="X510" i="42"/>
  <c r="X511" i="42"/>
  <c r="Z511" i="42" s="1"/>
  <c r="X512" i="42"/>
  <c r="Z512" i="42" s="1"/>
  <c r="X513" i="42"/>
  <c r="Z513" i="42" s="1"/>
  <c r="X514" i="42"/>
  <c r="Z514" i="42" s="1"/>
  <c r="X515" i="42"/>
  <c r="X516" i="42"/>
  <c r="X517" i="42"/>
  <c r="Z517" i="42" s="1"/>
  <c r="X518" i="42"/>
  <c r="Z518" i="42" s="1"/>
  <c r="X519" i="42"/>
  <c r="Z519" i="42" s="1"/>
  <c r="X520" i="42"/>
  <c r="Z520" i="42" s="1"/>
  <c r="X521" i="42"/>
  <c r="X522" i="42"/>
  <c r="X523" i="42"/>
  <c r="Z523" i="42" s="1"/>
  <c r="X524" i="42"/>
  <c r="Z524" i="42" s="1"/>
  <c r="X525" i="42"/>
  <c r="Z525" i="42" s="1"/>
  <c r="X526" i="42"/>
  <c r="Z526" i="42" s="1"/>
  <c r="X527" i="42"/>
  <c r="X528" i="42"/>
  <c r="X529" i="42"/>
  <c r="Z529" i="42" s="1"/>
  <c r="X530" i="42"/>
  <c r="Z530" i="42" s="1"/>
  <c r="X531" i="42"/>
  <c r="Z531" i="42" s="1"/>
  <c r="X532" i="42"/>
  <c r="Z532" i="42" s="1"/>
  <c r="X533" i="42"/>
  <c r="X534" i="42"/>
  <c r="X535" i="42"/>
  <c r="Z535" i="42" s="1"/>
  <c r="X536" i="42"/>
  <c r="Z536" i="42" s="1"/>
  <c r="X537" i="42"/>
  <c r="Z537" i="42" s="1"/>
  <c r="X538" i="42"/>
  <c r="Z538" i="42" s="1"/>
  <c r="X539" i="42"/>
  <c r="X540" i="42"/>
  <c r="Z540" i="42" s="1"/>
  <c r="X541" i="42"/>
  <c r="Z541" i="42" s="1"/>
  <c r="X542" i="42"/>
  <c r="Z542" i="42" s="1"/>
  <c r="X543" i="42"/>
  <c r="Z543" i="42" s="1"/>
  <c r="X544" i="42"/>
  <c r="Z544" i="42" s="1"/>
  <c r="X545" i="42"/>
  <c r="X546" i="42"/>
  <c r="Z546" i="42" s="1"/>
  <c r="X547" i="42"/>
  <c r="Z547" i="42" s="1"/>
  <c r="X548" i="42"/>
  <c r="Z548" i="42" s="1"/>
  <c r="X549" i="42"/>
  <c r="Z549" i="42" s="1"/>
  <c r="X550" i="42"/>
  <c r="Z550" i="42" s="1"/>
  <c r="X551" i="42"/>
  <c r="X552" i="42"/>
  <c r="X553" i="42"/>
  <c r="Z553" i="42" s="1"/>
  <c r="X554" i="42"/>
  <c r="Z554" i="42" s="1"/>
  <c r="X555" i="42"/>
  <c r="Z555" i="42" s="1"/>
  <c r="X556" i="42"/>
  <c r="Z556" i="42" s="1"/>
  <c r="X557" i="42"/>
  <c r="X558" i="42"/>
  <c r="X559" i="42"/>
  <c r="Z559" i="42" s="1"/>
  <c r="X560" i="42"/>
  <c r="Z560" i="42" s="1"/>
  <c r="X561" i="42"/>
  <c r="Z561" i="42" s="1"/>
  <c r="X562" i="42"/>
  <c r="Z562" i="42" s="1"/>
  <c r="X563" i="42"/>
  <c r="X564" i="42"/>
  <c r="X565" i="42"/>
  <c r="Z565" i="42" s="1"/>
  <c r="X566" i="42"/>
  <c r="Z566" i="42" s="1"/>
  <c r="X567" i="42"/>
  <c r="Z567" i="42" s="1"/>
  <c r="X568" i="42"/>
  <c r="Z568" i="42" s="1"/>
  <c r="X569" i="42"/>
  <c r="X570" i="42"/>
  <c r="X571" i="42"/>
  <c r="Z571" i="42" s="1"/>
  <c r="X572" i="42"/>
  <c r="Z572" i="42" s="1"/>
  <c r="X573" i="42"/>
  <c r="Z573" i="42" s="1"/>
  <c r="X574" i="42"/>
  <c r="Z574" i="42" s="1"/>
  <c r="X575" i="42"/>
  <c r="X5" i="42"/>
  <c r="Z5" i="42" s="1"/>
  <c r="G22" i="39"/>
  <c r="P23" i="39"/>
  <c r="P22" i="39" s="1"/>
  <c r="O23" i="39"/>
  <c r="O22" i="39" s="1"/>
  <c r="AF7" i="42"/>
  <c r="AF8" i="42"/>
  <c r="AF9" i="42"/>
  <c r="AF10" i="42"/>
  <c r="AF11" i="42"/>
  <c r="AF12" i="42"/>
  <c r="AF13" i="42"/>
  <c r="AF14" i="42"/>
  <c r="AF15" i="42"/>
  <c r="AF16" i="42"/>
  <c r="AF17" i="42"/>
  <c r="AF18" i="42"/>
  <c r="AF19" i="42"/>
  <c r="AF20" i="42"/>
  <c r="AF21" i="42"/>
  <c r="AF22" i="42"/>
  <c r="AF23" i="42"/>
  <c r="AF24" i="42"/>
  <c r="AF25" i="42"/>
  <c r="AF26" i="42"/>
  <c r="AF27" i="42"/>
  <c r="AF28" i="42"/>
  <c r="AF29" i="42"/>
  <c r="AF30" i="42"/>
  <c r="AF31" i="42"/>
  <c r="AF32" i="42"/>
  <c r="AF33" i="42"/>
  <c r="AF34" i="42"/>
  <c r="AF35" i="42"/>
  <c r="AF36" i="42"/>
  <c r="AF37" i="42"/>
  <c r="AF38" i="42"/>
  <c r="AF39" i="42"/>
  <c r="AF40" i="42"/>
  <c r="AF41" i="42"/>
  <c r="AF42" i="42"/>
  <c r="AF43" i="42"/>
  <c r="AF44" i="42"/>
  <c r="AF45" i="42"/>
  <c r="AF46" i="42"/>
  <c r="AF47" i="42"/>
  <c r="AF48" i="42"/>
  <c r="AF49" i="42"/>
  <c r="AF50" i="42"/>
  <c r="AF51" i="42"/>
  <c r="AF52" i="42"/>
  <c r="AF53" i="42"/>
  <c r="AF54" i="42"/>
  <c r="AF55" i="42"/>
  <c r="AF56" i="42"/>
  <c r="AF57" i="42"/>
  <c r="AF58" i="42"/>
  <c r="AF59" i="42"/>
  <c r="AF60" i="42"/>
  <c r="AF61" i="42"/>
  <c r="AF62" i="42"/>
  <c r="AF63" i="42"/>
  <c r="AF64" i="42"/>
  <c r="AF65" i="42"/>
  <c r="AF66" i="42"/>
  <c r="AF67" i="42"/>
  <c r="AF68" i="42"/>
  <c r="AF69" i="42"/>
  <c r="AF70" i="42"/>
  <c r="AF71" i="42"/>
  <c r="AF72" i="42"/>
  <c r="AF73" i="42"/>
  <c r="AF74" i="42"/>
  <c r="AF75" i="42"/>
  <c r="AF76" i="42"/>
  <c r="AF77" i="42"/>
  <c r="AF78" i="42"/>
  <c r="AF79" i="42"/>
  <c r="AF80" i="42"/>
  <c r="AF81" i="42"/>
  <c r="AF82" i="42"/>
  <c r="AF83" i="42"/>
  <c r="AF84" i="42"/>
  <c r="AF85" i="42"/>
  <c r="AF86" i="42"/>
  <c r="AF87" i="42"/>
  <c r="AF88" i="42"/>
  <c r="AF89" i="42"/>
  <c r="AF90" i="42"/>
  <c r="AF91" i="42"/>
  <c r="AF92" i="42"/>
  <c r="AF93" i="42"/>
  <c r="AF94" i="42"/>
  <c r="AF95" i="42"/>
  <c r="AF96" i="42"/>
  <c r="AF97" i="42"/>
  <c r="AF98" i="42"/>
  <c r="AF99" i="42"/>
  <c r="AF100" i="42"/>
  <c r="AF101" i="42"/>
  <c r="AF102" i="42"/>
  <c r="AF103" i="42"/>
  <c r="AF104" i="42"/>
  <c r="AF105" i="42"/>
  <c r="AF106" i="42"/>
  <c r="AF107" i="42"/>
  <c r="AF108" i="42"/>
  <c r="AF109" i="42"/>
  <c r="AF110" i="42"/>
  <c r="AF111" i="42"/>
  <c r="AF112" i="42"/>
  <c r="AF113" i="42"/>
  <c r="AF114" i="42"/>
  <c r="AF115" i="42"/>
  <c r="AF116" i="42"/>
  <c r="AF117" i="42"/>
  <c r="AF118" i="42"/>
  <c r="AF119" i="42"/>
  <c r="AF120" i="42"/>
  <c r="AF121" i="42"/>
  <c r="AF122" i="42"/>
  <c r="AF123" i="42"/>
  <c r="AF124" i="42"/>
  <c r="AF125" i="42"/>
  <c r="AF126" i="42"/>
  <c r="AF127" i="42"/>
  <c r="AF128" i="42"/>
  <c r="AF129" i="42"/>
  <c r="AF130" i="42"/>
  <c r="AF131" i="42"/>
  <c r="AF132" i="42"/>
  <c r="AF133" i="42"/>
  <c r="AF134" i="42"/>
  <c r="AF135" i="42"/>
  <c r="AF136" i="42"/>
  <c r="AF137" i="42"/>
  <c r="AF138" i="42"/>
  <c r="AF139" i="42"/>
  <c r="AF140" i="42"/>
  <c r="AF141" i="42"/>
  <c r="AF142" i="42"/>
  <c r="AF143" i="42"/>
  <c r="AF144" i="42"/>
  <c r="AF145" i="42"/>
  <c r="AF146" i="42"/>
  <c r="AF147" i="42"/>
  <c r="AF148" i="42"/>
  <c r="AF149" i="42"/>
  <c r="AF150" i="42"/>
  <c r="AF151" i="42"/>
  <c r="AF152" i="42"/>
  <c r="AF153" i="42"/>
  <c r="AF154" i="42"/>
  <c r="AF155" i="42"/>
  <c r="AF156" i="42"/>
  <c r="AF157" i="42"/>
  <c r="AF158" i="42"/>
  <c r="AF159" i="42"/>
  <c r="AF160" i="42"/>
  <c r="AF161" i="42"/>
  <c r="AF162" i="42"/>
  <c r="AF163" i="42"/>
  <c r="AF164" i="42"/>
  <c r="AF165" i="42"/>
  <c r="AF166" i="42"/>
  <c r="AF167" i="42"/>
  <c r="AF168" i="42"/>
  <c r="AF169" i="42"/>
  <c r="AF170" i="42"/>
  <c r="AF171" i="42"/>
  <c r="AF172" i="42"/>
  <c r="AF173" i="42"/>
  <c r="AF174" i="42"/>
  <c r="AF175" i="42"/>
  <c r="AF176" i="42"/>
  <c r="AF177" i="42"/>
  <c r="AF178" i="42"/>
  <c r="AF179" i="42"/>
  <c r="AF180" i="42"/>
  <c r="AF181" i="42"/>
  <c r="AF182" i="42"/>
  <c r="AF183" i="42"/>
  <c r="AF184" i="42"/>
  <c r="AF185" i="42"/>
  <c r="AF186" i="42"/>
  <c r="AF187" i="42"/>
  <c r="AF188" i="42"/>
  <c r="AF189" i="42"/>
  <c r="AF190" i="42"/>
  <c r="AF191" i="42"/>
  <c r="AF192" i="42"/>
  <c r="AF193" i="42"/>
  <c r="AF194" i="42"/>
  <c r="AF195" i="42"/>
  <c r="AF196" i="42"/>
  <c r="AF197" i="42"/>
  <c r="AF198" i="42"/>
  <c r="AF199" i="42"/>
  <c r="AF200" i="42"/>
  <c r="AF201" i="42"/>
  <c r="AF202" i="42"/>
  <c r="AF203" i="42"/>
  <c r="AF204" i="42"/>
  <c r="AF205" i="42"/>
  <c r="AF206" i="42"/>
  <c r="AF207" i="42"/>
  <c r="AF208" i="42"/>
  <c r="AF209" i="42"/>
  <c r="AF210" i="42"/>
  <c r="AF211" i="42"/>
  <c r="AF212" i="42"/>
  <c r="AF213" i="42"/>
  <c r="AF214" i="42"/>
  <c r="AF215" i="42"/>
  <c r="AF216" i="42"/>
  <c r="AF217" i="42"/>
  <c r="AF218" i="42"/>
  <c r="AF219" i="42"/>
  <c r="AF220" i="42"/>
  <c r="AF221" i="42"/>
  <c r="AF222" i="42"/>
  <c r="AF223" i="42"/>
  <c r="AF224" i="42"/>
  <c r="AF225" i="42"/>
  <c r="AF226" i="42"/>
  <c r="AF227" i="42"/>
  <c r="AF228" i="42"/>
  <c r="AF229" i="42"/>
  <c r="AF230" i="42"/>
  <c r="AF231" i="42"/>
  <c r="AF232" i="42"/>
  <c r="AF233" i="42"/>
  <c r="AF234" i="42"/>
  <c r="AF235" i="42"/>
  <c r="AF236" i="42"/>
  <c r="AF237" i="42"/>
  <c r="AF238" i="42"/>
  <c r="AF239" i="42"/>
  <c r="AF240" i="42"/>
  <c r="AF241" i="42"/>
  <c r="AF242" i="42"/>
  <c r="AF243" i="42"/>
  <c r="AF244" i="42"/>
  <c r="AF245" i="42"/>
  <c r="AF246" i="42"/>
  <c r="AF247" i="42"/>
  <c r="AF248" i="42"/>
  <c r="AF249" i="42"/>
  <c r="AF250" i="42"/>
  <c r="AF251" i="42"/>
  <c r="AF252" i="42"/>
  <c r="AF253" i="42"/>
  <c r="AF254" i="42"/>
  <c r="AF255" i="42"/>
  <c r="AF256" i="42"/>
  <c r="AF257" i="42"/>
  <c r="AF258" i="42"/>
  <c r="AF259" i="42"/>
  <c r="AF260" i="42"/>
  <c r="AF261" i="42"/>
  <c r="AF262" i="42"/>
  <c r="AF263" i="42"/>
  <c r="AF264" i="42"/>
  <c r="AF265" i="42"/>
  <c r="AF266" i="42"/>
  <c r="AF267" i="42"/>
  <c r="AF268" i="42"/>
  <c r="AF269" i="42"/>
  <c r="AF270" i="42"/>
  <c r="AF271" i="42"/>
  <c r="AF272" i="42"/>
  <c r="AF273" i="42"/>
  <c r="AF274" i="42"/>
  <c r="AF275" i="42"/>
  <c r="AF276" i="42"/>
  <c r="AF277" i="42"/>
  <c r="AF278" i="42"/>
  <c r="AF279" i="42"/>
  <c r="AF280" i="42"/>
  <c r="AF281" i="42"/>
  <c r="AF282" i="42"/>
  <c r="AF283" i="42"/>
  <c r="AF284" i="42"/>
  <c r="AF285" i="42"/>
  <c r="AF286" i="42"/>
  <c r="AF287" i="42"/>
  <c r="AF288" i="42"/>
  <c r="AF289" i="42"/>
  <c r="AF290" i="42"/>
  <c r="AF291" i="42"/>
  <c r="AF292" i="42"/>
  <c r="AF293" i="42"/>
  <c r="AF294" i="42"/>
  <c r="AF295" i="42"/>
  <c r="AF296" i="42"/>
  <c r="AF297" i="42"/>
  <c r="AF298" i="42"/>
  <c r="AF299" i="42"/>
  <c r="AF300" i="42"/>
  <c r="AF301" i="42"/>
  <c r="AF302" i="42"/>
  <c r="AF303" i="42"/>
  <c r="AF304" i="42"/>
  <c r="AF305" i="42"/>
  <c r="AF306" i="42"/>
  <c r="AF307" i="42"/>
  <c r="AF308" i="42"/>
  <c r="AF309" i="42"/>
  <c r="AF310" i="42"/>
  <c r="AF311" i="42"/>
  <c r="AF312" i="42"/>
  <c r="AF313" i="42"/>
  <c r="AF314" i="42"/>
  <c r="AF315" i="42"/>
  <c r="AF316" i="42"/>
  <c r="AF317" i="42"/>
  <c r="AF318" i="42"/>
  <c r="AF319" i="42"/>
  <c r="AF320" i="42"/>
  <c r="AF321" i="42"/>
  <c r="AF322" i="42"/>
  <c r="AF323" i="42"/>
  <c r="AF324" i="42"/>
  <c r="AF325" i="42"/>
  <c r="AF326" i="42"/>
  <c r="AF327" i="42"/>
  <c r="AF328" i="42"/>
  <c r="AF329" i="42"/>
  <c r="AF330" i="42"/>
  <c r="AF331" i="42"/>
  <c r="AF332" i="42"/>
  <c r="AF333" i="42"/>
  <c r="AF334" i="42"/>
  <c r="AF335" i="42"/>
  <c r="AF336" i="42"/>
  <c r="AF337" i="42"/>
  <c r="AF338" i="42"/>
  <c r="AF339" i="42"/>
  <c r="AF340" i="42"/>
  <c r="AF341" i="42"/>
  <c r="AF342" i="42"/>
  <c r="AF343" i="42"/>
  <c r="AF344" i="42"/>
  <c r="AF345" i="42"/>
  <c r="AF346" i="42"/>
  <c r="AF347" i="42"/>
  <c r="AF348" i="42"/>
  <c r="AF349" i="42"/>
  <c r="AF350" i="42"/>
  <c r="AF351" i="42"/>
  <c r="AF352" i="42"/>
  <c r="AF353" i="42"/>
  <c r="AF354" i="42"/>
  <c r="AF355" i="42"/>
  <c r="AF356" i="42"/>
  <c r="AF357" i="42"/>
  <c r="AF358" i="42"/>
  <c r="AF359" i="42"/>
  <c r="AF360" i="42"/>
  <c r="AF361" i="42"/>
  <c r="AF362" i="42"/>
  <c r="AF363" i="42"/>
  <c r="AF364" i="42"/>
  <c r="AF365" i="42"/>
  <c r="AF366" i="42"/>
  <c r="AF367" i="42"/>
  <c r="AF368" i="42"/>
  <c r="AF369" i="42"/>
  <c r="AF370" i="42"/>
  <c r="AF371" i="42"/>
  <c r="AF372" i="42"/>
  <c r="AF373" i="42"/>
  <c r="AF374" i="42"/>
  <c r="AF375" i="42"/>
  <c r="AF376" i="42"/>
  <c r="AF377" i="42"/>
  <c r="AF378" i="42"/>
  <c r="AF379" i="42"/>
  <c r="AF380" i="42"/>
  <c r="AF381" i="42"/>
  <c r="AF382" i="42"/>
  <c r="AF383" i="42"/>
  <c r="AF384" i="42"/>
  <c r="AF385" i="42"/>
  <c r="AF386" i="42"/>
  <c r="AF387" i="42"/>
  <c r="AF388" i="42"/>
  <c r="AF389" i="42"/>
  <c r="AF390" i="42"/>
  <c r="AF391" i="42"/>
  <c r="AF392" i="42"/>
  <c r="AF393" i="42"/>
  <c r="AF394" i="42"/>
  <c r="AF395" i="42"/>
  <c r="AF396" i="42"/>
  <c r="AF397" i="42"/>
  <c r="AF398" i="42"/>
  <c r="AF399" i="42"/>
  <c r="AF400" i="42"/>
  <c r="AF401" i="42"/>
  <c r="AF402" i="42"/>
  <c r="AF403" i="42"/>
  <c r="AF404" i="42"/>
  <c r="AF405" i="42"/>
  <c r="AF406" i="42"/>
  <c r="AF407" i="42"/>
  <c r="AF408" i="42"/>
  <c r="AF409" i="42"/>
  <c r="AF410" i="42"/>
  <c r="AF411" i="42"/>
  <c r="AF412" i="42"/>
  <c r="AF413" i="42"/>
  <c r="AF414" i="42"/>
  <c r="AF415" i="42"/>
  <c r="AF416" i="42"/>
  <c r="AF417" i="42"/>
  <c r="AF418" i="42"/>
  <c r="AF419" i="42"/>
  <c r="AF420" i="42"/>
  <c r="AF421" i="42"/>
  <c r="AF422" i="42"/>
  <c r="AF423" i="42"/>
  <c r="AF424" i="42"/>
  <c r="AF425" i="42"/>
  <c r="AF426" i="42"/>
  <c r="AF427" i="42"/>
  <c r="AF428" i="42"/>
  <c r="AF429" i="42"/>
  <c r="AF430" i="42"/>
  <c r="AF431" i="42"/>
  <c r="AF432" i="42"/>
  <c r="AF433" i="42"/>
  <c r="AF434" i="42"/>
  <c r="AF435" i="42"/>
  <c r="AF436" i="42"/>
  <c r="AF437" i="42"/>
  <c r="AF438" i="42"/>
  <c r="AF439" i="42"/>
  <c r="AF440" i="42"/>
  <c r="AF441" i="42"/>
  <c r="AF442" i="42"/>
  <c r="AF443" i="42"/>
  <c r="AF444" i="42"/>
  <c r="AF445" i="42"/>
  <c r="AF446" i="42"/>
  <c r="AF447" i="42"/>
  <c r="AF448" i="42"/>
  <c r="AF449" i="42"/>
  <c r="AF450" i="42"/>
  <c r="AF451" i="42"/>
  <c r="AF452" i="42"/>
  <c r="AF453" i="42"/>
  <c r="AF454" i="42"/>
  <c r="AF455" i="42"/>
  <c r="AF456" i="42"/>
  <c r="AF457" i="42"/>
  <c r="AF458" i="42"/>
  <c r="AF459" i="42"/>
  <c r="AF460" i="42"/>
  <c r="AF461" i="42"/>
  <c r="AF462" i="42"/>
  <c r="AF463" i="42"/>
  <c r="AF464" i="42"/>
  <c r="AF465" i="42"/>
  <c r="AF466" i="42"/>
  <c r="AF467" i="42"/>
  <c r="AF468" i="42"/>
  <c r="AF469" i="42"/>
  <c r="AF470" i="42"/>
  <c r="AF471" i="42"/>
  <c r="AF472" i="42"/>
  <c r="AF473" i="42"/>
  <c r="AF474" i="42"/>
  <c r="AF475" i="42"/>
  <c r="AF476" i="42"/>
  <c r="AF477" i="42"/>
  <c r="AF478" i="42"/>
  <c r="AF479" i="42"/>
  <c r="AF480" i="42"/>
  <c r="AF481" i="42"/>
  <c r="AF482" i="42"/>
  <c r="AF483" i="42"/>
  <c r="AF484" i="42"/>
  <c r="AF485" i="42"/>
  <c r="AF486" i="42"/>
  <c r="AF487" i="42"/>
  <c r="AF488" i="42"/>
  <c r="AF489" i="42"/>
  <c r="AF490" i="42"/>
  <c r="AF491" i="42"/>
  <c r="AF492" i="42"/>
  <c r="AF493" i="42"/>
  <c r="AF494" i="42"/>
  <c r="AF495" i="42"/>
  <c r="AF496" i="42"/>
  <c r="AF497" i="42"/>
  <c r="AF498" i="42"/>
  <c r="AF499" i="42"/>
  <c r="AF500" i="42"/>
  <c r="AF501" i="42"/>
  <c r="AF502" i="42"/>
  <c r="AF503" i="42"/>
  <c r="AF504" i="42"/>
  <c r="AF505" i="42"/>
  <c r="AF506" i="42"/>
  <c r="AF507" i="42"/>
  <c r="AF508" i="42"/>
  <c r="AF509" i="42"/>
  <c r="AF510" i="42"/>
  <c r="AF511" i="42"/>
  <c r="AF512" i="42"/>
  <c r="AF513" i="42"/>
  <c r="AF514" i="42"/>
  <c r="AF515" i="42"/>
  <c r="AF516" i="42"/>
  <c r="AF517" i="42"/>
  <c r="AF518" i="42"/>
  <c r="AF519" i="42"/>
  <c r="AF520" i="42"/>
  <c r="AF521" i="42"/>
  <c r="AF522" i="42"/>
  <c r="AF523" i="42"/>
  <c r="AF524" i="42"/>
  <c r="AF525" i="42"/>
  <c r="AF526" i="42"/>
  <c r="AF527" i="42"/>
  <c r="AF528" i="42"/>
  <c r="AF529" i="42"/>
  <c r="AF530" i="42"/>
  <c r="AF531" i="42"/>
  <c r="AF532" i="42"/>
  <c r="AF533" i="42"/>
  <c r="AF534" i="42"/>
  <c r="AF535" i="42"/>
  <c r="AF536" i="42"/>
  <c r="AF537" i="42"/>
  <c r="AF538" i="42"/>
  <c r="AF539" i="42"/>
  <c r="AF540" i="42"/>
  <c r="AF541" i="42"/>
  <c r="AF542" i="42"/>
  <c r="AF543" i="42"/>
  <c r="AF544" i="42"/>
  <c r="AF545" i="42"/>
  <c r="AF546" i="42"/>
  <c r="AF547" i="42"/>
  <c r="AF548" i="42"/>
  <c r="AF549" i="42"/>
  <c r="AF550" i="42"/>
  <c r="AF551" i="42"/>
  <c r="AF552" i="42"/>
  <c r="AF553" i="42"/>
  <c r="AF554" i="42"/>
  <c r="AF555" i="42"/>
  <c r="AF556" i="42"/>
  <c r="AF557" i="42"/>
  <c r="AF558" i="42"/>
  <c r="AF559" i="42"/>
  <c r="AF560" i="42"/>
  <c r="AF561" i="42"/>
  <c r="AF562" i="42"/>
  <c r="AF563" i="42"/>
  <c r="AF564" i="42"/>
  <c r="AF565" i="42"/>
  <c r="AF566" i="42"/>
  <c r="AF567" i="42"/>
  <c r="AF568" i="42"/>
  <c r="AF569" i="42"/>
  <c r="AF570" i="42"/>
  <c r="AF571" i="42"/>
  <c r="AF572" i="42"/>
  <c r="AF573" i="42"/>
  <c r="AF574" i="42"/>
  <c r="AF575" i="42"/>
  <c r="AF5" i="42"/>
  <c r="AE5" i="42"/>
  <c r="E4" i="42"/>
  <c r="F4" i="42"/>
  <c r="Z43" i="42" l="1"/>
  <c r="Z229" i="42"/>
  <c r="Z223" i="42"/>
  <c r="Z217" i="42"/>
  <c r="Z211" i="42"/>
  <c r="Z205" i="42"/>
  <c r="Z199" i="42"/>
  <c r="Z193" i="42"/>
  <c r="Z187" i="42"/>
  <c r="Z181" i="42"/>
  <c r="Z175" i="42"/>
  <c r="Z169" i="42"/>
  <c r="Z163" i="42"/>
  <c r="Z157" i="42"/>
  <c r="Z151" i="42"/>
  <c r="Z145" i="42"/>
  <c r="Z139" i="42"/>
  <c r="Z133" i="42"/>
  <c r="Z127" i="42"/>
  <c r="Z121" i="42"/>
  <c r="Z115" i="42"/>
  <c r="Z109" i="42"/>
  <c r="Z103" i="42"/>
  <c r="Z97" i="42"/>
  <c r="Z91" i="42"/>
  <c r="Z85" i="42"/>
  <c r="Z79" i="42"/>
  <c r="Z73" i="42"/>
  <c r="Z67" i="42"/>
  <c r="Z61" i="42"/>
  <c r="Z55" i="42"/>
  <c r="Z49" i="42"/>
  <c r="Z37" i="42"/>
  <c r="Z31" i="42"/>
  <c r="Z25" i="42"/>
  <c r="Z19" i="42"/>
  <c r="Z13" i="42"/>
  <c r="Z7" i="42"/>
  <c r="Y46" i="39"/>
  <c r="Z508" i="42"/>
  <c r="Z502" i="42"/>
  <c r="Z496" i="42"/>
  <c r="Z490" i="42"/>
  <c r="Z484" i="42"/>
  <c r="Z478" i="42"/>
  <c r="Z472" i="42"/>
  <c r="Z466" i="42"/>
  <c r="Z460" i="42"/>
  <c r="Z454" i="42"/>
  <c r="Z448" i="42"/>
  <c r="Z442" i="42"/>
  <c r="Z436" i="42"/>
  <c r="Z430" i="42"/>
  <c r="Z424" i="42"/>
  <c r="Z418" i="42"/>
  <c r="Z412" i="42"/>
  <c r="Z406" i="42"/>
  <c r="Z400" i="42"/>
  <c r="Z394" i="42"/>
  <c r="Z388" i="42"/>
  <c r="Z382" i="42"/>
  <c r="Z376" i="42"/>
  <c r="Z370" i="42"/>
  <c r="Z364" i="42"/>
  <c r="Z358" i="42"/>
  <c r="Z352" i="42"/>
  <c r="Z346" i="42"/>
  <c r="Z340" i="42"/>
  <c r="Z334" i="42"/>
  <c r="Z328" i="42"/>
  <c r="Z322" i="42"/>
  <c r="Z316" i="42"/>
  <c r="Z310" i="42"/>
  <c r="Z304" i="42"/>
  <c r="Z298" i="42"/>
  <c r="Z292" i="42"/>
  <c r="Z286" i="42"/>
  <c r="Z280" i="42"/>
  <c r="Z274" i="42"/>
  <c r="Z268" i="42"/>
  <c r="Z262" i="42"/>
  <c r="Z256" i="42"/>
  <c r="Z250" i="42"/>
  <c r="Z244" i="42"/>
  <c r="Z238" i="42"/>
  <c r="Z232" i="42"/>
  <c r="Z226" i="42"/>
  <c r="Z220" i="42"/>
  <c r="Z214" i="42"/>
  <c r="Z208" i="42"/>
  <c r="Z202" i="42"/>
  <c r="Z196" i="42"/>
  <c r="Z190" i="42"/>
  <c r="Z184" i="42"/>
  <c r="Z178" i="42"/>
  <c r="Z172" i="42"/>
  <c r="Z166" i="42"/>
  <c r="Z160" i="42"/>
  <c r="Z154" i="42"/>
  <c r="Z148" i="42"/>
  <c r="Z142" i="42"/>
  <c r="Z136" i="42"/>
  <c r="Z130" i="42"/>
  <c r="Z124" i="42"/>
  <c r="Z118" i="42"/>
  <c r="Z112" i="42"/>
  <c r="Z106" i="42"/>
  <c r="Z100" i="42"/>
  <c r="Z94" i="42"/>
  <c r="Z88" i="42"/>
  <c r="Z82" i="42"/>
  <c r="Z76" i="42"/>
  <c r="Z70" i="42"/>
  <c r="Z64" i="42"/>
  <c r="Z58" i="42"/>
  <c r="Z52" i="42"/>
  <c r="Z46" i="42"/>
  <c r="Z40" i="42"/>
  <c r="Z34" i="42"/>
  <c r="Z28" i="42"/>
  <c r="Z22" i="42"/>
  <c r="Z16" i="42"/>
  <c r="Z10" i="42"/>
  <c r="Z570" i="42"/>
  <c r="Z564" i="42"/>
  <c r="Z558" i="42"/>
  <c r="Z552" i="42"/>
  <c r="Z534" i="42"/>
  <c r="Z528" i="42"/>
  <c r="Z522" i="42"/>
  <c r="Z516" i="42"/>
  <c r="Z510" i="42"/>
  <c r="Z504" i="42"/>
  <c r="Z498" i="42"/>
  <c r="Z492" i="42"/>
  <c r="Z575" i="42"/>
  <c r="Z569" i="42"/>
  <c r="Z563" i="42"/>
  <c r="Z557" i="42"/>
  <c r="Z551" i="42"/>
  <c r="Z545" i="42"/>
  <c r="Z539" i="42"/>
  <c r="Z533" i="42"/>
  <c r="Z527" i="42"/>
  <c r="Z521" i="42"/>
  <c r="Y4" i="42"/>
  <c r="Z486" i="42"/>
  <c r="Z480" i="42"/>
  <c r="Z474" i="42"/>
  <c r="Z468" i="42"/>
  <c r="Z462" i="42"/>
  <c r="Z456" i="42"/>
  <c r="Z450" i="42"/>
  <c r="Z444" i="42"/>
  <c r="Z438" i="42"/>
  <c r="Z432" i="42"/>
  <c r="Z426" i="42"/>
  <c r="Z420" i="42"/>
  <c r="Z414" i="42"/>
  <c r="Z408" i="42"/>
  <c r="Z402" i="42"/>
  <c r="Z396" i="42"/>
  <c r="Z390" i="42"/>
  <c r="Z384" i="42"/>
  <c r="Z378" i="42"/>
  <c r="Z372" i="42"/>
  <c r="Z366" i="42"/>
  <c r="Z360" i="42"/>
  <c r="Z354" i="42"/>
  <c r="Z348" i="42"/>
  <c r="Z342" i="42"/>
  <c r="Z336" i="42"/>
  <c r="Z330" i="42"/>
  <c r="Z324" i="42"/>
  <c r="Z318" i="42"/>
  <c r="Z312" i="42"/>
  <c r="Z306" i="42"/>
  <c r="Z300" i="42"/>
  <c r="Z294" i="42"/>
  <c r="Z288" i="42"/>
  <c r="Z282" i="42"/>
  <c r="Z276" i="42"/>
  <c r="Z270" i="42"/>
  <c r="Z264" i="42"/>
  <c r="Z258" i="42"/>
  <c r="Z252" i="42"/>
  <c r="Z246" i="42"/>
  <c r="Z240" i="42"/>
  <c r="Z234" i="42"/>
  <c r="Z228" i="42"/>
  <c r="Z222" i="42"/>
  <c r="Z216" i="42"/>
  <c r="Z210" i="42"/>
  <c r="Z204" i="42"/>
  <c r="Z198" i="42"/>
  <c r="Z192" i="42"/>
  <c r="Z186" i="42"/>
  <c r="Z180" i="42"/>
  <c r="Z174" i="42"/>
  <c r="Z168" i="42"/>
  <c r="Z162" i="42"/>
  <c r="Z156" i="42"/>
  <c r="Z150" i="42"/>
  <c r="Z144" i="42"/>
  <c r="Z138" i="42"/>
  <c r="Z132" i="42"/>
  <c r="Z126" i="42"/>
  <c r="Z120" i="42"/>
  <c r="Z114" i="42"/>
  <c r="Z108" i="42"/>
  <c r="Z102" i="42"/>
  <c r="Z96" i="42"/>
  <c r="Z90" i="42"/>
  <c r="Z84" i="42"/>
  <c r="Z78" i="42"/>
  <c r="Z72" i="42"/>
  <c r="Z66" i="42"/>
  <c r="Z60" i="42"/>
  <c r="Z54" i="42"/>
  <c r="Z48" i="42"/>
  <c r="Z42" i="42"/>
  <c r="Z36" i="42"/>
  <c r="Z30" i="42"/>
  <c r="Z24" i="42"/>
  <c r="Z18" i="42"/>
  <c r="Z12" i="42"/>
  <c r="Z6" i="42"/>
  <c r="Z515" i="42"/>
  <c r="Z509" i="42"/>
  <c r="Z503" i="42"/>
  <c r="Z497" i="42"/>
  <c r="Z491" i="42"/>
  <c r="Z485" i="42"/>
  <c r="Z479" i="42"/>
  <c r="Z473" i="42"/>
  <c r="Z467" i="42"/>
  <c r="Z461" i="42"/>
  <c r="Z455" i="42"/>
  <c r="Z449" i="42"/>
  <c r="Z443" i="42"/>
  <c r="Z437" i="42"/>
  <c r="Z431" i="42"/>
  <c r="Z425" i="42"/>
  <c r="Z419" i="42"/>
  <c r="Z413" i="42"/>
  <c r="Z407" i="42"/>
  <c r="Z401" i="42"/>
  <c r="Z395" i="42"/>
  <c r="Z389" i="42"/>
  <c r="Z383" i="42"/>
  <c r="Z377" i="42"/>
  <c r="Z371" i="42"/>
  <c r="Z365" i="42"/>
  <c r="Z359" i="42"/>
  <c r="Z353" i="42"/>
  <c r="Z347" i="42"/>
  <c r="Z341" i="42"/>
  <c r="Z335" i="42"/>
  <c r="Z329" i="42"/>
  <c r="Z323" i="42"/>
  <c r="Z317" i="42"/>
  <c r="Z311" i="42"/>
  <c r="Z305" i="42"/>
  <c r="Z299" i="42"/>
  <c r="Z293" i="42"/>
  <c r="Z287" i="42"/>
  <c r="Z281" i="42"/>
  <c r="Z275" i="42"/>
  <c r="Z269" i="42"/>
  <c r="Z263" i="42"/>
  <c r="Z257" i="42"/>
  <c r="Z251" i="42"/>
  <c r="Z245" i="42"/>
  <c r="Z239" i="42"/>
  <c r="Z233" i="42"/>
  <c r="Z227" i="42"/>
  <c r="Z221" i="42"/>
  <c r="Z215" i="42"/>
  <c r="Z209" i="42"/>
  <c r="Z203" i="42"/>
  <c r="Z197" i="42"/>
  <c r="Z191" i="42"/>
  <c r="Z185" i="42"/>
  <c r="Z179" i="42"/>
  <c r="Z173" i="42"/>
  <c r="Z167" i="42"/>
  <c r="Z161" i="42"/>
  <c r="Z155" i="42"/>
  <c r="Z149" i="42"/>
  <c r="Z143" i="42"/>
  <c r="Z137" i="42"/>
  <c r="Z131" i="42"/>
  <c r="Z125" i="42"/>
  <c r="Z119" i="42"/>
  <c r="Z113" i="42"/>
  <c r="Z107" i="42"/>
  <c r="Z101" i="42"/>
  <c r="Z95" i="42"/>
  <c r="Z89" i="42"/>
  <c r="Z83" i="42"/>
  <c r="Z77" i="42"/>
  <c r="Z71" i="42"/>
  <c r="Z65" i="42"/>
  <c r="Z59" i="42"/>
  <c r="Z53" i="42"/>
  <c r="Z47" i="42"/>
  <c r="Z41" i="42"/>
  <c r="Z35" i="42"/>
  <c r="Z29" i="42"/>
  <c r="Z23" i="42"/>
  <c r="Z17" i="42"/>
  <c r="Z11" i="42"/>
  <c r="N40" i="39"/>
  <c r="U40" i="39" s="1"/>
  <c r="Z40" i="39" s="1"/>
  <c r="X4" i="42"/>
  <c r="Y16" i="39"/>
  <c r="Y52" i="39"/>
  <c r="N52" i="39"/>
  <c r="U52" i="39" s="1"/>
  <c r="Z52" i="39" s="1"/>
  <c r="R46" i="39"/>
  <c r="Y40" i="39"/>
  <c r="Y34" i="39"/>
  <c r="R34" i="39"/>
  <c r="R40" i="39"/>
  <c r="R52" i="39"/>
  <c r="N34" i="39"/>
  <c r="U34" i="39" s="1"/>
  <c r="Z34" i="39" s="1"/>
  <c r="N46" i="39"/>
  <c r="U46" i="39" s="1"/>
  <c r="Z46" i="39" s="1"/>
  <c r="L28" i="39"/>
  <c r="R28" i="39" s="1"/>
  <c r="L16" i="39"/>
  <c r="L10" i="39"/>
  <c r="R10" i="39" s="1"/>
  <c r="E16" i="39"/>
  <c r="M16" i="39" s="1"/>
  <c r="F10" i="39"/>
  <c r="S10" i="39" s="1"/>
  <c r="Y10" i="39" s="1"/>
  <c r="AF4" i="42"/>
  <c r="X34" i="39" l="1"/>
  <c r="X46" i="39"/>
  <c r="X40" i="39"/>
  <c r="Z4" i="42"/>
  <c r="X52" i="39"/>
  <c r="T23" i="39"/>
  <c r="T22" i="39" s="1"/>
  <c r="N10" i="39"/>
  <c r="U10" i="39" s="1"/>
  <c r="Z10" i="39" s="1"/>
  <c r="X10" i="39" s="1"/>
  <c r="N28" i="39"/>
  <c r="U28" i="39" s="1"/>
  <c r="Z28" i="39" s="1"/>
  <c r="X28" i="39" s="1"/>
  <c r="N16" i="39"/>
  <c r="U16" i="39" s="1"/>
  <c r="Z16" i="39" s="1"/>
  <c r="X16" i="39" s="1"/>
  <c r="Q17" i="39"/>
  <c r="Q16" i="39" s="1"/>
  <c r="R16" i="39" s="1"/>
  <c r="AB6" i="42"/>
  <c r="AC6" i="42" s="1"/>
  <c r="AB7" i="42"/>
  <c r="AC7" i="42" s="1"/>
  <c r="AB8" i="42"/>
  <c r="AC8" i="42" s="1"/>
  <c r="AB9" i="42"/>
  <c r="AC9" i="42" s="1"/>
  <c r="AB10" i="42"/>
  <c r="AC10" i="42" s="1"/>
  <c r="AB11" i="42"/>
  <c r="AC11" i="42" s="1"/>
  <c r="AB12" i="42"/>
  <c r="AC12" i="42" s="1"/>
  <c r="AB13" i="42"/>
  <c r="AC13" i="42" s="1"/>
  <c r="AB14" i="42"/>
  <c r="AC14" i="42" s="1"/>
  <c r="AB15" i="42"/>
  <c r="AC15" i="42" s="1"/>
  <c r="AB16" i="42"/>
  <c r="AC16" i="42" s="1"/>
  <c r="AB17" i="42"/>
  <c r="AC17" i="42" s="1"/>
  <c r="AB18" i="42"/>
  <c r="AC18" i="42" s="1"/>
  <c r="AB19" i="42"/>
  <c r="AC19" i="42" s="1"/>
  <c r="AB20" i="42"/>
  <c r="AC20" i="42" s="1"/>
  <c r="AB21" i="42"/>
  <c r="AC21" i="42" s="1"/>
  <c r="AB22" i="42"/>
  <c r="AC22" i="42" s="1"/>
  <c r="AB23" i="42"/>
  <c r="AC23" i="42" s="1"/>
  <c r="AB24" i="42"/>
  <c r="AC24" i="42" s="1"/>
  <c r="AB25" i="42"/>
  <c r="AC25" i="42" s="1"/>
  <c r="AB26" i="42"/>
  <c r="AC26" i="42" s="1"/>
  <c r="AB27" i="42"/>
  <c r="AC27" i="42" s="1"/>
  <c r="AB28" i="42"/>
  <c r="AC28" i="42" s="1"/>
  <c r="AB29" i="42"/>
  <c r="AC29" i="42" s="1"/>
  <c r="AB30" i="42"/>
  <c r="AC30" i="42" s="1"/>
  <c r="AB31" i="42"/>
  <c r="AC31" i="42" s="1"/>
  <c r="AB32" i="42"/>
  <c r="AC32" i="42" s="1"/>
  <c r="AB33" i="42"/>
  <c r="AC33" i="42" s="1"/>
  <c r="AB34" i="42"/>
  <c r="AC34" i="42" s="1"/>
  <c r="AB35" i="42"/>
  <c r="AC35" i="42" s="1"/>
  <c r="AB36" i="42"/>
  <c r="AC36" i="42" s="1"/>
  <c r="AB37" i="42"/>
  <c r="AC37" i="42" s="1"/>
  <c r="AB38" i="42"/>
  <c r="AC38" i="42" s="1"/>
  <c r="AB39" i="42"/>
  <c r="AC39" i="42" s="1"/>
  <c r="AB40" i="42"/>
  <c r="AC40" i="42" s="1"/>
  <c r="AB41" i="42"/>
  <c r="AC41" i="42" s="1"/>
  <c r="AB42" i="42"/>
  <c r="AC42" i="42" s="1"/>
  <c r="AB43" i="42"/>
  <c r="AC43" i="42" s="1"/>
  <c r="AB44" i="42"/>
  <c r="AC44" i="42" s="1"/>
  <c r="AB45" i="42"/>
  <c r="AC45" i="42" s="1"/>
  <c r="AB46" i="42"/>
  <c r="AC46" i="42" s="1"/>
  <c r="AB47" i="42"/>
  <c r="AC47" i="42" s="1"/>
  <c r="AB48" i="42"/>
  <c r="AC48" i="42" s="1"/>
  <c r="AB49" i="42"/>
  <c r="AC49" i="42" s="1"/>
  <c r="AB50" i="42"/>
  <c r="AC50" i="42" s="1"/>
  <c r="AB51" i="42"/>
  <c r="AC51" i="42" s="1"/>
  <c r="AB52" i="42"/>
  <c r="AC52" i="42" s="1"/>
  <c r="AB53" i="42"/>
  <c r="AC53" i="42" s="1"/>
  <c r="AB54" i="42"/>
  <c r="AC54" i="42" s="1"/>
  <c r="AB55" i="42"/>
  <c r="AC55" i="42" s="1"/>
  <c r="AB56" i="42"/>
  <c r="AC56" i="42" s="1"/>
  <c r="AB57" i="42"/>
  <c r="AC57" i="42" s="1"/>
  <c r="AB58" i="42"/>
  <c r="AC58" i="42" s="1"/>
  <c r="AB59" i="42"/>
  <c r="AC59" i="42" s="1"/>
  <c r="AB60" i="42"/>
  <c r="AC60" i="42" s="1"/>
  <c r="AB61" i="42"/>
  <c r="AC61" i="42" s="1"/>
  <c r="AB62" i="42"/>
  <c r="AC62" i="42" s="1"/>
  <c r="AB63" i="42"/>
  <c r="AC63" i="42" s="1"/>
  <c r="AB64" i="42"/>
  <c r="AC64" i="42" s="1"/>
  <c r="AB65" i="42"/>
  <c r="AC65" i="42" s="1"/>
  <c r="AB66" i="42"/>
  <c r="AC66" i="42" s="1"/>
  <c r="AB67" i="42"/>
  <c r="AC67" i="42" s="1"/>
  <c r="AB68" i="42"/>
  <c r="AC68" i="42" s="1"/>
  <c r="AB69" i="42"/>
  <c r="AC69" i="42" s="1"/>
  <c r="AB70" i="42"/>
  <c r="AC70" i="42" s="1"/>
  <c r="AB71" i="42"/>
  <c r="AC71" i="42" s="1"/>
  <c r="AB72" i="42"/>
  <c r="AC72" i="42" s="1"/>
  <c r="AB73" i="42"/>
  <c r="AC73" i="42" s="1"/>
  <c r="AB74" i="42"/>
  <c r="AC74" i="42" s="1"/>
  <c r="AB75" i="42"/>
  <c r="AC75" i="42" s="1"/>
  <c r="AB76" i="42"/>
  <c r="AC76" i="42" s="1"/>
  <c r="AB77" i="42"/>
  <c r="AC77" i="42" s="1"/>
  <c r="AB78" i="42"/>
  <c r="AC78" i="42" s="1"/>
  <c r="AB79" i="42"/>
  <c r="AC79" i="42" s="1"/>
  <c r="AB80" i="42"/>
  <c r="AC80" i="42" s="1"/>
  <c r="AB81" i="42"/>
  <c r="AC81" i="42" s="1"/>
  <c r="AB82" i="42"/>
  <c r="AC82" i="42" s="1"/>
  <c r="AB83" i="42"/>
  <c r="AC83" i="42" s="1"/>
  <c r="AB84" i="42"/>
  <c r="AC84" i="42" s="1"/>
  <c r="AB85" i="42"/>
  <c r="AC85" i="42" s="1"/>
  <c r="AB86" i="42"/>
  <c r="AC86" i="42" s="1"/>
  <c r="AB87" i="42"/>
  <c r="AC87" i="42" s="1"/>
  <c r="AB88" i="42"/>
  <c r="AC88" i="42" s="1"/>
  <c r="AB89" i="42"/>
  <c r="AC89" i="42" s="1"/>
  <c r="AB90" i="42"/>
  <c r="AC90" i="42" s="1"/>
  <c r="AB91" i="42"/>
  <c r="AC91" i="42" s="1"/>
  <c r="AB92" i="42"/>
  <c r="AC92" i="42" s="1"/>
  <c r="AB93" i="42"/>
  <c r="AC93" i="42" s="1"/>
  <c r="AB94" i="42"/>
  <c r="AC94" i="42" s="1"/>
  <c r="AB95" i="42"/>
  <c r="AC95" i="42" s="1"/>
  <c r="AB96" i="42"/>
  <c r="AC96" i="42" s="1"/>
  <c r="AB97" i="42"/>
  <c r="AC97" i="42" s="1"/>
  <c r="AB98" i="42"/>
  <c r="AC98" i="42" s="1"/>
  <c r="AB99" i="42"/>
  <c r="AC99" i="42" s="1"/>
  <c r="AB100" i="42"/>
  <c r="AC100" i="42" s="1"/>
  <c r="AB101" i="42"/>
  <c r="AC101" i="42" s="1"/>
  <c r="AB102" i="42"/>
  <c r="AC102" i="42" s="1"/>
  <c r="AB103" i="42"/>
  <c r="AC103" i="42" s="1"/>
  <c r="AB104" i="42"/>
  <c r="AC104" i="42" s="1"/>
  <c r="AB105" i="42"/>
  <c r="AC105" i="42" s="1"/>
  <c r="AB106" i="42"/>
  <c r="AC106" i="42" s="1"/>
  <c r="AB107" i="42"/>
  <c r="AC107" i="42" s="1"/>
  <c r="AB108" i="42"/>
  <c r="AC108" i="42" s="1"/>
  <c r="AB109" i="42"/>
  <c r="AC109" i="42" s="1"/>
  <c r="AB110" i="42"/>
  <c r="AC110" i="42" s="1"/>
  <c r="AB111" i="42"/>
  <c r="AC111" i="42" s="1"/>
  <c r="AB112" i="42"/>
  <c r="AC112" i="42" s="1"/>
  <c r="AB113" i="42"/>
  <c r="AC113" i="42" s="1"/>
  <c r="AB114" i="42"/>
  <c r="AC114" i="42" s="1"/>
  <c r="AB115" i="42"/>
  <c r="AC115" i="42" s="1"/>
  <c r="AB116" i="42"/>
  <c r="AC116" i="42" s="1"/>
  <c r="AB117" i="42"/>
  <c r="AC117" i="42" s="1"/>
  <c r="AB118" i="42"/>
  <c r="AC118" i="42" s="1"/>
  <c r="AB119" i="42"/>
  <c r="AC119" i="42" s="1"/>
  <c r="AB120" i="42"/>
  <c r="AC120" i="42" s="1"/>
  <c r="AB121" i="42"/>
  <c r="AC121" i="42" s="1"/>
  <c r="AB122" i="42"/>
  <c r="AC122" i="42" s="1"/>
  <c r="AB123" i="42"/>
  <c r="AC123" i="42" s="1"/>
  <c r="AB124" i="42"/>
  <c r="AC124" i="42" s="1"/>
  <c r="AB125" i="42"/>
  <c r="AC125" i="42" s="1"/>
  <c r="AB126" i="42"/>
  <c r="AC126" i="42" s="1"/>
  <c r="AB127" i="42"/>
  <c r="AC127" i="42" s="1"/>
  <c r="AB128" i="42"/>
  <c r="AC128" i="42" s="1"/>
  <c r="AB129" i="42"/>
  <c r="AC129" i="42" s="1"/>
  <c r="AB130" i="42"/>
  <c r="AC130" i="42" s="1"/>
  <c r="AB131" i="42"/>
  <c r="AC131" i="42" s="1"/>
  <c r="AB132" i="42"/>
  <c r="AC132" i="42" s="1"/>
  <c r="AB133" i="42"/>
  <c r="AC133" i="42" s="1"/>
  <c r="AB134" i="42"/>
  <c r="AC134" i="42" s="1"/>
  <c r="AB135" i="42"/>
  <c r="AC135" i="42" s="1"/>
  <c r="AB136" i="42"/>
  <c r="AC136" i="42" s="1"/>
  <c r="AB137" i="42"/>
  <c r="AC137" i="42" s="1"/>
  <c r="AB138" i="42"/>
  <c r="AC138" i="42" s="1"/>
  <c r="AB139" i="42"/>
  <c r="AC139" i="42" s="1"/>
  <c r="AB140" i="42"/>
  <c r="AC140" i="42" s="1"/>
  <c r="AB141" i="42"/>
  <c r="AC141" i="42" s="1"/>
  <c r="AB142" i="42"/>
  <c r="AC142" i="42" s="1"/>
  <c r="AB143" i="42"/>
  <c r="AC143" i="42" s="1"/>
  <c r="AB144" i="42"/>
  <c r="AC144" i="42" s="1"/>
  <c r="AB145" i="42"/>
  <c r="AC145" i="42" s="1"/>
  <c r="AB146" i="42"/>
  <c r="AC146" i="42" s="1"/>
  <c r="AB147" i="42"/>
  <c r="AC147" i="42" s="1"/>
  <c r="AB148" i="42"/>
  <c r="AC148" i="42" s="1"/>
  <c r="AB149" i="42"/>
  <c r="AC149" i="42" s="1"/>
  <c r="AB150" i="42"/>
  <c r="AC150" i="42" s="1"/>
  <c r="AB151" i="42"/>
  <c r="AC151" i="42" s="1"/>
  <c r="AB152" i="42"/>
  <c r="AC152" i="42" s="1"/>
  <c r="AB153" i="42"/>
  <c r="AC153" i="42" s="1"/>
  <c r="AB154" i="42"/>
  <c r="AC154" i="42" s="1"/>
  <c r="AB155" i="42"/>
  <c r="AC155" i="42" s="1"/>
  <c r="AB156" i="42"/>
  <c r="AC156" i="42" s="1"/>
  <c r="AB157" i="42"/>
  <c r="AC157" i="42" s="1"/>
  <c r="AB158" i="42"/>
  <c r="AC158" i="42" s="1"/>
  <c r="AB159" i="42"/>
  <c r="AC159" i="42" s="1"/>
  <c r="AB160" i="42"/>
  <c r="AC160" i="42" s="1"/>
  <c r="AB161" i="42"/>
  <c r="AC161" i="42" s="1"/>
  <c r="AB162" i="42"/>
  <c r="AC162" i="42" s="1"/>
  <c r="AB163" i="42"/>
  <c r="AC163" i="42" s="1"/>
  <c r="AB164" i="42"/>
  <c r="AC164" i="42" s="1"/>
  <c r="AB165" i="42"/>
  <c r="AC165" i="42" s="1"/>
  <c r="AB166" i="42"/>
  <c r="AC166" i="42" s="1"/>
  <c r="AB167" i="42"/>
  <c r="AC167" i="42" s="1"/>
  <c r="AB168" i="42"/>
  <c r="AC168" i="42" s="1"/>
  <c r="AB169" i="42"/>
  <c r="AC169" i="42" s="1"/>
  <c r="AB170" i="42"/>
  <c r="AC170" i="42" s="1"/>
  <c r="AB171" i="42"/>
  <c r="AC171" i="42" s="1"/>
  <c r="AB172" i="42"/>
  <c r="AC172" i="42" s="1"/>
  <c r="AB173" i="42"/>
  <c r="AC173" i="42" s="1"/>
  <c r="AB174" i="42"/>
  <c r="AC174" i="42" s="1"/>
  <c r="AB175" i="42"/>
  <c r="AC175" i="42" s="1"/>
  <c r="AB176" i="42"/>
  <c r="AC176" i="42" s="1"/>
  <c r="AB177" i="42"/>
  <c r="AC177" i="42" s="1"/>
  <c r="AB178" i="42"/>
  <c r="AC178" i="42" s="1"/>
  <c r="AB179" i="42"/>
  <c r="AC179" i="42" s="1"/>
  <c r="AB180" i="42"/>
  <c r="AC180" i="42" s="1"/>
  <c r="AB181" i="42"/>
  <c r="AC181" i="42" s="1"/>
  <c r="AB182" i="42"/>
  <c r="AC182" i="42" s="1"/>
  <c r="AB183" i="42"/>
  <c r="AC183" i="42" s="1"/>
  <c r="AB184" i="42"/>
  <c r="AC184" i="42" s="1"/>
  <c r="AB185" i="42"/>
  <c r="AC185" i="42" s="1"/>
  <c r="AB186" i="42"/>
  <c r="AC186" i="42" s="1"/>
  <c r="AB187" i="42"/>
  <c r="AC187" i="42" s="1"/>
  <c r="AB188" i="42"/>
  <c r="AC188" i="42" s="1"/>
  <c r="AB189" i="42"/>
  <c r="AC189" i="42" s="1"/>
  <c r="AB190" i="42"/>
  <c r="AC190" i="42" s="1"/>
  <c r="AB191" i="42"/>
  <c r="AC191" i="42" s="1"/>
  <c r="AB192" i="42"/>
  <c r="AC192" i="42" s="1"/>
  <c r="AB193" i="42"/>
  <c r="AC193" i="42" s="1"/>
  <c r="AB194" i="42"/>
  <c r="AC194" i="42" s="1"/>
  <c r="AB195" i="42"/>
  <c r="AC195" i="42" s="1"/>
  <c r="AB196" i="42"/>
  <c r="AC196" i="42" s="1"/>
  <c r="AB197" i="42"/>
  <c r="AC197" i="42" s="1"/>
  <c r="AB198" i="42"/>
  <c r="AC198" i="42" s="1"/>
  <c r="AB199" i="42"/>
  <c r="AC199" i="42" s="1"/>
  <c r="AB200" i="42"/>
  <c r="AC200" i="42" s="1"/>
  <c r="AB201" i="42"/>
  <c r="AC201" i="42" s="1"/>
  <c r="AB202" i="42"/>
  <c r="AC202" i="42" s="1"/>
  <c r="AB203" i="42"/>
  <c r="AC203" i="42" s="1"/>
  <c r="AB204" i="42"/>
  <c r="AC204" i="42" s="1"/>
  <c r="AB205" i="42"/>
  <c r="AC205" i="42" s="1"/>
  <c r="AB206" i="42"/>
  <c r="AC206" i="42" s="1"/>
  <c r="AB207" i="42"/>
  <c r="AC207" i="42" s="1"/>
  <c r="AB208" i="42"/>
  <c r="AC208" i="42" s="1"/>
  <c r="AB209" i="42"/>
  <c r="AC209" i="42" s="1"/>
  <c r="AB210" i="42"/>
  <c r="AC210" i="42" s="1"/>
  <c r="AB211" i="42"/>
  <c r="AC211" i="42" s="1"/>
  <c r="AB212" i="42"/>
  <c r="AC212" i="42" s="1"/>
  <c r="AB213" i="42"/>
  <c r="AC213" i="42" s="1"/>
  <c r="AB214" i="42"/>
  <c r="AC214" i="42" s="1"/>
  <c r="AB215" i="42"/>
  <c r="AC215" i="42" s="1"/>
  <c r="AB216" i="42"/>
  <c r="AC216" i="42" s="1"/>
  <c r="AB217" i="42"/>
  <c r="AC217" i="42" s="1"/>
  <c r="AB218" i="42"/>
  <c r="AC218" i="42" s="1"/>
  <c r="AB219" i="42"/>
  <c r="AC219" i="42" s="1"/>
  <c r="AB220" i="42"/>
  <c r="AC220" i="42" s="1"/>
  <c r="AB221" i="42"/>
  <c r="AC221" i="42" s="1"/>
  <c r="AB222" i="42"/>
  <c r="AC222" i="42" s="1"/>
  <c r="AB223" i="42"/>
  <c r="AC223" i="42" s="1"/>
  <c r="AB224" i="42"/>
  <c r="AC224" i="42" s="1"/>
  <c r="AB225" i="42"/>
  <c r="AC225" i="42" s="1"/>
  <c r="AB226" i="42"/>
  <c r="AC226" i="42" s="1"/>
  <c r="AB227" i="42"/>
  <c r="AC227" i="42" s="1"/>
  <c r="AB228" i="42"/>
  <c r="AC228" i="42" s="1"/>
  <c r="AB229" i="42"/>
  <c r="AC229" i="42" s="1"/>
  <c r="AB230" i="42"/>
  <c r="AC230" i="42" s="1"/>
  <c r="AB231" i="42"/>
  <c r="AC231" i="42" s="1"/>
  <c r="AB232" i="42"/>
  <c r="AC232" i="42" s="1"/>
  <c r="AB233" i="42"/>
  <c r="AC233" i="42" s="1"/>
  <c r="AB234" i="42"/>
  <c r="AC234" i="42" s="1"/>
  <c r="AB235" i="42"/>
  <c r="AC235" i="42" s="1"/>
  <c r="AB236" i="42"/>
  <c r="AC236" i="42" s="1"/>
  <c r="AB237" i="42"/>
  <c r="AC237" i="42" s="1"/>
  <c r="AB238" i="42"/>
  <c r="AC238" i="42" s="1"/>
  <c r="AB239" i="42"/>
  <c r="AC239" i="42" s="1"/>
  <c r="AB240" i="42"/>
  <c r="AC240" i="42" s="1"/>
  <c r="AB241" i="42"/>
  <c r="AC241" i="42" s="1"/>
  <c r="AB242" i="42"/>
  <c r="AC242" i="42" s="1"/>
  <c r="AB243" i="42"/>
  <c r="AC243" i="42" s="1"/>
  <c r="AB244" i="42"/>
  <c r="AC244" i="42" s="1"/>
  <c r="AB245" i="42"/>
  <c r="AC245" i="42" s="1"/>
  <c r="AB246" i="42"/>
  <c r="AC246" i="42" s="1"/>
  <c r="AB247" i="42"/>
  <c r="AC247" i="42" s="1"/>
  <c r="AB248" i="42"/>
  <c r="AC248" i="42" s="1"/>
  <c r="AB249" i="42"/>
  <c r="AC249" i="42" s="1"/>
  <c r="AB250" i="42"/>
  <c r="AC250" i="42" s="1"/>
  <c r="AB251" i="42"/>
  <c r="AC251" i="42" s="1"/>
  <c r="AB252" i="42"/>
  <c r="AC252" i="42" s="1"/>
  <c r="AB253" i="42"/>
  <c r="AC253" i="42" s="1"/>
  <c r="AB254" i="42"/>
  <c r="AC254" i="42" s="1"/>
  <c r="AB255" i="42"/>
  <c r="AC255" i="42" s="1"/>
  <c r="AB256" i="42"/>
  <c r="AC256" i="42" s="1"/>
  <c r="AB257" i="42"/>
  <c r="AC257" i="42" s="1"/>
  <c r="AB258" i="42"/>
  <c r="AC258" i="42" s="1"/>
  <c r="AB259" i="42"/>
  <c r="AC259" i="42" s="1"/>
  <c r="AB260" i="42"/>
  <c r="AC260" i="42" s="1"/>
  <c r="AB261" i="42"/>
  <c r="AC261" i="42" s="1"/>
  <c r="AB262" i="42"/>
  <c r="AC262" i="42" s="1"/>
  <c r="AB263" i="42"/>
  <c r="AC263" i="42" s="1"/>
  <c r="AB264" i="42"/>
  <c r="AC264" i="42" s="1"/>
  <c r="AB265" i="42"/>
  <c r="AC265" i="42" s="1"/>
  <c r="AB266" i="42"/>
  <c r="AC266" i="42" s="1"/>
  <c r="AB267" i="42"/>
  <c r="AC267" i="42" s="1"/>
  <c r="AB268" i="42"/>
  <c r="AC268" i="42" s="1"/>
  <c r="AB269" i="42"/>
  <c r="AC269" i="42" s="1"/>
  <c r="AB270" i="42"/>
  <c r="AC270" i="42" s="1"/>
  <c r="AB271" i="42"/>
  <c r="AC271" i="42" s="1"/>
  <c r="AB272" i="42"/>
  <c r="AC272" i="42" s="1"/>
  <c r="AB273" i="42"/>
  <c r="AC273" i="42" s="1"/>
  <c r="AB274" i="42"/>
  <c r="AC274" i="42" s="1"/>
  <c r="AB275" i="42"/>
  <c r="AC275" i="42" s="1"/>
  <c r="AB276" i="42"/>
  <c r="AC276" i="42" s="1"/>
  <c r="AB277" i="42"/>
  <c r="AC277" i="42" s="1"/>
  <c r="AB278" i="42"/>
  <c r="AC278" i="42" s="1"/>
  <c r="AB279" i="42"/>
  <c r="AC279" i="42" s="1"/>
  <c r="AB280" i="42"/>
  <c r="AC280" i="42" s="1"/>
  <c r="AB281" i="42"/>
  <c r="AC281" i="42" s="1"/>
  <c r="AB282" i="42"/>
  <c r="AC282" i="42" s="1"/>
  <c r="AB283" i="42"/>
  <c r="AC283" i="42" s="1"/>
  <c r="AB284" i="42"/>
  <c r="AC284" i="42" s="1"/>
  <c r="AB285" i="42"/>
  <c r="AC285" i="42" s="1"/>
  <c r="AB286" i="42"/>
  <c r="AC286" i="42" s="1"/>
  <c r="AB287" i="42"/>
  <c r="AC287" i="42" s="1"/>
  <c r="AB288" i="42"/>
  <c r="AC288" i="42" s="1"/>
  <c r="AB289" i="42"/>
  <c r="AC289" i="42" s="1"/>
  <c r="AB290" i="42"/>
  <c r="AC290" i="42" s="1"/>
  <c r="AB291" i="42"/>
  <c r="AC291" i="42" s="1"/>
  <c r="AB292" i="42"/>
  <c r="AC292" i="42" s="1"/>
  <c r="AB293" i="42"/>
  <c r="AC293" i="42" s="1"/>
  <c r="AB294" i="42"/>
  <c r="AC294" i="42" s="1"/>
  <c r="AB295" i="42"/>
  <c r="AC295" i="42" s="1"/>
  <c r="AB296" i="42"/>
  <c r="AC296" i="42" s="1"/>
  <c r="AB297" i="42"/>
  <c r="AC297" i="42" s="1"/>
  <c r="AB298" i="42"/>
  <c r="AC298" i="42" s="1"/>
  <c r="AB299" i="42"/>
  <c r="AC299" i="42" s="1"/>
  <c r="AB300" i="42"/>
  <c r="AC300" i="42" s="1"/>
  <c r="AB301" i="42"/>
  <c r="AC301" i="42" s="1"/>
  <c r="AB302" i="42"/>
  <c r="AC302" i="42" s="1"/>
  <c r="AB303" i="42"/>
  <c r="AC303" i="42" s="1"/>
  <c r="AB304" i="42"/>
  <c r="AC304" i="42" s="1"/>
  <c r="AB305" i="42"/>
  <c r="AC305" i="42" s="1"/>
  <c r="AB306" i="42"/>
  <c r="AC306" i="42" s="1"/>
  <c r="AB307" i="42"/>
  <c r="AC307" i="42" s="1"/>
  <c r="AB308" i="42"/>
  <c r="AC308" i="42" s="1"/>
  <c r="AB309" i="42"/>
  <c r="AC309" i="42" s="1"/>
  <c r="AB310" i="42"/>
  <c r="AC310" i="42" s="1"/>
  <c r="AB311" i="42"/>
  <c r="AC311" i="42" s="1"/>
  <c r="AB312" i="42"/>
  <c r="AC312" i="42" s="1"/>
  <c r="AB313" i="42"/>
  <c r="AC313" i="42" s="1"/>
  <c r="AB314" i="42"/>
  <c r="AC314" i="42" s="1"/>
  <c r="AB315" i="42"/>
  <c r="AC315" i="42" s="1"/>
  <c r="AB316" i="42"/>
  <c r="AC316" i="42" s="1"/>
  <c r="AB317" i="42"/>
  <c r="AC317" i="42" s="1"/>
  <c r="AB318" i="42"/>
  <c r="AC318" i="42" s="1"/>
  <c r="AB319" i="42"/>
  <c r="AC319" i="42" s="1"/>
  <c r="AB320" i="42"/>
  <c r="AC320" i="42" s="1"/>
  <c r="AB321" i="42"/>
  <c r="AC321" i="42" s="1"/>
  <c r="AB322" i="42"/>
  <c r="AC322" i="42" s="1"/>
  <c r="AB323" i="42"/>
  <c r="AC323" i="42" s="1"/>
  <c r="AB324" i="42"/>
  <c r="AC324" i="42" s="1"/>
  <c r="AB325" i="42"/>
  <c r="AC325" i="42" s="1"/>
  <c r="AB326" i="42"/>
  <c r="AC326" i="42" s="1"/>
  <c r="AB327" i="42"/>
  <c r="AC327" i="42" s="1"/>
  <c r="AB328" i="42"/>
  <c r="AC328" i="42" s="1"/>
  <c r="AB329" i="42"/>
  <c r="AC329" i="42" s="1"/>
  <c r="AB330" i="42"/>
  <c r="AC330" i="42" s="1"/>
  <c r="AB331" i="42"/>
  <c r="AC331" i="42" s="1"/>
  <c r="AB332" i="42"/>
  <c r="AC332" i="42" s="1"/>
  <c r="AB333" i="42"/>
  <c r="AC333" i="42" s="1"/>
  <c r="AB334" i="42"/>
  <c r="AC334" i="42" s="1"/>
  <c r="AB335" i="42"/>
  <c r="AC335" i="42" s="1"/>
  <c r="AB336" i="42"/>
  <c r="AC336" i="42" s="1"/>
  <c r="AB337" i="42"/>
  <c r="AC337" i="42" s="1"/>
  <c r="AB338" i="42"/>
  <c r="AC338" i="42" s="1"/>
  <c r="AB339" i="42"/>
  <c r="AC339" i="42" s="1"/>
  <c r="AB340" i="42"/>
  <c r="AC340" i="42" s="1"/>
  <c r="AB341" i="42"/>
  <c r="AC341" i="42" s="1"/>
  <c r="AB342" i="42"/>
  <c r="AC342" i="42" s="1"/>
  <c r="AB343" i="42"/>
  <c r="AC343" i="42" s="1"/>
  <c r="AB344" i="42"/>
  <c r="AC344" i="42" s="1"/>
  <c r="AB345" i="42"/>
  <c r="AC345" i="42" s="1"/>
  <c r="AB346" i="42"/>
  <c r="AC346" i="42" s="1"/>
  <c r="AB347" i="42"/>
  <c r="AC347" i="42" s="1"/>
  <c r="AB348" i="42"/>
  <c r="AC348" i="42" s="1"/>
  <c r="AB349" i="42"/>
  <c r="AC349" i="42" s="1"/>
  <c r="AB350" i="42"/>
  <c r="AC350" i="42" s="1"/>
  <c r="AB351" i="42"/>
  <c r="AC351" i="42" s="1"/>
  <c r="AB352" i="42"/>
  <c r="AC352" i="42" s="1"/>
  <c r="AB353" i="42"/>
  <c r="AC353" i="42" s="1"/>
  <c r="AB354" i="42"/>
  <c r="AC354" i="42" s="1"/>
  <c r="AB355" i="42"/>
  <c r="AC355" i="42" s="1"/>
  <c r="AB356" i="42"/>
  <c r="AC356" i="42" s="1"/>
  <c r="AB357" i="42"/>
  <c r="AC357" i="42" s="1"/>
  <c r="AB358" i="42"/>
  <c r="AC358" i="42" s="1"/>
  <c r="AB359" i="42"/>
  <c r="AC359" i="42" s="1"/>
  <c r="AB360" i="42"/>
  <c r="AC360" i="42" s="1"/>
  <c r="AB361" i="42"/>
  <c r="AC361" i="42" s="1"/>
  <c r="AB362" i="42"/>
  <c r="AC362" i="42" s="1"/>
  <c r="AB363" i="42"/>
  <c r="AC363" i="42" s="1"/>
  <c r="AB364" i="42"/>
  <c r="AC364" i="42" s="1"/>
  <c r="AB365" i="42"/>
  <c r="AC365" i="42" s="1"/>
  <c r="AB366" i="42"/>
  <c r="AC366" i="42" s="1"/>
  <c r="AB367" i="42"/>
  <c r="AC367" i="42" s="1"/>
  <c r="AB368" i="42"/>
  <c r="AC368" i="42" s="1"/>
  <c r="AB369" i="42"/>
  <c r="AC369" i="42" s="1"/>
  <c r="AB370" i="42"/>
  <c r="AC370" i="42" s="1"/>
  <c r="AB371" i="42"/>
  <c r="AC371" i="42" s="1"/>
  <c r="AB372" i="42"/>
  <c r="AC372" i="42" s="1"/>
  <c r="AB373" i="42"/>
  <c r="AC373" i="42" s="1"/>
  <c r="AB374" i="42"/>
  <c r="AC374" i="42" s="1"/>
  <c r="AB375" i="42"/>
  <c r="AC375" i="42" s="1"/>
  <c r="AB376" i="42"/>
  <c r="AC376" i="42" s="1"/>
  <c r="AB377" i="42"/>
  <c r="AC377" i="42" s="1"/>
  <c r="AB378" i="42"/>
  <c r="AC378" i="42" s="1"/>
  <c r="AB379" i="42"/>
  <c r="AC379" i="42" s="1"/>
  <c r="AB380" i="42"/>
  <c r="AC380" i="42" s="1"/>
  <c r="AB381" i="42"/>
  <c r="AC381" i="42" s="1"/>
  <c r="AB382" i="42"/>
  <c r="AC382" i="42" s="1"/>
  <c r="AB383" i="42"/>
  <c r="AC383" i="42" s="1"/>
  <c r="AB384" i="42"/>
  <c r="AC384" i="42" s="1"/>
  <c r="AB385" i="42"/>
  <c r="AC385" i="42" s="1"/>
  <c r="AB386" i="42"/>
  <c r="AC386" i="42" s="1"/>
  <c r="AB387" i="42"/>
  <c r="AC387" i="42" s="1"/>
  <c r="AB388" i="42"/>
  <c r="AC388" i="42" s="1"/>
  <c r="AB389" i="42"/>
  <c r="AC389" i="42" s="1"/>
  <c r="AB390" i="42"/>
  <c r="AC390" i="42" s="1"/>
  <c r="AB391" i="42"/>
  <c r="AC391" i="42" s="1"/>
  <c r="AB392" i="42"/>
  <c r="AC392" i="42" s="1"/>
  <c r="AB393" i="42"/>
  <c r="AC393" i="42" s="1"/>
  <c r="AB394" i="42"/>
  <c r="AC394" i="42" s="1"/>
  <c r="AB395" i="42"/>
  <c r="AC395" i="42" s="1"/>
  <c r="AB396" i="42"/>
  <c r="AC396" i="42" s="1"/>
  <c r="AB397" i="42"/>
  <c r="AC397" i="42" s="1"/>
  <c r="AB398" i="42"/>
  <c r="AC398" i="42" s="1"/>
  <c r="AB399" i="42"/>
  <c r="AC399" i="42" s="1"/>
  <c r="AB400" i="42"/>
  <c r="AC400" i="42" s="1"/>
  <c r="AB401" i="42"/>
  <c r="AC401" i="42" s="1"/>
  <c r="AB402" i="42"/>
  <c r="AC402" i="42" s="1"/>
  <c r="AB403" i="42"/>
  <c r="AC403" i="42" s="1"/>
  <c r="AB404" i="42"/>
  <c r="AC404" i="42" s="1"/>
  <c r="AB405" i="42"/>
  <c r="AC405" i="42" s="1"/>
  <c r="AB406" i="42"/>
  <c r="AC406" i="42" s="1"/>
  <c r="AB407" i="42"/>
  <c r="AC407" i="42" s="1"/>
  <c r="AB408" i="42"/>
  <c r="AC408" i="42" s="1"/>
  <c r="AB409" i="42"/>
  <c r="AC409" i="42" s="1"/>
  <c r="AB410" i="42"/>
  <c r="AC410" i="42" s="1"/>
  <c r="AB411" i="42"/>
  <c r="AC411" i="42" s="1"/>
  <c r="AB412" i="42"/>
  <c r="AC412" i="42" s="1"/>
  <c r="AB413" i="42"/>
  <c r="AC413" i="42" s="1"/>
  <c r="AB414" i="42"/>
  <c r="AC414" i="42" s="1"/>
  <c r="AB415" i="42"/>
  <c r="AC415" i="42" s="1"/>
  <c r="AB416" i="42"/>
  <c r="AC416" i="42" s="1"/>
  <c r="AB417" i="42"/>
  <c r="AC417" i="42" s="1"/>
  <c r="AB418" i="42"/>
  <c r="AC418" i="42" s="1"/>
  <c r="AB419" i="42"/>
  <c r="AC419" i="42" s="1"/>
  <c r="AB420" i="42"/>
  <c r="AC420" i="42" s="1"/>
  <c r="AB421" i="42"/>
  <c r="AC421" i="42" s="1"/>
  <c r="AB422" i="42"/>
  <c r="AC422" i="42" s="1"/>
  <c r="AB423" i="42"/>
  <c r="AC423" i="42" s="1"/>
  <c r="AB424" i="42"/>
  <c r="AC424" i="42" s="1"/>
  <c r="AB425" i="42"/>
  <c r="AC425" i="42" s="1"/>
  <c r="AB426" i="42"/>
  <c r="AC426" i="42" s="1"/>
  <c r="AB427" i="42"/>
  <c r="AC427" i="42" s="1"/>
  <c r="AB428" i="42"/>
  <c r="AC428" i="42" s="1"/>
  <c r="AB429" i="42"/>
  <c r="AC429" i="42" s="1"/>
  <c r="AB430" i="42"/>
  <c r="AC430" i="42" s="1"/>
  <c r="AB431" i="42"/>
  <c r="AC431" i="42" s="1"/>
  <c r="AB432" i="42"/>
  <c r="AC432" i="42" s="1"/>
  <c r="AB433" i="42"/>
  <c r="AC433" i="42" s="1"/>
  <c r="AB434" i="42"/>
  <c r="AC434" i="42" s="1"/>
  <c r="AB435" i="42"/>
  <c r="AC435" i="42" s="1"/>
  <c r="AB436" i="42"/>
  <c r="AC436" i="42" s="1"/>
  <c r="AB437" i="42"/>
  <c r="AC437" i="42" s="1"/>
  <c r="AB438" i="42"/>
  <c r="AC438" i="42" s="1"/>
  <c r="AB439" i="42"/>
  <c r="AC439" i="42" s="1"/>
  <c r="AB440" i="42"/>
  <c r="AC440" i="42" s="1"/>
  <c r="AB441" i="42"/>
  <c r="AC441" i="42" s="1"/>
  <c r="AB442" i="42"/>
  <c r="AC442" i="42" s="1"/>
  <c r="AB443" i="42"/>
  <c r="AC443" i="42" s="1"/>
  <c r="AB444" i="42"/>
  <c r="AC444" i="42" s="1"/>
  <c r="AB445" i="42"/>
  <c r="AC445" i="42" s="1"/>
  <c r="AB446" i="42"/>
  <c r="AC446" i="42" s="1"/>
  <c r="AB447" i="42"/>
  <c r="AC447" i="42" s="1"/>
  <c r="AB448" i="42"/>
  <c r="AC448" i="42" s="1"/>
  <c r="AB449" i="42"/>
  <c r="AC449" i="42" s="1"/>
  <c r="AB450" i="42"/>
  <c r="AC450" i="42" s="1"/>
  <c r="AB451" i="42"/>
  <c r="AC451" i="42" s="1"/>
  <c r="AB452" i="42"/>
  <c r="AC452" i="42" s="1"/>
  <c r="AB453" i="42"/>
  <c r="AC453" i="42" s="1"/>
  <c r="AB454" i="42"/>
  <c r="AC454" i="42" s="1"/>
  <c r="AB455" i="42"/>
  <c r="AC455" i="42" s="1"/>
  <c r="AB456" i="42"/>
  <c r="AC456" i="42" s="1"/>
  <c r="AB457" i="42"/>
  <c r="AC457" i="42" s="1"/>
  <c r="AB458" i="42"/>
  <c r="AC458" i="42" s="1"/>
  <c r="AB459" i="42"/>
  <c r="AC459" i="42" s="1"/>
  <c r="AB460" i="42"/>
  <c r="AC460" i="42" s="1"/>
  <c r="AB461" i="42"/>
  <c r="AC461" i="42" s="1"/>
  <c r="AB462" i="42"/>
  <c r="AC462" i="42" s="1"/>
  <c r="AB463" i="42"/>
  <c r="AC463" i="42" s="1"/>
  <c r="AB464" i="42"/>
  <c r="AC464" i="42" s="1"/>
  <c r="AB465" i="42"/>
  <c r="AC465" i="42" s="1"/>
  <c r="AB466" i="42"/>
  <c r="AC466" i="42" s="1"/>
  <c r="AB467" i="42"/>
  <c r="AC467" i="42" s="1"/>
  <c r="AB468" i="42"/>
  <c r="AC468" i="42" s="1"/>
  <c r="AB469" i="42"/>
  <c r="AC469" i="42" s="1"/>
  <c r="AB470" i="42"/>
  <c r="AC470" i="42" s="1"/>
  <c r="AB471" i="42"/>
  <c r="AC471" i="42" s="1"/>
  <c r="AB472" i="42"/>
  <c r="AC472" i="42" s="1"/>
  <c r="AB473" i="42"/>
  <c r="AC473" i="42" s="1"/>
  <c r="AB474" i="42"/>
  <c r="AC474" i="42" s="1"/>
  <c r="AB475" i="42"/>
  <c r="AC475" i="42" s="1"/>
  <c r="AB476" i="42"/>
  <c r="AC476" i="42" s="1"/>
  <c r="AB477" i="42"/>
  <c r="AC477" i="42" s="1"/>
  <c r="AB478" i="42"/>
  <c r="AC478" i="42" s="1"/>
  <c r="AB479" i="42"/>
  <c r="AC479" i="42" s="1"/>
  <c r="AB480" i="42"/>
  <c r="AC480" i="42" s="1"/>
  <c r="AB481" i="42"/>
  <c r="AC481" i="42" s="1"/>
  <c r="AB482" i="42"/>
  <c r="AC482" i="42" s="1"/>
  <c r="AB483" i="42"/>
  <c r="AC483" i="42" s="1"/>
  <c r="AB484" i="42"/>
  <c r="AC484" i="42" s="1"/>
  <c r="AB485" i="42"/>
  <c r="AC485" i="42" s="1"/>
  <c r="AB486" i="42"/>
  <c r="AC486" i="42" s="1"/>
  <c r="AB487" i="42"/>
  <c r="AC487" i="42" s="1"/>
  <c r="AB488" i="42"/>
  <c r="AC488" i="42" s="1"/>
  <c r="AB489" i="42"/>
  <c r="AC489" i="42" s="1"/>
  <c r="AB490" i="42"/>
  <c r="AC490" i="42" s="1"/>
  <c r="AB491" i="42"/>
  <c r="AC491" i="42" s="1"/>
  <c r="AB492" i="42"/>
  <c r="AC492" i="42" s="1"/>
  <c r="AB493" i="42"/>
  <c r="AC493" i="42" s="1"/>
  <c r="AB494" i="42"/>
  <c r="AC494" i="42" s="1"/>
  <c r="AB495" i="42"/>
  <c r="AC495" i="42" s="1"/>
  <c r="AB496" i="42"/>
  <c r="AC496" i="42" s="1"/>
  <c r="AB497" i="42"/>
  <c r="AC497" i="42" s="1"/>
  <c r="AB498" i="42"/>
  <c r="AC498" i="42" s="1"/>
  <c r="AB499" i="42"/>
  <c r="AC499" i="42" s="1"/>
  <c r="AB500" i="42"/>
  <c r="AC500" i="42" s="1"/>
  <c r="AB501" i="42"/>
  <c r="AC501" i="42" s="1"/>
  <c r="AB502" i="42"/>
  <c r="AC502" i="42" s="1"/>
  <c r="AB503" i="42"/>
  <c r="AC503" i="42" s="1"/>
  <c r="AB504" i="42"/>
  <c r="AC504" i="42" s="1"/>
  <c r="AB505" i="42"/>
  <c r="AC505" i="42" s="1"/>
  <c r="AB506" i="42"/>
  <c r="AC506" i="42" s="1"/>
  <c r="AB507" i="42"/>
  <c r="AC507" i="42" s="1"/>
  <c r="AB508" i="42"/>
  <c r="AC508" i="42" s="1"/>
  <c r="AB509" i="42"/>
  <c r="AC509" i="42" s="1"/>
  <c r="AB510" i="42"/>
  <c r="AC510" i="42" s="1"/>
  <c r="AB511" i="42"/>
  <c r="AC511" i="42" s="1"/>
  <c r="AB512" i="42"/>
  <c r="AC512" i="42" s="1"/>
  <c r="AB513" i="42"/>
  <c r="AC513" i="42" s="1"/>
  <c r="AB514" i="42"/>
  <c r="AC514" i="42" s="1"/>
  <c r="AB515" i="42"/>
  <c r="AC515" i="42" s="1"/>
  <c r="AB516" i="42"/>
  <c r="AC516" i="42" s="1"/>
  <c r="AB517" i="42"/>
  <c r="AC517" i="42" s="1"/>
  <c r="AB518" i="42"/>
  <c r="AC518" i="42" s="1"/>
  <c r="AB519" i="42"/>
  <c r="AC519" i="42" s="1"/>
  <c r="AB520" i="42"/>
  <c r="AC520" i="42" s="1"/>
  <c r="AB521" i="42"/>
  <c r="AC521" i="42" s="1"/>
  <c r="AB522" i="42"/>
  <c r="AC522" i="42" s="1"/>
  <c r="AB523" i="42"/>
  <c r="AC523" i="42" s="1"/>
  <c r="AB524" i="42"/>
  <c r="AC524" i="42" s="1"/>
  <c r="AB525" i="42"/>
  <c r="AC525" i="42" s="1"/>
  <c r="AB526" i="42"/>
  <c r="AC526" i="42" s="1"/>
  <c r="AB527" i="42"/>
  <c r="AC527" i="42" s="1"/>
  <c r="AB528" i="42"/>
  <c r="AC528" i="42" s="1"/>
  <c r="AB529" i="42"/>
  <c r="AC529" i="42" s="1"/>
  <c r="AB530" i="42"/>
  <c r="AC530" i="42" s="1"/>
  <c r="AB531" i="42"/>
  <c r="AC531" i="42" s="1"/>
  <c r="AB532" i="42"/>
  <c r="AC532" i="42" s="1"/>
  <c r="AB533" i="42"/>
  <c r="AC533" i="42" s="1"/>
  <c r="AB534" i="42"/>
  <c r="AC534" i="42" s="1"/>
  <c r="AB535" i="42"/>
  <c r="AC535" i="42" s="1"/>
  <c r="AB536" i="42"/>
  <c r="AC536" i="42" s="1"/>
  <c r="AB537" i="42"/>
  <c r="AC537" i="42" s="1"/>
  <c r="AB538" i="42"/>
  <c r="AC538" i="42" s="1"/>
  <c r="AB539" i="42"/>
  <c r="AC539" i="42" s="1"/>
  <c r="AB540" i="42"/>
  <c r="AC540" i="42" s="1"/>
  <c r="AB541" i="42"/>
  <c r="AC541" i="42" s="1"/>
  <c r="AB542" i="42"/>
  <c r="AC542" i="42" s="1"/>
  <c r="AB543" i="42"/>
  <c r="AC543" i="42" s="1"/>
  <c r="AB544" i="42"/>
  <c r="AC544" i="42" s="1"/>
  <c r="AB545" i="42"/>
  <c r="AC545" i="42" s="1"/>
  <c r="AB546" i="42"/>
  <c r="AC546" i="42" s="1"/>
  <c r="AB547" i="42"/>
  <c r="AC547" i="42" s="1"/>
  <c r="AB548" i="42"/>
  <c r="AC548" i="42" s="1"/>
  <c r="AB549" i="42"/>
  <c r="AC549" i="42" s="1"/>
  <c r="AB550" i="42"/>
  <c r="AC550" i="42" s="1"/>
  <c r="AB551" i="42"/>
  <c r="AC551" i="42" s="1"/>
  <c r="AB552" i="42"/>
  <c r="AC552" i="42" s="1"/>
  <c r="AB553" i="42"/>
  <c r="AC553" i="42" s="1"/>
  <c r="AB554" i="42"/>
  <c r="AC554" i="42" s="1"/>
  <c r="AB555" i="42"/>
  <c r="AC555" i="42" s="1"/>
  <c r="AB556" i="42"/>
  <c r="AC556" i="42" s="1"/>
  <c r="AB557" i="42"/>
  <c r="AC557" i="42" s="1"/>
  <c r="AB558" i="42"/>
  <c r="AC558" i="42" s="1"/>
  <c r="AB559" i="42"/>
  <c r="AC559" i="42" s="1"/>
  <c r="AB560" i="42"/>
  <c r="AC560" i="42" s="1"/>
  <c r="AB561" i="42"/>
  <c r="AC561" i="42" s="1"/>
  <c r="AB562" i="42"/>
  <c r="AC562" i="42" s="1"/>
  <c r="AB563" i="42"/>
  <c r="AC563" i="42" s="1"/>
  <c r="AB564" i="42"/>
  <c r="AC564" i="42" s="1"/>
  <c r="AB565" i="42"/>
  <c r="AC565" i="42" s="1"/>
  <c r="AB566" i="42"/>
  <c r="AC566" i="42" s="1"/>
  <c r="AB567" i="42"/>
  <c r="AC567" i="42" s="1"/>
  <c r="AB568" i="42"/>
  <c r="AC568" i="42" s="1"/>
  <c r="AB569" i="42"/>
  <c r="AC569" i="42" s="1"/>
  <c r="AB570" i="42"/>
  <c r="AC570" i="42" s="1"/>
  <c r="AB571" i="42"/>
  <c r="AC571" i="42" s="1"/>
  <c r="AB572" i="42"/>
  <c r="AC572" i="42" s="1"/>
  <c r="AB573" i="42"/>
  <c r="AC573" i="42" s="1"/>
  <c r="AB574" i="42"/>
  <c r="AC574" i="42" s="1"/>
  <c r="AB575" i="42"/>
  <c r="AC575" i="42" s="1"/>
  <c r="AB5" i="42"/>
  <c r="AC5" i="42" s="1"/>
  <c r="AD6" i="42"/>
  <c r="AD7" i="42"/>
  <c r="AD8" i="42"/>
  <c r="AD9" i="42"/>
  <c r="AD10" i="42"/>
  <c r="AD11" i="42"/>
  <c r="AD12" i="42"/>
  <c r="AD13" i="42"/>
  <c r="AD14" i="42"/>
  <c r="AD15" i="42"/>
  <c r="AD16" i="42"/>
  <c r="AD17" i="42"/>
  <c r="AD18" i="42"/>
  <c r="AD19" i="42"/>
  <c r="AD20" i="42"/>
  <c r="AD21" i="42"/>
  <c r="AD22" i="42"/>
  <c r="AD23" i="42"/>
  <c r="AD24" i="42"/>
  <c r="AD25" i="42"/>
  <c r="AD26" i="42"/>
  <c r="AD27" i="42"/>
  <c r="AD28" i="42"/>
  <c r="AD29" i="42"/>
  <c r="AD30" i="42"/>
  <c r="AD31" i="42"/>
  <c r="AD32" i="42"/>
  <c r="AD33" i="42"/>
  <c r="AD34" i="42"/>
  <c r="AD35" i="42"/>
  <c r="AD36" i="42"/>
  <c r="AD37" i="42"/>
  <c r="AD38" i="42"/>
  <c r="AD39" i="42"/>
  <c r="AD40" i="42"/>
  <c r="AD41" i="42"/>
  <c r="AD42" i="42"/>
  <c r="AD43" i="42"/>
  <c r="AD44" i="42"/>
  <c r="AD45" i="42"/>
  <c r="AD46" i="42"/>
  <c r="AD47" i="42"/>
  <c r="AD48" i="42"/>
  <c r="AD49" i="42"/>
  <c r="AD50" i="42"/>
  <c r="AD51" i="42"/>
  <c r="AD52" i="42"/>
  <c r="AD53" i="42"/>
  <c r="AD54" i="42"/>
  <c r="AD55" i="42"/>
  <c r="AD56" i="42"/>
  <c r="AD57" i="42"/>
  <c r="AD58" i="42"/>
  <c r="AD59" i="42"/>
  <c r="AD60" i="42"/>
  <c r="AD61" i="42"/>
  <c r="AD62" i="42"/>
  <c r="AD63" i="42"/>
  <c r="AD64" i="42"/>
  <c r="AD65" i="42"/>
  <c r="AD66" i="42"/>
  <c r="AD67" i="42"/>
  <c r="AD68" i="42"/>
  <c r="AD69" i="42"/>
  <c r="AD70" i="42"/>
  <c r="AD71" i="42"/>
  <c r="AD72" i="42"/>
  <c r="AD73" i="42"/>
  <c r="AD74" i="42"/>
  <c r="AD75" i="42"/>
  <c r="AD76" i="42"/>
  <c r="AD77" i="42"/>
  <c r="AD78" i="42"/>
  <c r="AD79" i="42"/>
  <c r="AD80" i="42"/>
  <c r="AD81" i="42"/>
  <c r="AD82" i="42"/>
  <c r="AD83" i="42"/>
  <c r="AD84" i="42"/>
  <c r="AD85" i="42"/>
  <c r="AD86" i="42"/>
  <c r="AD87" i="42"/>
  <c r="AD88" i="42"/>
  <c r="AD89" i="42"/>
  <c r="AD90" i="42"/>
  <c r="AD91" i="42"/>
  <c r="AD92" i="42"/>
  <c r="AD93" i="42"/>
  <c r="AD94" i="42"/>
  <c r="AD95" i="42"/>
  <c r="AD96" i="42"/>
  <c r="AD97" i="42"/>
  <c r="AD98" i="42"/>
  <c r="AD99" i="42"/>
  <c r="AD100" i="42"/>
  <c r="AD101" i="42"/>
  <c r="AD102" i="42"/>
  <c r="AD103" i="42"/>
  <c r="AD104" i="42"/>
  <c r="AD105" i="42"/>
  <c r="AD106" i="42"/>
  <c r="AD107" i="42"/>
  <c r="AD108" i="42"/>
  <c r="AD109" i="42"/>
  <c r="AD110" i="42"/>
  <c r="AD111" i="42"/>
  <c r="AD112" i="42"/>
  <c r="AD113" i="42"/>
  <c r="AD114" i="42"/>
  <c r="AD115" i="42"/>
  <c r="AD116" i="42"/>
  <c r="AD117" i="42"/>
  <c r="AD118" i="42"/>
  <c r="AD119" i="42"/>
  <c r="AD120" i="42"/>
  <c r="AD121" i="42"/>
  <c r="AD122" i="42"/>
  <c r="AD123" i="42"/>
  <c r="AD124" i="42"/>
  <c r="AD125" i="42"/>
  <c r="AD126" i="42"/>
  <c r="AD127" i="42"/>
  <c r="AD128" i="42"/>
  <c r="AD129" i="42"/>
  <c r="AD130" i="42"/>
  <c r="AD131" i="42"/>
  <c r="AD132" i="42"/>
  <c r="AD133" i="42"/>
  <c r="AD134" i="42"/>
  <c r="AD135" i="42"/>
  <c r="AD136" i="42"/>
  <c r="AD137" i="42"/>
  <c r="AD138" i="42"/>
  <c r="AD139" i="42"/>
  <c r="AD140" i="42"/>
  <c r="AD141" i="42"/>
  <c r="AD142" i="42"/>
  <c r="AD143" i="42"/>
  <c r="AD144" i="42"/>
  <c r="AD145" i="42"/>
  <c r="AD146" i="42"/>
  <c r="AD147" i="42"/>
  <c r="AD148" i="42"/>
  <c r="AD149" i="42"/>
  <c r="AD150" i="42"/>
  <c r="AD151" i="42"/>
  <c r="AD152" i="42"/>
  <c r="AD153" i="42"/>
  <c r="AD154" i="42"/>
  <c r="AD155" i="42"/>
  <c r="AD156" i="42"/>
  <c r="AD157" i="42"/>
  <c r="AD158" i="42"/>
  <c r="AD159" i="42"/>
  <c r="AD160" i="42"/>
  <c r="AD161" i="42"/>
  <c r="AD162" i="42"/>
  <c r="AD163" i="42"/>
  <c r="AD164" i="42"/>
  <c r="AD165" i="42"/>
  <c r="AD166" i="42"/>
  <c r="AD167" i="42"/>
  <c r="AD168" i="42"/>
  <c r="AD169" i="42"/>
  <c r="AD170" i="42"/>
  <c r="AD171" i="42"/>
  <c r="AD172" i="42"/>
  <c r="AD173" i="42"/>
  <c r="AD174" i="42"/>
  <c r="AD175" i="42"/>
  <c r="AD176" i="42"/>
  <c r="AD177" i="42"/>
  <c r="AD178" i="42"/>
  <c r="AD179" i="42"/>
  <c r="AD180" i="42"/>
  <c r="AD181" i="42"/>
  <c r="AD182" i="42"/>
  <c r="AD183" i="42"/>
  <c r="AD184" i="42"/>
  <c r="AD185" i="42"/>
  <c r="AD186" i="42"/>
  <c r="AD187" i="42"/>
  <c r="AD188" i="42"/>
  <c r="AD189" i="42"/>
  <c r="AD190" i="42"/>
  <c r="AD191" i="42"/>
  <c r="AD192" i="42"/>
  <c r="AD193" i="42"/>
  <c r="AD194" i="42"/>
  <c r="AD195" i="42"/>
  <c r="AD196" i="42"/>
  <c r="AD197" i="42"/>
  <c r="AD198" i="42"/>
  <c r="AD199" i="42"/>
  <c r="AD200" i="42"/>
  <c r="AD201" i="42"/>
  <c r="AD202" i="42"/>
  <c r="AD203" i="42"/>
  <c r="AD204" i="42"/>
  <c r="AD205" i="42"/>
  <c r="AD206" i="42"/>
  <c r="AD207" i="42"/>
  <c r="AD208" i="42"/>
  <c r="AD209" i="42"/>
  <c r="AD210" i="42"/>
  <c r="AD211" i="42"/>
  <c r="AD212" i="42"/>
  <c r="AD213" i="42"/>
  <c r="AD214" i="42"/>
  <c r="AD215" i="42"/>
  <c r="AD216" i="42"/>
  <c r="AD217" i="42"/>
  <c r="AD218" i="42"/>
  <c r="AD219" i="42"/>
  <c r="AD220" i="42"/>
  <c r="AD221" i="42"/>
  <c r="AD222" i="42"/>
  <c r="AD223" i="42"/>
  <c r="AD224" i="42"/>
  <c r="AD225" i="42"/>
  <c r="AD226" i="42"/>
  <c r="AD227" i="42"/>
  <c r="AD228" i="42"/>
  <c r="AD229" i="42"/>
  <c r="AD230" i="42"/>
  <c r="AD231" i="42"/>
  <c r="AD232" i="42"/>
  <c r="AD233" i="42"/>
  <c r="AD234" i="42"/>
  <c r="AD235" i="42"/>
  <c r="AD236" i="42"/>
  <c r="AD237" i="42"/>
  <c r="AD238" i="42"/>
  <c r="AD239" i="42"/>
  <c r="AD240" i="42"/>
  <c r="AD241" i="42"/>
  <c r="AD242" i="42"/>
  <c r="AD243" i="42"/>
  <c r="AD244" i="42"/>
  <c r="AD245" i="42"/>
  <c r="AD246" i="42"/>
  <c r="AD247" i="42"/>
  <c r="AD248" i="42"/>
  <c r="AD249" i="42"/>
  <c r="AD250" i="42"/>
  <c r="AD251" i="42"/>
  <c r="AD252" i="42"/>
  <c r="AD253" i="42"/>
  <c r="AD254" i="42"/>
  <c r="AD255" i="42"/>
  <c r="AD256" i="42"/>
  <c r="AD257" i="42"/>
  <c r="AD258" i="42"/>
  <c r="AD259" i="42"/>
  <c r="AD260" i="42"/>
  <c r="AD261" i="42"/>
  <c r="AD262" i="42"/>
  <c r="AD263" i="42"/>
  <c r="AD264" i="42"/>
  <c r="AD265" i="42"/>
  <c r="AD266" i="42"/>
  <c r="AD267" i="42"/>
  <c r="AD268" i="42"/>
  <c r="AD269" i="42"/>
  <c r="AD270" i="42"/>
  <c r="AD271" i="42"/>
  <c r="AD272" i="42"/>
  <c r="AD273" i="42"/>
  <c r="AD274" i="42"/>
  <c r="AD275" i="42"/>
  <c r="AD276" i="42"/>
  <c r="AD277" i="42"/>
  <c r="AD278" i="42"/>
  <c r="AD279" i="42"/>
  <c r="AD280" i="42"/>
  <c r="AD281" i="42"/>
  <c r="AD282" i="42"/>
  <c r="AD283" i="42"/>
  <c r="AD284" i="42"/>
  <c r="AD285" i="42"/>
  <c r="AD286" i="42"/>
  <c r="AD287" i="42"/>
  <c r="AD288" i="42"/>
  <c r="AD289" i="42"/>
  <c r="AD290" i="42"/>
  <c r="AD291" i="42"/>
  <c r="AD292" i="42"/>
  <c r="AD293" i="42"/>
  <c r="AD294" i="42"/>
  <c r="AD295" i="42"/>
  <c r="AD296" i="42"/>
  <c r="AD297" i="42"/>
  <c r="AD298" i="42"/>
  <c r="AD299" i="42"/>
  <c r="AD300" i="42"/>
  <c r="AD301" i="42"/>
  <c r="AD302" i="42"/>
  <c r="AD303" i="42"/>
  <c r="AD304" i="42"/>
  <c r="AD305" i="42"/>
  <c r="AD306" i="42"/>
  <c r="AD307" i="42"/>
  <c r="AD308" i="42"/>
  <c r="AD309" i="42"/>
  <c r="AD310" i="42"/>
  <c r="AD311" i="42"/>
  <c r="AD312" i="42"/>
  <c r="AD313" i="42"/>
  <c r="AD314" i="42"/>
  <c r="AD315" i="42"/>
  <c r="AD316" i="42"/>
  <c r="AD317" i="42"/>
  <c r="AD318" i="42"/>
  <c r="AD319" i="42"/>
  <c r="AD320" i="42"/>
  <c r="AD321" i="42"/>
  <c r="AD322" i="42"/>
  <c r="AD323" i="42"/>
  <c r="AD324" i="42"/>
  <c r="AD325" i="42"/>
  <c r="AD326" i="42"/>
  <c r="AD327" i="42"/>
  <c r="AD328" i="42"/>
  <c r="AD329" i="42"/>
  <c r="AD330" i="42"/>
  <c r="AD331" i="42"/>
  <c r="AD332" i="42"/>
  <c r="AD333" i="42"/>
  <c r="AD334" i="42"/>
  <c r="AD335" i="42"/>
  <c r="AD336" i="42"/>
  <c r="AD337" i="42"/>
  <c r="AD338" i="42"/>
  <c r="AD339" i="42"/>
  <c r="AD340" i="42"/>
  <c r="AD341" i="42"/>
  <c r="AD342" i="42"/>
  <c r="AD343" i="42"/>
  <c r="AD344" i="42"/>
  <c r="AD345" i="42"/>
  <c r="AD346" i="42"/>
  <c r="AD347" i="42"/>
  <c r="AD348" i="42"/>
  <c r="AD349" i="42"/>
  <c r="AD350" i="42"/>
  <c r="AD351" i="42"/>
  <c r="AD352" i="42"/>
  <c r="AD353" i="42"/>
  <c r="AD354" i="42"/>
  <c r="AD355" i="42"/>
  <c r="AD356" i="42"/>
  <c r="AD357" i="42"/>
  <c r="AD358" i="42"/>
  <c r="AD359" i="42"/>
  <c r="AD360" i="42"/>
  <c r="AD361" i="42"/>
  <c r="AD362" i="42"/>
  <c r="AD363" i="42"/>
  <c r="AD364" i="42"/>
  <c r="AD365" i="42"/>
  <c r="AD366" i="42"/>
  <c r="AD367" i="42"/>
  <c r="AD368" i="42"/>
  <c r="AD369" i="42"/>
  <c r="AD370" i="42"/>
  <c r="AD371" i="42"/>
  <c r="AD372" i="42"/>
  <c r="AD373" i="42"/>
  <c r="AD374" i="42"/>
  <c r="AD375" i="42"/>
  <c r="AD376" i="42"/>
  <c r="AD377" i="42"/>
  <c r="AD378" i="42"/>
  <c r="AD379" i="42"/>
  <c r="AD380" i="42"/>
  <c r="AD381" i="42"/>
  <c r="AD382" i="42"/>
  <c r="AD383" i="42"/>
  <c r="AD384" i="42"/>
  <c r="AD385" i="42"/>
  <c r="AD386" i="42"/>
  <c r="AD387" i="42"/>
  <c r="AD388" i="42"/>
  <c r="AD389" i="42"/>
  <c r="AD390" i="42"/>
  <c r="AD391" i="42"/>
  <c r="AD392" i="42"/>
  <c r="AD393" i="42"/>
  <c r="AD394" i="42"/>
  <c r="AD395" i="42"/>
  <c r="AD396" i="42"/>
  <c r="AD397" i="42"/>
  <c r="AD398" i="42"/>
  <c r="AD399" i="42"/>
  <c r="AD400" i="42"/>
  <c r="AD401" i="42"/>
  <c r="AD402" i="42"/>
  <c r="AD403" i="42"/>
  <c r="AD404" i="42"/>
  <c r="AD405" i="42"/>
  <c r="AD406" i="42"/>
  <c r="AD407" i="42"/>
  <c r="AD408" i="42"/>
  <c r="AD409" i="42"/>
  <c r="AD410" i="42"/>
  <c r="AD411" i="42"/>
  <c r="AD412" i="42"/>
  <c r="AD413" i="42"/>
  <c r="AD414" i="42"/>
  <c r="AD415" i="42"/>
  <c r="AD416" i="42"/>
  <c r="AD417" i="42"/>
  <c r="AD418" i="42"/>
  <c r="AD419" i="42"/>
  <c r="AD420" i="42"/>
  <c r="AD421" i="42"/>
  <c r="AD422" i="42"/>
  <c r="AD423" i="42"/>
  <c r="AD424" i="42"/>
  <c r="AD425" i="42"/>
  <c r="AD426" i="42"/>
  <c r="AD427" i="42"/>
  <c r="AD428" i="42"/>
  <c r="AD429" i="42"/>
  <c r="AD430" i="42"/>
  <c r="AD431" i="42"/>
  <c r="AD432" i="42"/>
  <c r="AD433" i="42"/>
  <c r="AD434" i="42"/>
  <c r="AD435" i="42"/>
  <c r="AD436" i="42"/>
  <c r="AD437" i="42"/>
  <c r="AD438" i="42"/>
  <c r="AD439" i="42"/>
  <c r="AD440" i="42"/>
  <c r="AD441" i="42"/>
  <c r="AD442" i="42"/>
  <c r="AD443" i="42"/>
  <c r="AD444" i="42"/>
  <c r="AD445" i="42"/>
  <c r="AD446" i="42"/>
  <c r="AD447" i="42"/>
  <c r="AD448" i="42"/>
  <c r="AD449" i="42"/>
  <c r="AD450" i="42"/>
  <c r="AD451" i="42"/>
  <c r="AD452" i="42"/>
  <c r="AD453" i="42"/>
  <c r="AD454" i="42"/>
  <c r="AD455" i="42"/>
  <c r="AD456" i="42"/>
  <c r="AD457" i="42"/>
  <c r="AD458" i="42"/>
  <c r="AD459" i="42"/>
  <c r="AD460" i="42"/>
  <c r="AD461" i="42"/>
  <c r="AD462" i="42"/>
  <c r="AD463" i="42"/>
  <c r="AD464" i="42"/>
  <c r="AD465" i="42"/>
  <c r="AD466" i="42"/>
  <c r="AD467" i="42"/>
  <c r="AD468" i="42"/>
  <c r="AD469" i="42"/>
  <c r="AD470" i="42"/>
  <c r="AD471" i="42"/>
  <c r="AD472" i="42"/>
  <c r="AD473" i="42"/>
  <c r="AD474" i="42"/>
  <c r="AD475" i="42"/>
  <c r="AD476" i="42"/>
  <c r="AD477" i="42"/>
  <c r="AD478" i="42"/>
  <c r="AD479" i="42"/>
  <c r="AD480" i="42"/>
  <c r="AD481" i="42"/>
  <c r="AD482" i="42"/>
  <c r="AD483" i="42"/>
  <c r="AD484" i="42"/>
  <c r="AD485" i="42"/>
  <c r="AD486" i="42"/>
  <c r="AD487" i="42"/>
  <c r="AD488" i="42"/>
  <c r="AD489" i="42"/>
  <c r="AD490" i="42"/>
  <c r="AD491" i="42"/>
  <c r="AD492" i="42"/>
  <c r="AD493" i="42"/>
  <c r="AD494" i="42"/>
  <c r="AD495" i="42"/>
  <c r="AD496" i="42"/>
  <c r="AD497" i="42"/>
  <c r="AD498" i="42"/>
  <c r="AD499" i="42"/>
  <c r="AD500" i="42"/>
  <c r="AD501" i="42"/>
  <c r="AD502" i="42"/>
  <c r="AD503" i="42"/>
  <c r="AD504" i="42"/>
  <c r="AD505" i="42"/>
  <c r="AD506" i="42"/>
  <c r="AD507" i="42"/>
  <c r="AD508" i="42"/>
  <c r="AD509" i="42"/>
  <c r="AD510" i="42"/>
  <c r="AD511" i="42"/>
  <c r="AD512" i="42"/>
  <c r="AD513" i="42"/>
  <c r="AD514" i="42"/>
  <c r="AD515" i="42"/>
  <c r="AD516" i="42"/>
  <c r="AD517" i="42"/>
  <c r="AD518" i="42"/>
  <c r="AD519" i="42"/>
  <c r="AD520" i="42"/>
  <c r="AD521" i="42"/>
  <c r="AD522" i="42"/>
  <c r="AD523" i="42"/>
  <c r="AD524" i="42"/>
  <c r="AD525" i="42"/>
  <c r="AD526" i="42"/>
  <c r="AD527" i="42"/>
  <c r="AD528" i="42"/>
  <c r="AD529" i="42"/>
  <c r="AD530" i="42"/>
  <c r="AD531" i="42"/>
  <c r="AD532" i="42"/>
  <c r="AD533" i="42"/>
  <c r="AD534" i="42"/>
  <c r="AD535" i="42"/>
  <c r="AD536" i="42"/>
  <c r="AD537" i="42"/>
  <c r="AD538" i="42"/>
  <c r="AD539" i="42"/>
  <c r="AD540" i="42"/>
  <c r="AD541" i="42"/>
  <c r="AD542" i="42"/>
  <c r="AD543" i="42"/>
  <c r="AD544" i="42"/>
  <c r="AD545" i="42"/>
  <c r="AD546" i="42"/>
  <c r="AD547" i="42"/>
  <c r="AD548" i="42"/>
  <c r="AD549" i="42"/>
  <c r="AD550" i="42"/>
  <c r="AD551" i="42"/>
  <c r="AD552" i="42"/>
  <c r="AD553" i="42"/>
  <c r="AD554" i="42"/>
  <c r="AD555" i="42"/>
  <c r="AD556" i="42"/>
  <c r="AD557" i="42"/>
  <c r="AD558" i="42"/>
  <c r="AD559" i="42"/>
  <c r="AD560" i="42"/>
  <c r="AD561" i="42"/>
  <c r="AD562" i="42"/>
  <c r="AD563" i="42"/>
  <c r="AD564" i="42"/>
  <c r="AD565" i="42"/>
  <c r="AD566" i="42"/>
  <c r="AD567" i="42"/>
  <c r="AD568" i="42"/>
  <c r="AD569" i="42"/>
  <c r="AD570" i="42"/>
  <c r="AD571" i="42"/>
  <c r="AD572" i="42"/>
  <c r="AD573" i="42"/>
  <c r="AD574" i="42"/>
  <c r="AD575" i="42"/>
  <c r="AD5" i="42"/>
  <c r="AE13" i="42"/>
  <c r="AE14" i="42"/>
  <c r="AE15" i="42"/>
  <c r="AE16" i="42"/>
  <c r="AE17" i="42"/>
  <c r="AE18" i="42"/>
  <c r="AE19" i="42"/>
  <c r="AE20" i="42"/>
  <c r="AE21" i="42"/>
  <c r="AE22" i="42"/>
  <c r="AE23" i="42"/>
  <c r="AE24" i="42"/>
  <c r="AE25" i="42"/>
  <c r="AE26" i="42"/>
  <c r="AE27" i="42"/>
  <c r="AE28" i="42"/>
  <c r="AE29" i="42"/>
  <c r="AE30" i="42"/>
  <c r="AE31" i="42"/>
  <c r="AE32" i="42"/>
  <c r="AE33" i="42"/>
  <c r="AE34" i="42"/>
  <c r="AE35" i="42"/>
  <c r="AE36" i="42"/>
  <c r="AE37" i="42"/>
  <c r="AE38" i="42"/>
  <c r="AE39" i="42"/>
  <c r="AE40" i="42"/>
  <c r="AE41" i="42"/>
  <c r="AE42" i="42"/>
  <c r="AE43" i="42"/>
  <c r="AE44" i="42"/>
  <c r="AE45" i="42"/>
  <c r="AE46" i="42"/>
  <c r="AE47" i="42"/>
  <c r="AE48" i="42"/>
  <c r="AE49" i="42"/>
  <c r="AE50" i="42"/>
  <c r="AE51" i="42"/>
  <c r="AE52" i="42"/>
  <c r="AE53" i="42"/>
  <c r="AE54" i="42"/>
  <c r="AE55" i="42"/>
  <c r="AE56" i="42"/>
  <c r="AE57" i="42"/>
  <c r="AE58" i="42"/>
  <c r="AE59" i="42"/>
  <c r="AE60" i="42"/>
  <c r="AE61" i="42"/>
  <c r="AE62" i="42"/>
  <c r="AE63" i="42"/>
  <c r="AE64" i="42"/>
  <c r="AE65" i="42"/>
  <c r="AE66" i="42"/>
  <c r="AE67" i="42"/>
  <c r="AE68" i="42"/>
  <c r="AE69" i="42"/>
  <c r="AE70" i="42"/>
  <c r="AE71" i="42"/>
  <c r="AE72" i="42"/>
  <c r="AE73" i="42"/>
  <c r="AE74" i="42"/>
  <c r="AE75" i="42"/>
  <c r="AE76" i="42"/>
  <c r="AE77" i="42"/>
  <c r="AE78" i="42"/>
  <c r="AE79" i="42"/>
  <c r="AE80" i="42"/>
  <c r="AE81" i="42"/>
  <c r="AE82" i="42"/>
  <c r="AE83" i="42"/>
  <c r="AE84" i="42"/>
  <c r="AE85" i="42"/>
  <c r="AE86" i="42"/>
  <c r="AE87" i="42"/>
  <c r="AE88" i="42"/>
  <c r="AE89" i="42"/>
  <c r="AE90" i="42"/>
  <c r="AE91" i="42"/>
  <c r="AE92" i="42"/>
  <c r="AE93" i="42"/>
  <c r="AE94" i="42"/>
  <c r="AE95" i="42"/>
  <c r="AE96" i="42"/>
  <c r="AE97" i="42"/>
  <c r="AE98" i="42"/>
  <c r="AE99" i="42"/>
  <c r="AE100" i="42"/>
  <c r="AE101" i="42"/>
  <c r="AE102" i="42"/>
  <c r="AE103" i="42"/>
  <c r="AE104" i="42"/>
  <c r="AE105" i="42"/>
  <c r="AE106" i="42"/>
  <c r="AE107" i="42"/>
  <c r="AE108" i="42"/>
  <c r="AE109" i="42"/>
  <c r="AE110" i="42"/>
  <c r="AE111" i="42"/>
  <c r="AE112" i="42"/>
  <c r="AE113" i="42"/>
  <c r="AE114" i="42"/>
  <c r="AE115" i="42"/>
  <c r="AE116" i="42"/>
  <c r="AE117" i="42"/>
  <c r="AE118" i="42"/>
  <c r="AE119" i="42"/>
  <c r="AE120" i="42"/>
  <c r="AE121" i="42"/>
  <c r="AE122" i="42"/>
  <c r="AE123" i="42"/>
  <c r="AE124" i="42"/>
  <c r="AE125" i="42"/>
  <c r="AE126" i="42"/>
  <c r="AE127" i="42"/>
  <c r="AE128" i="42"/>
  <c r="AE129" i="42"/>
  <c r="AE130" i="42"/>
  <c r="AE131" i="42"/>
  <c r="AE132" i="42"/>
  <c r="AE133" i="42"/>
  <c r="AE134" i="42"/>
  <c r="AE135" i="42"/>
  <c r="AE136" i="42"/>
  <c r="AE137" i="42"/>
  <c r="AE138" i="42"/>
  <c r="AE139" i="42"/>
  <c r="AE140" i="42"/>
  <c r="AE141" i="42"/>
  <c r="AE142" i="42"/>
  <c r="AE143" i="42"/>
  <c r="AE144" i="42"/>
  <c r="AE145" i="42"/>
  <c r="AE146" i="42"/>
  <c r="AE147" i="42"/>
  <c r="AE148" i="42"/>
  <c r="AE149" i="42"/>
  <c r="AE150" i="42"/>
  <c r="AE151" i="42"/>
  <c r="AE152" i="42"/>
  <c r="AE153" i="42"/>
  <c r="AE154" i="42"/>
  <c r="AE155" i="42"/>
  <c r="AE156" i="42"/>
  <c r="AE157" i="42"/>
  <c r="AE158" i="42"/>
  <c r="AE159" i="42"/>
  <c r="AE160" i="42"/>
  <c r="AE161" i="42"/>
  <c r="AE162" i="42"/>
  <c r="AE163" i="42"/>
  <c r="AE164" i="42"/>
  <c r="AE165" i="42"/>
  <c r="AE166" i="42"/>
  <c r="AE167" i="42"/>
  <c r="AE168" i="42"/>
  <c r="AE169" i="42"/>
  <c r="AE170" i="42"/>
  <c r="AE171" i="42"/>
  <c r="AE172" i="42"/>
  <c r="AE173" i="42"/>
  <c r="AE174" i="42"/>
  <c r="AE175" i="42"/>
  <c r="AE176" i="42"/>
  <c r="AE177" i="42"/>
  <c r="AE178" i="42"/>
  <c r="AE179" i="42"/>
  <c r="AE180" i="42"/>
  <c r="AE181" i="42"/>
  <c r="AE182" i="42"/>
  <c r="AE183" i="42"/>
  <c r="AE184" i="42"/>
  <c r="AE185" i="42"/>
  <c r="AE186" i="42"/>
  <c r="AE187" i="42"/>
  <c r="AE188" i="42"/>
  <c r="AE189" i="42"/>
  <c r="AE190" i="42"/>
  <c r="AE191" i="42"/>
  <c r="AE192" i="42"/>
  <c r="AE193" i="42"/>
  <c r="AE194" i="42"/>
  <c r="AE195" i="42"/>
  <c r="AE196" i="42"/>
  <c r="AE197" i="42"/>
  <c r="AE198" i="42"/>
  <c r="AE199" i="42"/>
  <c r="AE200" i="42"/>
  <c r="AE201" i="42"/>
  <c r="AE202" i="42"/>
  <c r="AE203" i="42"/>
  <c r="AE204" i="42"/>
  <c r="AE205" i="42"/>
  <c r="AE206" i="42"/>
  <c r="AE207" i="42"/>
  <c r="AE208" i="42"/>
  <c r="AE209" i="42"/>
  <c r="AE210" i="42"/>
  <c r="AE211" i="42"/>
  <c r="AE212" i="42"/>
  <c r="AE213" i="42"/>
  <c r="AE214" i="42"/>
  <c r="AE215" i="42"/>
  <c r="AE216" i="42"/>
  <c r="AE217" i="42"/>
  <c r="AE218" i="42"/>
  <c r="AE219" i="42"/>
  <c r="AE220" i="42"/>
  <c r="AE221" i="42"/>
  <c r="AE222" i="42"/>
  <c r="AE223" i="42"/>
  <c r="AE224" i="42"/>
  <c r="AE225" i="42"/>
  <c r="AE226" i="42"/>
  <c r="AE227" i="42"/>
  <c r="AE228" i="42"/>
  <c r="AE229" i="42"/>
  <c r="AE230" i="42"/>
  <c r="AE231" i="42"/>
  <c r="AE232" i="42"/>
  <c r="AE233" i="42"/>
  <c r="AE234" i="42"/>
  <c r="AE235" i="42"/>
  <c r="AE236" i="42"/>
  <c r="AE237" i="42"/>
  <c r="AE238" i="42"/>
  <c r="AE239" i="42"/>
  <c r="AE240" i="42"/>
  <c r="AE241" i="42"/>
  <c r="AE242" i="42"/>
  <c r="AE243" i="42"/>
  <c r="AE244" i="42"/>
  <c r="AE245" i="42"/>
  <c r="AE246" i="42"/>
  <c r="AE247" i="42"/>
  <c r="AE248" i="42"/>
  <c r="AE249" i="42"/>
  <c r="AE250" i="42"/>
  <c r="AE251" i="42"/>
  <c r="AE252" i="42"/>
  <c r="AE253" i="42"/>
  <c r="AE254" i="42"/>
  <c r="AE255" i="42"/>
  <c r="AE256" i="42"/>
  <c r="AE257" i="42"/>
  <c r="AE258" i="42"/>
  <c r="AE259" i="42"/>
  <c r="AE260" i="42"/>
  <c r="AE261" i="42"/>
  <c r="AE262" i="42"/>
  <c r="AE263" i="42"/>
  <c r="AE264" i="42"/>
  <c r="AE265" i="42"/>
  <c r="AE266" i="42"/>
  <c r="AE267" i="42"/>
  <c r="AE268" i="42"/>
  <c r="AE269" i="42"/>
  <c r="AE270" i="42"/>
  <c r="AE271" i="42"/>
  <c r="AE272" i="42"/>
  <c r="AE273" i="42"/>
  <c r="AE274" i="42"/>
  <c r="AE275" i="42"/>
  <c r="AE276" i="42"/>
  <c r="AE277" i="42"/>
  <c r="AE278" i="42"/>
  <c r="AE279" i="42"/>
  <c r="AE280" i="42"/>
  <c r="AE281" i="42"/>
  <c r="AE282" i="42"/>
  <c r="AE283" i="42"/>
  <c r="AE284" i="42"/>
  <c r="AE285" i="42"/>
  <c r="AE286" i="42"/>
  <c r="AE287" i="42"/>
  <c r="AE288" i="42"/>
  <c r="AE289" i="42"/>
  <c r="AE290" i="42"/>
  <c r="AE291" i="42"/>
  <c r="AE292" i="42"/>
  <c r="AE293" i="42"/>
  <c r="AE294" i="42"/>
  <c r="AE295" i="42"/>
  <c r="AE296" i="42"/>
  <c r="AE297" i="42"/>
  <c r="AE298" i="42"/>
  <c r="AE299" i="42"/>
  <c r="AE300" i="42"/>
  <c r="AE301" i="42"/>
  <c r="AE302" i="42"/>
  <c r="AE303" i="42"/>
  <c r="AE304" i="42"/>
  <c r="AE305" i="42"/>
  <c r="AE306" i="42"/>
  <c r="AE307" i="42"/>
  <c r="AE308" i="42"/>
  <c r="AE309" i="42"/>
  <c r="AE310" i="42"/>
  <c r="AE311" i="42"/>
  <c r="AE312" i="42"/>
  <c r="AE313" i="42"/>
  <c r="AE314" i="42"/>
  <c r="AE315" i="42"/>
  <c r="AE316" i="42"/>
  <c r="AE317" i="42"/>
  <c r="AE318" i="42"/>
  <c r="AE319" i="42"/>
  <c r="AE320" i="42"/>
  <c r="AE321" i="42"/>
  <c r="AE322" i="42"/>
  <c r="AE323" i="42"/>
  <c r="AE324" i="42"/>
  <c r="AE325" i="42"/>
  <c r="AE326" i="42"/>
  <c r="AE327" i="42"/>
  <c r="AE328" i="42"/>
  <c r="AE329" i="42"/>
  <c r="AE330" i="42"/>
  <c r="AE331" i="42"/>
  <c r="AE332" i="42"/>
  <c r="AE333" i="42"/>
  <c r="AE334" i="42"/>
  <c r="AE335" i="42"/>
  <c r="AE336" i="42"/>
  <c r="AE337" i="42"/>
  <c r="AE338" i="42"/>
  <c r="AE339" i="42"/>
  <c r="AE340" i="42"/>
  <c r="AE341" i="42"/>
  <c r="AE342" i="42"/>
  <c r="AE343" i="42"/>
  <c r="AE344" i="42"/>
  <c r="AE345" i="42"/>
  <c r="AE346" i="42"/>
  <c r="AE347" i="42"/>
  <c r="AE348" i="42"/>
  <c r="AE349" i="42"/>
  <c r="AE350" i="42"/>
  <c r="AE351" i="42"/>
  <c r="AE352" i="42"/>
  <c r="AE353" i="42"/>
  <c r="AE354" i="42"/>
  <c r="AE355" i="42"/>
  <c r="AE356" i="42"/>
  <c r="AE357" i="42"/>
  <c r="AE358" i="42"/>
  <c r="AE359" i="42"/>
  <c r="AE360" i="42"/>
  <c r="AE361" i="42"/>
  <c r="AE362" i="42"/>
  <c r="AE363" i="42"/>
  <c r="AE364" i="42"/>
  <c r="AE365" i="42"/>
  <c r="AE366" i="42"/>
  <c r="AE367" i="42"/>
  <c r="AE368" i="42"/>
  <c r="AE369" i="42"/>
  <c r="AE370" i="42"/>
  <c r="AE371" i="42"/>
  <c r="AE372" i="42"/>
  <c r="AE373" i="42"/>
  <c r="AE374" i="42"/>
  <c r="AE375" i="42"/>
  <c r="AE376" i="42"/>
  <c r="AE377" i="42"/>
  <c r="AE378" i="42"/>
  <c r="AE379" i="42"/>
  <c r="AE380" i="42"/>
  <c r="AE381" i="42"/>
  <c r="AE382" i="42"/>
  <c r="AE383" i="42"/>
  <c r="AE384" i="42"/>
  <c r="AE385" i="42"/>
  <c r="AE386" i="42"/>
  <c r="AE387" i="42"/>
  <c r="AE388" i="42"/>
  <c r="AE389" i="42"/>
  <c r="AE390" i="42"/>
  <c r="AE391" i="42"/>
  <c r="AE392" i="42"/>
  <c r="AE393" i="42"/>
  <c r="AE394" i="42"/>
  <c r="AE395" i="42"/>
  <c r="AE396" i="42"/>
  <c r="AE397" i="42"/>
  <c r="AE398" i="42"/>
  <c r="AE399" i="42"/>
  <c r="AE400" i="42"/>
  <c r="AE401" i="42"/>
  <c r="AE402" i="42"/>
  <c r="AE403" i="42"/>
  <c r="AE404" i="42"/>
  <c r="AE405" i="42"/>
  <c r="AE406" i="42"/>
  <c r="AE407" i="42"/>
  <c r="AE408" i="42"/>
  <c r="AE409" i="42"/>
  <c r="AE410" i="42"/>
  <c r="AE411" i="42"/>
  <c r="AE412" i="42"/>
  <c r="AE413" i="42"/>
  <c r="AE414" i="42"/>
  <c r="AE415" i="42"/>
  <c r="AE416" i="42"/>
  <c r="AE417" i="42"/>
  <c r="AE418" i="42"/>
  <c r="AE419" i="42"/>
  <c r="AE420" i="42"/>
  <c r="AE421" i="42"/>
  <c r="AE422" i="42"/>
  <c r="AE423" i="42"/>
  <c r="AE424" i="42"/>
  <c r="AE425" i="42"/>
  <c r="AE426" i="42"/>
  <c r="AE427" i="42"/>
  <c r="AE428" i="42"/>
  <c r="AE429" i="42"/>
  <c r="AE430" i="42"/>
  <c r="AE431" i="42"/>
  <c r="AE432" i="42"/>
  <c r="AE433" i="42"/>
  <c r="AE434" i="42"/>
  <c r="AE435" i="42"/>
  <c r="AE436" i="42"/>
  <c r="AE437" i="42"/>
  <c r="AE438" i="42"/>
  <c r="AE439" i="42"/>
  <c r="AE440" i="42"/>
  <c r="AE441" i="42"/>
  <c r="AE442" i="42"/>
  <c r="AE443" i="42"/>
  <c r="AE444" i="42"/>
  <c r="AE445" i="42"/>
  <c r="AE446" i="42"/>
  <c r="AE447" i="42"/>
  <c r="AE448" i="42"/>
  <c r="AE449" i="42"/>
  <c r="AE450" i="42"/>
  <c r="AE451" i="42"/>
  <c r="AE452" i="42"/>
  <c r="AE453" i="42"/>
  <c r="AE454" i="42"/>
  <c r="AE455" i="42"/>
  <c r="AE456" i="42"/>
  <c r="AE457" i="42"/>
  <c r="AE458" i="42"/>
  <c r="AE459" i="42"/>
  <c r="AE460" i="42"/>
  <c r="AE461" i="42"/>
  <c r="AE462" i="42"/>
  <c r="AE463" i="42"/>
  <c r="AE464" i="42"/>
  <c r="AE465" i="42"/>
  <c r="AE466" i="42"/>
  <c r="AE467" i="42"/>
  <c r="AE468" i="42"/>
  <c r="AE469" i="42"/>
  <c r="AE470" i="42"/>
  <c r="AE471" i="42"/>
  <c r="AE472" i="42"/>
  <c r="AE473" i="42"/>
  <c r="AE474" i="42"/>
  <c r="AE475" i="42"/>
  <c r="AE476" i="42"/>
  <c r="AE477" i="42"/>
  <c r="AE478" i="42"/>
  <c r="AE479" i="42"/>
  <c r="AE480" i="42"/>
  <c r="AE481" i="42"/>
  <c r="AE482" i="42"/>
  <c r="AE483" i="42"/>
  <c r="AE484" i="42"/>
  <c r="AE485" i="42"/>
  <c r="AE486" i="42"/>
  <c r="AE487" i="42"/>
  <c r="AE488" i="42"/>
  <c r="AE489" i="42"/>
  <c r="AE490" i="42"/>
  <c r="AE491" i="42"/>
  <c r="AE492" i="42"/>
  <c r="AE493" i="42"/>
  <c r="AE494" i="42"/>
  <c r="AE495" i="42"/>
  <c r="AE496" i="42"/>
  <c r="AE497" i="42"/>
  <c r="AE498" i="42"/>
  <c r="AE499" i="42"/>
  <c r="AE500" i="42"/>
  <c r="AE501" i="42"/>
  <c r="AE502" i="42"/>
  <c r="AE503" i="42"/>
  <c r="AE504" i="42"/>
  <c r="AE505" i="42"/>
  <c r="AE506" i="42"/>
  <c r="AE507" i="42"/>
  <c r="AE508" i="42"/>
  <c r="AE509" i="42"/>
  <c r="AE510" i="42"/>
  <c r="AE511" i="42"/>
  <c r="AE512" i="42"/>
  <c r="AE513" i="42"/>
  <c r="AE514" i="42"/>
  <c r="AE515" i="42"/>
  <c r="AE516" i="42"/>
  <c r="AE517" i="42"/>
  <c r="AE518" i="42"/>
  <c r="AE519" i="42"/>
  <c r="AE520" i="42"/>
  <c r="AE521" i="42"/>
  <c r="AE522" i="42"/>
  <c r="AE523" i="42"/>
  <c r="AE524" i="42"/>
  <c r="AE525" i="42"/>
  <c r="AE526" i="42"/>
  <c r="AE527" i="42"/>
  <c r="AE528" i="42"/>
  <c r="AE529" i="42"/>
  <c r="AE530" i="42"/>
  <c r="AE531" i="42"/>
  <c r="AE532" i="42"/>
  <c r="AE533" i="42"/>
  <c r="AE534" i="42"/>
  <c r="AE535" i="42"/>
  <c r="AE536" i="42"/>
  <c r="AE537" i="42"/>
  <c r="AE538" i="42"/>
  <c r="AE539" i="42"/>
  <c r="AE540" i="42"/>
  <c r="AE541" i="42"/>
  <c r="AE542" i="42"/>
  <c r="AE543" i="42"/>
  <c r="AE544" i="42"/>
  <c r="AE545" i="42"/>
  <c r="AE546" i="42"/>
  <c r="AE547" i="42"/>
  <c r="AE548" i="42"/>
  <c r="AE549" i="42"/>
  <c r="AE550" i="42"/>
  <c r="AE551" i="42"/>
  <c r="AE552" i="42"/>
  <c r="AE553" i="42"/>
  <c r="AE554" i="42"/>
  <c r="AE555" i="42"/>
  <c r="AE556" i="42"/>
  <c r="AE557" i="42"/>
  <c r="AE558" i="42"/>
  <c r="AE559" i="42"/>
  <c r="AE560" i="42"/>
  <c r="AE561" i="42"/>
  <c r="AE562" i="42"/>
  <c r="AE563" i="42"/>
  <c r="AE564" i="42"/>
  <c r="AE565" i="42"/>
  <c r="AE566" i="42"/>
  <c r="AE567" i="42"/>
  <c r="AE568" i="42"/>
  <c r="AE569" i="42"/>
  <c r="AE570" i="42"/>
  <c r="AE571" i="42"/>
  <c r="AE572" i="42"/>
  <c r="AE573" i="42"/>
  <c r="AE574" i="42"/>
  <c r="AE575" i="42"/>
  <c r="AE6" i="42"/>
  <c r="AE8" i="42"/>
  <c r="AE9" i="42"/>
  <c r="AE10" i="42"/>
  <c r="AE11" i="42"/>
  <c r="AE12" i="42"/>
  <c r="T575" i="42"/>
  <c r="S575" i="42"/>
  <c r="T574" i="42"/>
  <c r="S574" i="42"/>
  <c r="T573" i="42"/>
  <c r="S573" i="42"/>
  <c r="T572" i="42"/>
  <c r="S572" i="42"/>
  <c r="T571" i="42"/>
  <c r="S571" i="42"/>
  <c r="T570" i="42"/>
  <c r="S570" i="42"/>
  <c r="T569" i="42"/>
  <c r="S569" i="42"/>
  <c r="T568" i="42"/>
  <c r="S568" i="42"/>
  <c r="T567" i="42"/>
  <c r="S567" i="42"/>
  <c r="T566" i="42"/>
  <c r="S566" i="42"/>
  <c r="T565" i="42"/>
  <c r="S565" i="42"/>
  <c r="T564" i="42"/>
  <c r="S564" i="42"/>
  <c r="T563" i="42"/>
  <c r="S563" i="42"/>
  <c r="T562" i="42"/>
  <c r="S562" i="42"/>
  <c r="T561" i="42"/>
  <c r="S561" i="42"/>
  <c r="T560" i="42"/>
  <c r="S560" i="42"/>
  <c r="T559" i="42"/>
  <c r="S559" i="42"/>
  <c r="T558" i="42"/>
  <c r="S558" i="42"/>
  <c r="T557" i="42"/>
  <c r="S557" i="42"/>
  <c r="T556" i="42"/>
  <c r="S556" i="42"/>
  <c r="T555" i="42"/>
  <c r="S555" i="42"/>
  <c r="T554" i="42"/>
  <c r="S554" i="42"/>
  <c r="T553" i="42"/>
  <c r="S553" i="42"/>
  <c r="T552" i="42"/>
  <c r="S552" i="42"/>
  <c r="T551" i="42"/>
  <c r="S551" i="42"/>
  <c r="T550" i="42"/>
  <c r="S550" i="42"/>
  <c r="T549" i="42"/>
  <c r="S549" i="42"/>
  <c r="T548" i="42"/>
  <c r="S548" i="42"/>
  <c r="T547" i="42"/>
  <c r="S547" i="42"/>
  <c r="T546" i="42"/>
  <c r="S546" i="42"/>
  <c r="T545" i="42"/>
  <c r="S545" i="42"/>
  <c r="T544" i="42"/>
  <c r="S544" i="42"/>
  <c r="T543" i="42"/>
  <c r="S543" i="42"/>
  <c r="T542" i="42"/>
  <c r="S542" i="42"/>
  <c r="T541" i="42"/>
  <c r="S541" i="42"/>
  <c r="T540" i="42"/>
  <c r="S540" i="42"/>
  <c r="T539" i="42"/>
  <c r="S539" i="42"/>
  <c r="T538" i="42"/>
  <c r="S538" i="42"/>
  <c r="T537" i="42"/>
  <c r="S537" i="42"/>
  <c r="T536" i="42"/>
  <c r="S536" i="42"/>
  <c r="T535" i="42"/>
  <c r="S535" i="42"/>
  <c r="T534" i="42"/>
  <c r="S534" i="42"/>
  <c r="T533" i="42"/>
  <c r="S533" i="42"/>
  <c r="T532" i="42"/>
  <c r="S532" i="42"/>
  <c r="T531" i="42"/>
  <c r="S531" i="42"/>
  <c r="T530" i="42"/>
  <c r="S530" i="42"/>
  <c r="T529" i="42"/>
  <c r="S529" i="42"/>
  <c r="T528" i="42"/>
  <c r="S528" i="42"/>
  <c r="T527" i="42"/>
  <c r="S527" i="42"/>
  <c r="T526" i="42"/>
  <c r="S526" i="42"/>
  <c r="T525" i="42"/>
  <c r="S525" i="42"/>
  <c r="T524" i="42"/>
  <c r="S524" i="42"/>
  <c r="T523" i="42"/>
  <c r="S523" i="42"/>
  <c r="T522" i="42"/>
  <c r="S522" i="42"/>
  <c r="T521" i="42"/>
  <c r="S521" i="42"/>
  <c r="T520" i="42"/>
  <c r="S520" i="42"/>
  <c r="T519" i="42"/>
  <c r="S519" i="42"/>
  <c r="T518" i="42"/>
  <c r="S518" i="42"/>
  <c r="T517" i="42"/>
  <c r="S517" i="42"/>
  <c r="T516" i="42"/>
  <c r="S516" i="42"/>
  <c r="T515" i="42"/>
  <c r="S515" i="42"/>
  <c r="T514" i="42"/>
  <c r="S514" i="42"/>
  <c r="T513" i="42"/>
  <c r="S513" i="42"/>
  <c r="T512" i="42"/>
  <c r="S512" i="42"/>
  <c r="T511" i="42"/>
  <c r="S511" i="42"/>
  <c r="T510" i="42"/>
  <c r="S510" i="42"/>
  <c r="T509" i="42"/>
  <c r="S509" i="42"/>
  <c r="T508" i="42"/>
  <c r="S508" i="42"/>
  <c r="T507" i="42"/>
  <c r="S507" i="42"/>
  <c r="T506" i="42"/>
  <c r="S506" i="42"/>
  <c r="T505" i="42"/>
  <c r="S505" i="42"/>
  <c r="T504" i="42"/>
  <c r="S504" i="42"/>
  <c r="T503" i="42"/>
  <c r="S503" i="42"/>
  <c r="T502" i="42"/>
  <c r="S502" i="42"/>
  <c r="T501" i="42"/>
  <c r="S501" i="42"/>
  <c r="T500" i="42"/>
  <c r="S500" i="42"/>
  <c r="T499" i="42"/>
  <c r="S499" i="42"/>
  <c r="T498" i="42"/>
  <c r="S498" i="42"/>
  <c r="T497" i="42"/>
  <c r="S497" i="42"/>
  <c r="T496" i="42"/>
  <c r="S496" i="42"/>
  <c r="T495" i="42"/>
  <c r="S495" i="42"/>
  <c r="T494" i="42"/>
  <c r="S494" i="42"/>
  <c r="T493" i="42"/>
  <c r="S493" i="42"/>
  <c r="T492" i="42"/>
  <c r="S492" i="42"/>
  <c r="T491" i="42"/>
  <c r="S491" i="42"/>
  <c r="T490" i="42"/>
  <c r="S490" i="42"/>
  <c r="T489" i="42"/>
  <c r="S489" i="42"/>
  <c r="T488" i="42"/>
  <c r="S488" i="42"/>
  <c r="T487" i="42"/>
  <c r="S487" i="42"/>
  <c r="T486" i="42"/>
  <c r="S486" i="42"/>
  <c r="T485" i="42"/>
  <c r="S485" i="42"/>
  <c r="T484" i="42"/>
  <c r="S484" i="42"/>
  <c r="T483" i="42"/>
  <c r="S483" i="42"/>
  <c r="T482" i="42"/>
  <c r="S482" i="42"/>
  <c r="T481" i="42"/>
  <c r="S481" i="42"/>
  <c r="T480" i="42"/>
  <c r="S480" i="42"/>
  <c r="T479" i="42"/>
  <c r="S479" i="42"/>
  <c r="T478" i="42"/>
  <c r="S478" i="42"/>
  <c r="T477" i="42"/>
  <c r="S477" i="42"/>
  <c r="T476" i="42"/>
  <c r="S476" i="42"/>
  <c r="T475" i="42"/>
  <c r="S475" i="42"/>
  <c r="T474" i="42"/>
  <c r="S474" i="42"/>
  <c r="T473" i="42"/>
  <c r="S473" i="42"/>
  <c r="T472" i="42"/>
  <c r="S472" i="42"/>
  <c r="T471" i="42"/>
  <c r="S471" i="42"/>
  <c r="T470" i="42"/>
  <c r="S470" i="42"/>
  <c r="T469" i="42"/>
  <c r="S469" i="42"/>
  <c r="T468" i="42"/>
  <c r="S468" i="42"/>
  <c r="T467" i="42"/>
  <c r="S467" i="42"/>
  <c r="T466" i="42"/>
  <c r="S466" i="42"/>
  <c r="T465" i="42"/>
  <c r="S465" i="42"/>
  <c r="T464" i="42"/>
  <c r="S464" i="42"/>
  <c r="T463" i="42"/>
  <c r="S463" i="42"/>
  <c r="T462" i="42"/>
  <c r="S462" i="42"/>
  <c r="T461" i="42"/>
  <c r="S461" i="42"/>
  <c r="T460" i="42"/>
  <c r="S460" i="42"/>
  <c r="T459" i="42"/>
  <c r="S459" i="42"/>
  <c r="T458" i="42"/>
  <c r="S458" i="42"/>
  <c r="T457" i="42"/>
  <c r="S457" i="42"/>
  <c r="T456" i="42"/>
  <c r="S456" i="42"/>
  <c r="T455" i="42"/>
  <c r="S455" i="42"/>
  <c r="T454" i="42"/>
  <c r="S454" i="42"/>
  <c r="T453" i="42"/>
  <c r="S453" i="42"/>
  <c r="T452" i="42"/>
  <c r="S452" i="42"/>
  <c r="T451" i="42"/>
  <c r="S451" i="42"/>
  <c r="T450" i="42"/>
  <c r="S450" i="42"/>
  <c r="T449" i="42"/>
  <c r="S449" i="42"/>
  <c r="T448" i="42"/>
  <c r="S448" i="42"/>
  <c r="T447" i="42"/>
  <c r="S447" i="42"/>
  <c r="T446" i="42"/>
  <c r="S446" i="42"/>
  <c r="T445" i="42"/>
  <c r="S445" i="42"/>
  <c r="T444" i="42"/>
  <c r="S444" i="42"/>
  <c r="T443" i="42"/>
  <c r="S443" i="42"/>
  <c r="T442" i="42"/>
  <c r="S442" i="42"/>
  <c r="T441" i="42"/>
  <c r="S441" i="42"/>
  <c r="T440" i="42"/>
  <c r="S440" i="42"/>
  <c r="T439" i="42"/>
  <c r="S439" i="42"/>
  <c r="T438" i="42"/>
  <c r="S438" i="42"/>
  <c r="T437" i="42"/>
  <c r="S437" i="42"/>
  <c r="T436" i="42"/>
  <c r="S436" i="42"/>
  <c r="T435" i="42"/>
  <c r="S435" i="42"/>
  <c r="T434" i="42"/>
  <c r="S434" i="42"/>
  <c r="T433" i="42"/>
  <c r="S433" i="42"/>
  <c r="T432" i="42"/>
  <c r="S432" i="42"/>
  <c r="T431" i="42"/>
  <c r="S431" i="42"/>
  <c r="T430" i="42"/>
  <c r="S430" i="42"/>
  <c r="T429" i="42"/>
  <c r="S429" i="42"/>
  <c r="T428" i="42"/>
  <c r="S428" i="42"/>
  <c r="T427" i="42"/>
  <c r="S427" i="42"/>
  <c r="T426" i="42"/>
  <c r="S426" i="42"/>
  <c r="T425" i="42"/>
  <c r="S425" i="42"/>
  <c r="T424" i="42"/>
  <c r="S424" i="42"/>
  <c r="T423" i="42"/>
  <c r="S423" i="42"/>
  <c r="T422" i="42"/>
  <c r="S422" i="42"/>
  <c r="T421" i="42"/>
  <c r="S421" i="42"/>
  <c r="T420" i="42"/>
  <c r="S420" i="42"/>
  <c r="T419" i="42"/>
  <c r="S419" i="42"/>
  <c r="T418" i="42"/>
  <c r="S418" i="42"/>
  <c r="T417" i="42"/>
  <c r="S417" i="42"/>
  <c r="T416" i="42"/>
  <c r="S416" i="42"/>
  <c r="T415" i="42"/>
  <c r="S415" i="42"/>
  <c r="T414" i="42"/>
  <c r="S414" i="42"/>
  <c r="T413" i="42"/>
  <c r="S413" i="42"/>
  <c r="T412" i="42"/>
  <c r="S412" i="42"/>
  <c r="T411" i="42"/>
  <c r="S411" i="42"/>
  <c r="T410" i="42"/>
  <c r="S410" i="42"/>
  <c r="T409" i="42"/>
  <c r="S409" i="42"/>
  <c r="T408" i="42"/>
  <c r="S408" i="42"/>
  <c r="T407" i="42"/>
  <c r="S407" i="42"/>
  <c r="T406" i="42"/>
  <c r="S406" i="42"/>
  <c r="T405" i="42"/>
  <c r="S405" i="42"/>
  <c r="T404" i="42"/>
  <c r="S404" i="42"/>
  <c r="T403" i="42"/>
  <c r="S403" i="42"/>
  <c r="T402" i="42"/>
  <c r="S402" i="42"/>
  <c r="T401" i="42"/>
  <c r="S401" i="42"/>
  <c r="T400" i="42"/>
  <c r="S400" i="42"/>
  <c r="T399" i="42"/>
  <c r="S399" i="42"/>
  <c r="T398" i="42"/>
  <c r="S398" i="42"/>
  <c r="T397" i="42"/>
  <c r="S397" i="42"/>
  <c r="T396" i="42"/>
  <c r="S396" i="42"/>
  <c r="T395" i="42"/>
  <c r="S395" i="42"/>
  <c r="T394" i="42"/>
  <c r="S394" i="42"/>
  <c r="T393" i="42"/>
  <c r="S393" i="42"/>
  <c r="T392" i="42"/>
  <c r="S392" i="42"/>
  <c r="T391" i="42"/>
  <c r="S391" i="42"/>
  <c r="T390" i="42"/>
  <c r="S390" i="42"/>
  <c r="T389" i="42"/>
  <c r="S389" i="42"/>
  <c r="T388" i="42"/>
  <c r="S388" i="42"/>
  <c r="T387" i="42"/>
  <c r="S387" i="42"/>
  <c r="T386" i="42"/>
  <c r="S386" i="42"/>
  <c r="T385" i="42"/>
  <c r="S385" i="42"/>
  <c r="T384" i="42"/>
  <c r="S384" i="42"/>
  <c r="T383" i="42"/>
  <c r="S383" i="42"/>
  <c r="T382" i="42"/>
  <c r="S382" i="42"/>
  <c r="T381" i="42"/>
  <c r="S381" i="42"/>
  <c r="T380" i="42"/>
  <c r="S380" i="42"/>
  <c r="T379" i="42"/>
  <c r="S379" i="42"/>
  <c r="T378" i="42"/>
  <c r="S378" i="42"/>
  <c r="T377" i="42"/>
  <c r="S377" i="42"/>
  <c r="T376" i="42"/>
  <c r="S376" i="42"/>
  <c r="T375" i="42"/>
  <c r="S375" i="42"/>
  <c r="T374" i="42"/>
  <c r="S374" i="42"/>
  <c r="T373" i="42"/>
  <c r="S373" i="42"/>
  <c r="T372" i="42"/>
  <c r="S372" i="42"/>
  <c r="T371" i="42"/>
  <c r="S371" i="42"/>
  <c r="T370" i="42"/>
  <c r="S370" i="42"/>
  <c r="T369" i="42"/>
  <c r="S369" i="42"/>
  <c r="T368" i="42"/>
  <c r="S368" i="42"/>
  <c r="T367" i="42"/>
  <c r="S367" i="42"/>
  <c r="T366" i="42"/>
  <c r="S366" i="42"/>
  <c r="T365" i="42"/>
  <c r="S365" i="42"/>
  <c r="T364" i="42"/>
  <c r="S364" i="42"/>
  <c r="T363" i="42"/>
  <c r="S363" i="42"/>
  <c r="T362" i="42"/>
  <c r="S362" i="42"/>
  <c r="T361" i="42"/>
  <c r="S361" i="42"/>
  <c r="T360" i="42"/>
  <c r="S360" i="42"/>
  <c r="T359" i="42"/>
  <c r="S359" i="42"/>
  <c r="T358" i="42"/>
  <c r="S358" i="42"/>
  <c r="T357" i="42"/>
  <c r="S357" i="42"/>
  <c r="T356" i="42"/>
  <c r="S356" i="42"/>
  <c r="T355" i="42"/>
  <c r="S355" i="42"/>
  <c r="T354" i="42"/>
  <c r="S354" i="42"/>
  <c r="T353" i="42"/>
  <c r="S353" i="42"/>
  <c r="T352" i="42"/>
  <c r="S352" i="42"/>
  <c r="T351" i="42"/>
  <c r="S351" i="42"/>
  <c r="T350" i="42"/>
  <c r="S350" i="42"/>
  <c r="T349" i="42"/>
  <c r="S349" i="42"/>
  <c r="T348" i="42"/>
  <c r="S348" i="42"/>
  <c r="T347" i="42"/>
  <c r="S347" i="42"/>
  <c r="T346" i="42"/>
  <c r="S346" i="42"/>
  <c r="T345" i="42"/>
  <c r="S345" i="42"/>
  <c r="T344" i="42"/>
  <c r="S344" i="42"/>
  <c r="T343" i="42"/>
  <c r="S343" i="42"/>
  <c r="T342" i="42"/>
  <c r="S342" i="42"/>
  <c r="T341" i="42"/>
  <c r="S341" i="42"/>
  <c r="T340" i="42"/>
  <c r="S340" i="42"/>
  <c r="T339" i="42"/>
  <c r="S339" i="42"/>
  <c r="T338" i="42"/>
  <c r="S338" i="42"/>
  <c r="T337" i="42"/>
  <c r="S337" i="42"/>
  <c r="T336" i="42"/>
  <c r="S336" i="42"/>
  <c r="T335" i="42"/>
  <c r="S335" i="42"/>
  <c r="T334" i="42"/>
  <c r="S334" i="42"/>
  <c r="T333" i="42"/>
  <c r="S333" i="42"/>
  <c r="T332" i="42"/>
  <c r="S332" i="42"/>
  <c r="T331" i="42"/>
  <c r="S331" i="42"/>
  <c r="T330" i="42"/>
  <c r="S330" i="42"/>
  <c r="T329" i="42"/>
  <c r="S329" i="42"/>
  <c r="T328" i="42"/>
  <c r="S328" i="42"/>
  <c r="T327" i="42"/>
  <c r="S327" i="42"/>
  <c r="T326" i="42"/>
  <c r="S326" i="42"/>
  <c r="T325" i="42"/>
  <c r="S325" i="42"/>
  <c r="T324" i="42"/>
  <c r="S324" i="42"/>
  <c r="T323" i="42"/>
  <c r="S323" i="42"/>
  <c r="T322" i="42"/>
  <c r="S322" i="42"/>
  <c r="T321" i="42"/>
  <c r="S321" i="42"/>
  <c r="T320" i="42"/>
  <c r="S320" i="42"/>
  <c r="T319" i="42"/>
  <c r="S319" i="42"/>
  <c r="T318" i="42"/>
  <c r="S318" i="42"/>
  <c r="T317" i="42"/>
  <c r="S317" i="42"/>
  <c r="T316" i="42"/>
  <c r="S316" i="42"/>
  <c r="T315" i="42"/>
  <c r="S315" i="42"/>
  <c r="T314" i="42"/>
  <c r="S314" i="42"/>
  <c r="T313" i="42"/>
  <c r="S313" i="42"/>
  <c r="T312" i="42"/>
  <c r="S312" i="42"/>
  <c r="T311" i="42"/>
  <c r="S311" i="42"/>
  <c r="T310" i="42"/>
  <c r="S310" i="42"/>
  <c r="T309" i="42"/>
  <c r="S309" i="42"/>
  <c r="T308" i="42"/>
  <c r="S308" i="42"/>
  <c r="T307" i="42"/>
  <c r="S307" i="42"/>
  <c r="T306" i="42"/>
  <c r="S306" i="42"/>
  <c r="T305" i="42"/>
  <c r="S305" i="42"/>
  <c r="T304" i="42"/>
  <c r="S304" i="42"/>
  <c r="T303" i="42"/>
  <c r="S303" i="42"/>
  <c r="T302" i="42"/>
  <c r="S302" i="42"/>
  <c r="T301" i="42"/>
  <c r="S301" i="42"/>
  <c r="T300" i="42"/>
  <c r="S300" i="42"/>
  <c r="T299" i="42"/>
  <c r="S299" i="42"/>
  <c r="T298" i="42"/>
  <c r="S298" i="42"/>
  <c r="T297" i="42"/>
  <c r="S297" i="42"/>
  <c r="T296" i="42"/>
  <c r="S296" i="42"/>
  <c r="T295" i="42"/>
  <c r="S295" i="42"/>
  <c r="T294" i="42"/>
  <c r="S294" i="42"/>
  <c r="T293" i="42"/>
  <c r="S293" i="42"/>
  <c r="T292" i="42"/>
  <c r="S292" i="42"/>
  <c r="T291" i="42"/>
  <c r="S291" i="42"/>
  <c r="T290" i="42"/>
  <c r="S290" i="42"/>
  <c r="T289" i="42"/>
  <c r="S289" i="42"/>
  <c r="T288" i="42"/>
  <c r="S288" i="42"/>
  <c r="T287" i="42"/>
  <c r="S287" i="42"/>
  <c r="T286" i="42"/>
  <c r="S286" i="42"/>
  <c r="T285" i="42"/>
  <c r="S285" i="42"/>
  <c r="T284" i="42"/>
  <c r="S284" i="42"/>
  <c r="T283" i="42"/>
  <c r="S283" i="42"/>
  <c r="T282" i="42"/>
  <c r="S282" i="42"/>
  <c r="T281" i="42"/>
  <c r="S281" i="42"/>
  <c r="T280" i="42"/>
  <c r="S280" i="42"/>
  <c r="T279" i="42"/>
  <c r="S279" i="42"/>
  <c r="T278" i="42"/>
  <c r="S278" i="42"/>
  <c r="T277" i="42"/>
  <c r="S277" i="42"/>
  <c r="T276" i="42"/>
  <c r="S276" i="42"/>
  <c r="T275" i="42"/>
  <c r="S275" i="42"/>
  <c r="T274" i="42"/>
  <c r="S274" i="42"/>
  <c r="T273" i="42"/>
  <c r="S273" i="42"/>
  <c r="T272" i="42"/>
  <c r="S272" i="42"/>
  <c r="T271" i="42"/>
  <c r="S271" i="42"/>
  <c r="T270" i="42"/>
  <c r="S270" i="42"/>
  <c r="T269" i="42"/>
  <c r="S269" i="42"/>
  <c r="T268" i="42"/>
  <c r="S268" i="42"/>
  <c r="T267" i="42"/>
  <c r="S267" i="42"/>
  <c r="T266" i="42"/>
  <c r="S266" i="42"/>
  <c r="T265" i="42"/>
  <c r="S265" i="42"/>
  <c r="T264" i="42"/>
  <c r="S264" i="42"/>
  <c r="T263" i="42"/>
  <c r="S263" i="42"/>
  <c r="T262" i="42"/>
  <c r="S262" i="42"/>
  <c r="T261" i="42"/>
  <c r="S261" i="42"/>
  <c r="T260" i="42"/>
  <c r="S260" i="42"/>
  <c r="T259" i="42"/>
  <c r="S259" i="42"/>
  <c r="T258" i="42"/>
  <c r="S258" i="42"/>
  <c r="T257" i="42"/>
  <c r="S257" i="42"/>
  <c r="T256" i="42"/>
  <c r="S256" i="42"/>
  <c r="T255" i="42"/>
  <c r="S255" i="42"/>
  <c r="T254" i="42"/>
  <c r="S254" i="42"/>
  <c r="T253" i="42"/>
  <c r="S253" i="42"/>
  <c r="T252" i="42"/>
  <c r="S252" i="42"/>
  <c r="T251" i="42"/>
  <c r="S251" i="42"/>
  <c r="T250" i="42"/>
  <c r="S250" i="42"/>
  <c r="T249" i="42"/>
  <c r="S249" i="42"/>
  <c r="T248" i="42"/>
  <c r="S248" i="42"/>
  <c r="T247" i="42"/>
  <c r="S247" i="42"/>
  <c r="T246" i="42"/>
  <c r="S246" i="42"/>
  <c r="T245" i="42"/>
  <c r="S245" i="42"/>
  <c r="T244" i="42"/>
  <c r="S244" i="42"/>
  <c r="T243" i="42"/>
  <c r="S243" i="42"/>
  <c r="T242" i="42"/>
  <c r="S242" i="42"/>
  <c r="T241" i="42"/>
  <c r="S241" i="42"/>
  <c r="T240" i="42"/>
  <c r="S240" i="42"/>
  <c r="T239" i="42"/>
  <c r="S239" i="42"/>
  <c r="T238" i="42"/>
  <c r="S238" i="42"/>
  <c r="T237" i="42"/>
  <c r="S237" i="42"/>
  <c r="T236" i="42"/>
  <c r="S236" i="42"/>
  <c r="T235" i="42"/>
  <c r="S235" i="42"/>
  <c r="T234" i="42"/>
  <c r="S234" i="42"/>
  <c r="T233" i="42"/>
  <c r="S233" i="42"/>
  <c r="T232" i="42"/>
  <c r="S232" i="42"/>
  <c r="T231" i="42"/>
  <c r="S231" i="42"/>
  <c r="T230" i="42"/>
  <c r="S230" i="42"/>
  <c r="T229" i="42"/>
  <c r="S229" i="42"/>
  <c r="T228" i="42"/>
  <c r="S228" i="42"/>
  <c r="T227" i="42"/>
  <c r="S227" i="42"/>
  <c r="T226" i="42"/>
  <c r="S226" i="42"/>
  <c r="T225" i="42"/>
  <c r="S225" i="42"/>
  <c r="T224" i="42"/>
  <c r="S224" i="42"/>
  <c r="T223" i="42"/>
  <c r="S223" i="42"/>
  <c r="T222" i="42"/>
  <c r="S222" i="42"/>
  <c r="T221" i="42"/>
  <c r="S221" i="42"/>
  <c r="T220" i="42"/>
  <c r="S220" i="42"/>
  <c r="T219" i="42"/>
  <c r="S219" i="42"/>
  <c r="T218" i="42"/>
  <c r="S218" i="42"/>
  <c r="T217" i="42"/>
  <c r="S217" i="42"/>
  <c r="T216" i="42"/>
  <c r="S216" i="42"/>
  <c r="T15" i="42"/>
  <c r="S15" i="42"/>
  <c r="T14" i="42"/>
  <c r="S14" i="42"/>
  <c r="T13" i="42"/>
  <c r="S13" i="42"/>
  <c r="T12" i="42"/>
  <c r="S12" i="42"/>
  <c r="T11" i="42"/>
  <c r="S11" i="42"/>
  <c r="T10" i="42"/>
  <c r="S10" i="42"/>
  <c r="T9" i="42"/>
  <c r="S9" i="42"/>
  <c r="T8" i="42"/>
  <c r="S8" i="42"/>
  <c r="T7" i="42"/>
  <c r="S7" i="42"/>
  <c r="T6" i="42"/>
  <c r="S6" i="42"/>
  <c r="T5" i="42"/>
  <c r="S5" i="42"/>
  <c r="Q4" i="42"/>
  <c r="P4" i="42"/>
  <c r="O4" i="42"/>
  <c r="N4" i="42"/>
  <c r="M4" i="42"/>
  <c r="L4" i="42"/>
  <c r="J4" i="42"/>
  <c r="I4" i="42"/>
  <c r="H4" i="42"/>
  <c r="G4" i="42"/>
  <c r="L1" i="42"/>
  <c r="E1" i="42"/>
  <c r="V5" i="42" l="1"/>
  <c r="V6" i="42" s="1"/>
  <c r="V7" i="42" s="1"/>
  <c r="V8" i="42" s="1"/>
  <c r="V9" i="42" s="1"/>
  <c r="V10" i="42" s="1"/>
  <c r="V11" i="42" s="1"/>
  <c r="V12" i="42" s="1"/>
  <c r="V13" i="42" s="1"/>
  <c r="V14" i="42" s="1"/>
  <c r="V15" i="42" s="1"/>
  <c r="V233" i="42"/>
  <c r="V239" i="42"/>
  <c r="V245" i="42"/>
  <c r="V269" i="42"/>
  <c r="V275" i="42"/>
  <c r="V281" i="42"/>
  <c r="V287" i="42"/>
  <c r="V293" i="42"/>
  <c r="V437" i="42"/>
  <c r="V443" i="42"/>
  <c r="V231" i="42"/>
  <c r="V237" i="42"/>
  <c r="V243" i="42"/>
  <c r="V267" i="42"/>
  <c r="V273" i="42"/>
  <c r="V279" i="42"/>
  <c r="V285" i="42"/>
  <c r="V291" i="42"/>
  <c r="V423" i="42"/>
  <c r="V435" i="42"/>
  <c r="V447" i="42"/>
  <c r="V229" i="42"/>
  <c r="V247" i="42"/>
  <c r="V265" i="42"/>
  <c r="V283" i="42"/>
  <c r="V295" i="42"/>
  <c r="V439" i="42"/>
  <c r="V445" i="42"/>
  <c r="V322" i="42"/>
  <c r="V336" i="42"/>
  <c r="V390" i="42"/>
  <c r="V426" i="42"/>
  <c r="V476" i="42"/>
  <c r="V496" i="42"/>
  <c r="V530" i="42"/>
  <c r="V550" i="42"/>
  <c r="V560" i="42"/>
  <c r="V307" i="42"/>
  <c r="V313" i="42"/>
  <c r="V363" i="42"/>
  <c r="V393" i="42"/>
  <c r="V301" i="42"/>
  <c r="V461" i="42"/>
  <c r="V467" i="42"/>
  <c r="V479" i="42"/>
  <c r="V485" i="42"/>
  <c r="V491" i="42"/>
  <c r="V509" i="42"/>
  <c r="V515" i="42"/>
  <c r="V521" i="42"/>
  <c r="V539" i="42"/>
  <c r="V545" i="42"/>
  <c r="V563" i="42"/>
  <c r="V575" i="42"/>
  <c r="V228" i="42"/>
  <c r="V230" i="42"/>
  <c r="V234" i="42"/>
  <c r="V236" i="42"/>
  <c r="V240" i="42"/>
  <c r="V242" i="42"/>
  <c r="V284" i="42"/>
  <c r="V288" i="42"/>
  <c r="V290" i="42"/>
  <c r="V327" i="42"/>
  <c r="V331" i="42"/>
  <c r="V339" i="42"/>
  <c r="V341" i="42"/>
  <c r="V343" i="42"/>
  <c r="V345" i="42"/>
  <c r="V351" i="42"/>
  <c r="V353" i="42"/>
  <c r="V369" i="42"/>
  <c r="V371" i="42"/>
  <c r="V375" i="42"/>
  <c r="V377" i="42"/>
  <c r="V379" i="42"/>
  <c r="V381" i="42"/>
  <c r="V383" i="42"/>
  <c r="V385" i="42"/>
  <c r="V387" i="42"/>
  <c r="V399" i="42"/>
  <c r="V401" i="42"/>
  <c r="V403" i="42"/>
  <c r="V405" i="42"/>
  <c r="V411" i="42"/>
  <c r="V413" i="42"/>
  <c r="V415" i="42"/>
  <c r="V417" i="42"/>
  <c r="V246" i="42"/>
  <c r="V294" i="42"/>
  <c r="V429" i="42"/>
  <c r="V469" i="42"/>
  <c r="V503" i="42"/>
  <c r="V523" i="42"/>
  <c r="V551" i="42"/>
  <c r="V557" i="42"/>
  <c r="V328" i="42"/>
  <c r="V342" i="42"/>
  <c r="V344" i="42"/>
  <c r="V348" i="42"/>
  <c r="V350" i="42"/>
  <c r="V352" i="42"/>
  <c r="V354" i="42"/>
  <c r="V366" i="42"/>
  <c r="V370" i="42"/>
  <c r="V372" i="42"/>
  <c r="V382" i="42"/>
  <c r="V386" i="42"/>
  <c r="V394" i="42"/>
  <c r="V398" i="42"/>
  <c r="V400" i="42"/>
  <c r="V418" i="42"/>
  <c r="V422" i="42"/>
  <c r="V430" i="42"/>
  <c r="V434" i="42"/>
  <c r="V464" i="42"/>
  <c r="V482" i="42"/>
  <c r="V488" i="42"/>
  <c r="V494" i="42"/>
  <c r="V512" i="42"/>
  <c r="V518" i="42"/>
  <c r="V536" i="42"/>
  <c r="V548" i="42"/>
  <c r="V566" i="42"/>
  <c r="V572" i="42"/>
  <c r="V256" i="42"/>
  <c r="V478" i="42"/>
  <c r="V532" i="42"/>
  <c r="V238" i="42"/>
  <c r="V268" i="42"/>
  <c r="V280" i="42"/>
  <c r="V325" i="42"/>
  <c r="V298" i="42"/>
  <c r="V302" i="42"/>
  <c r="V306" i="42"/>
  <c r="V308" i="42"/>
  <c r="V312" i="42"/>
  <c r="V314" i="42"/>
  <c r="V318" i="42"/>
  <c r="V320" i="42"/>
  <c r="V333" i="42"/>
  <c r="V335" i="42"/>
  <c r="V360" i="42"/>
  <c r="V362" i="42"/>
  <c r="V408" i="42"/>
  <c r="V414" i="42"/>
  <c r="V451" i="42"/>
  <c r="V455" i="42"/>
  <c r="V457" i="42"/>
  <c r="V473" i="42"/>
  <c r="V500" i="42"/>
  <c r="V527" i="42"/>
  <c r="V542" i="42"/>
  <c r="V554" i="42"/>
  <c r="V569" i="42"/>
  <c r="V262" i="42"/>
  <c r="V402" i="42"/>
  <c r="V559" i="42"/>
  <c r="V506" i="42"/>
  <c r="V533" i="42"/>
  <c r="V250" i="42"/>
  <c r="V274" i="42"/>
  <c r="V505" i="42"/>
  <c r="V253" i="42"/>
  <c r="V259" i="42"/>
  <c r="V438" i="42"/>
  <c r="V444" i="42"/>
  <c r="V319" i="42"/>
  <c r="V321" i="42"/>
  <c r="V330" i="42"/>
  <c r="V334" i="42"/>
  <c r="V357" i="42"/>
  <c r="V359" i="42"/>
  <c r="V361" i="42"/>
  <c r="V378" i="42"/>
  <c r="V454" i="42"/>
  <c r="V458" i="42"/>
  <c r="V460" i="42"/>
  <c r="V470" i="42"/>
  <c r="V487" i="42"/>
  <c r="V497" i="42"/>
  <c r="V514" i="42"/>
  <c r="V524" i="42"/>
  <c r="V541" i="42"/>
  <c r="V568" i="42"/>
  <c r="V227" i="42"/>
  <c r="V266" i="42"/>
  <c r="V270" i="42"/>
  <c r="V272" i="42"/>
  <c r="V276" i="42"/>
  <c r="V278" i="42"/>
  <c r="V282" i="42"/>
  <c r="V303" i="42"/>
  <c r="V305" i="42"/>
  <c r="V309" i="42"/>
  <c r="V311" i="42"/>
  <c r="V315" i="42"/>
  <c r="V317" i="42"/>
  <c r="V326" i="42"/>
  <c r="V340" i="42"/>
  <c r="V349" i="42"/>
  <c r="V358" i="42"/>
  <c r="V367" i="42"/>
  <c r="V376" i="42"/>
  <c r="V395" i="42"/>
  <c r="V397" i="42"/>
  <c r="V412" i="42"/>
  <c r="V416" i="42"/>
  <c r="V431" i="42"/>
  <c r="V433" i="42"/>
  <c r="V471" i="42"/>
  <c r="V480" i="42"/>
  <c r="V489" i="42"/>
  <c r="V498" i="42"/>
  <c r="V507" i="42"/>
  <c r="V516" i="42"/>
  <c r="V525" i="42"/>
  <c r="V534" i="42"/>
  <c r="V543" i="42"/>
  <c r="V552" i="42"/>
  <c r="V561" i="42"/>
  <c r="V570" i="42"/>
  <c r="AD4" i="42"/>
  <c r="E23" i="39" s="1"/>
  <c r="V235" i="42"/>
  <c r="V241" i="42"/>
  <c r="V249" i="42"/>
  <c r="V251" i="42"/>
  <c r="V255" i="42"/>
  <c r="V257" i="42"/>
  <c r="V261" i="42"/>
  <c r="V263" i="42"/>
  <c r="V286" i="42"/>
  <c r="V292" i="42"/>
  <c r="V296" i="42"/>
  <c r="V300" i="42"/>
  <c r="V323" i="42"/>
  <c r="V337" i="42"/>
  <c r="V346" i="42"/>
  <c r="V355" i="42"/>
  <c r="V364" i="42"/>
  <c r="V373" i="42"/>
  <c r="V384" i="42"/>
  <c r="V388" i="42"/>
  <c r="V392" i="42"/>
  <c r="V407" i="42"/>
  <c r="V409" i="42"/>
  <c r="V420" i="42"/>
  <c r="V424" i="42"/>
  <c r="V428" i="42"/>
  <c r="V441" i="42"/>
  <c r="V449" i="42"/>
  <c r="V459" i="42"/>
  <c r="V466" i="42"/>
  <c r="V468" i="42"/>
  <c r="V475" i="42"/>
  <c r="V477" i="42"/>
  <c r="V484" i="42"/>
  <c r="V486" i="42"/>
  <c r="V493" i="42"/>
  <c r="V495" i="42"/>
  <c r="V502" i="42"/>
  <c r="V504" i="42"/>
  <c r="V511" i="42"/>
  <c r="V513" i="42"/>
  <c r="V520" i="42"/>
  <c r="V522" i="42"/>
  <c r="V529" i="42"/>
  <c r="V531" i="42"/>
  <c r="V538" i="42"/>
  <c r="V540" i="42"/>
  <c r="V547" i="42"/>
  <c r="V549" i="42"/>
  <c r="V556" i="42"/>
  <c r="V558" i="42"/>
  <c r="V565" i="42"/>
  <c r="V567" i="42"/>
  <c r="V574" i="42"/>
  <c r="AC4" i="42"/>
  <c r="D23" i="39" s="1"/>
  <c r="V271" i="42"/>
  <c r="V277" i="42"/>
  <c r="V304" i="42"/>
  <c r="V310" i="42"/>
  <c r="V316" i="42"/>
  <c r="V396" i="42"/>
  <c r="V404" i="42"/>
  <c r="V419" i="42"/>
  <c r="V421" i="42"/>
  <c r="V432" i="42"/>
  <c r="V436" i="42"/>
  <c r="V440" i="42"/>
  <c r="V442" i="42"/>
  <c r="V446" i="42"/>
  <c r="V463" i="42"/>
  <c r="V465" i="42"/>
  <c r="V472" i="42"/>
  <c r="V474" i="42"/>
  <c r="V481" i="42"/>
  <c r="V483" i="42"/>
  <c r="V490" i="42"/>
  <c r="V492" i="42"/>
  <c r="V499" i="42"/>
  <c r="V501" i="42"/>
  <c r="V508" i="42"/>
  <c r="V510" i="42"/>
  <c r="V517" i="42"/>
  <c r="V519" i="42"/>
  <c r="V526" i="42"/>
  <c r="V528" i="42"/>
  <c r="V535" i="42"/>
  <c r="V537" i="42"/>
  <c r="V544" i="42"/>
  <c r="V546" i="42"/>
  <c r="V553" i="42"/>
  <c r="V555" i="42"/>
  <c r="V562" i="42"/>
  <c r="V564" i="42"/>
  <c r="V571" i="42"/>
  <c r="V573" i="42"/>
  <c r="V232" i="42"/>
  <c r="V244" i="42"/>
  <c r="V248" i="42"/>
  <c r="V252" i="42"/>
  <c r="V254" i="42"/>
  <c r="V258" i="42"/>
  <c r="V260" i="42"/>
  <c r="V264" i="42"/>
  <c r="V289" i="42"/>
  <c r="V297" i="42"/>
  <c r="V299" i="42"/>
  <c r="V324" i="42"/>
  <c r="V338" i="42"/>
  <c r="V347" i="42"/>
  <c r="V356" i="42"/>
  <c r="V365" i="42"/>
  <c r="V389" i="42"/>
  <c r="V391" i="42"/>
  <c r="V406" i="42"/>
  <c r="V410" i="42"/>
  <c r="V425" i="42"/>
  <c r="V427" i="42"/>
  <c r="V448" i="42"/>
  <c r="V450" i="42"/>
  <c r="V452" i="42"/>
  <c r="V456" i="42"/>
  <c r="AE4" i="42"/>
  <c r="F23" i="39" s="1"/>
  <c r="AB4" i="42"/>
  <c r="T4" i="42"/>
  <c r="S4" i="42"/>
  <c r="V332" i="42"/>
  <c r="V368" i="42"/>
  <c r="V374" i="42"/>
  <c r="V380" i="42"/>
  <c r="V329" i="42"/>
  <c r="V453" i="42"/>
  <c r="V462" i="42"/>
  <c r="C23" i="39" l="1"/>
  <c r="Q23" i="39" s="1"/>
  <c r="Q22" i="39" s="1"/>
  <c r="V16" i="42"/>
  <c r="V17" i="42" s="1"/>
  <c r="V18" i="42" s="1"/>
  <c r="V19" i="42" s="1"/>
  <c r="V20" i="42" s="1"/>
  <c r="V21" i="42" s="1"/>
  <c r="V22" i="42" s="1"/>
  <c r="V23" i="42" s="1"/>
  <c r="V24" i="42" s="1"/>
  <c r="V25" i="42" s="1"/>
  <c r="V26" i="42" s="1"/>
  <c r="V27" i="42" s="1"/>
  <c r="V28" i="42" s="1"/>
  <c r="V29" i="42" s="1"/>
  <c r="V30" i="42" s="1"/>
  <c r="V31" i="42" s="1"/>
  <c r="V32" i="42" s="1"/>
  <c r="V33" i="42" s="1"/>
  <c r="V34" i="42" s="1"/>
  <c r="V35" i="42" s="1"/>
  <c r="V36" i="42" s="1"/>
  <c r="V37" i="42" s="1"/>
  <c r="V38" i="42" s="1"/>
  <c r="V39" i="42" s="1"/>
  <c r="V40" i="42" s="1"/>
  <c r="V41" i="42" s="1"/>
  <c r="V42" i="42" s="1"/>
  <c r="V43" i="42" s="1"/>
  <c r="V44" i="42" s="1"/>
  <c r="V45" i="42" s="1"/>
  <c r="V46" i="42" s="1"/>
  <c r="V47" i="42" s="1"/>
  <c r="V48" i="42" s="1"/>
  <c r="V49" i="42" s="1"/>
  <c r="V50" i="42" s="1"/>
  <c r="V51" i="42" s="1"/>
  <c r="V52" i="42" s="1"/>
  <c r="V53" i="42" s="1"/>
  <c r="V54" i="42" s="1"/>
  <c r="V55" i="42" s="1"/>
  <c r="V56" i="42" s="1"/>
  <c r="V57" i="42" s="1"/>
  <c r="V58" i="42" s="1"/>
  <c r="V59" i="42" s="1"/>
  <c r="V60" i="42" s="1"/>
  <c r="V61" i="42" s="1"/>
  <c r="V62" i="42" s="1"/>
  <c r="V63" i="42" s="1"/>
  <c r="V64" i="42" s="1"/>
  <c r="V65" i="42" s="1"/>
  <c r="V66" i="42" s="1"/>
  <c r="V67" i="42" s="1"/>
  <c r="V68" i="42" s="1"/>
  <c r="V69" i="42" s="1"/>
  <c r="V70" i="42" s="1"/>
  <c r="V71" i="42" s="1"/>
  <c r="V72" i="42" s="1"/>
  <c r="V73" i="42" s="1"/>
  <c r="V74" i="42" s="1"/>
  <c r="V75" i="42" s="1"/>
  <c r="V76" i="42" s="1"/>
  <c r="V77" i="42" s="1"/>
  <c r="V78" i="42" s="1"/>
  <c r="V79" i="42" s="1"/>
  <c r="V80" i="42" s="1"/>
  <c r="V81" i="42" s="1"/>
  <c r="V82" i="42" s="1"/>
  <c r="V83" i="42" s="1"/>
  <c r="V84" i="42" s="1"/>
  <c r="V85" i="42" s="1"/>
  <c r="V86" i="42" s="1"/>
  <c r="V87" i="42" s="1"/>
  <c r="V88" i="42" s="1"/>
  <c r="V89" i="42" s="1"/>
  <c r="V90" i="42" s="1"/>
  <c r="V91" i="42" s="1"/>
  <c r="V92" i="42" s="1"/>
  <c r="V93" i="42" s="1"/>
  <c r="V94" i="42" s="1"/>
  <c r="V95" i="42" s="1"/>
  <c r="V96" i="42" s="1"/>
  <c r="V97" i="42" s="1"/>
  <c r="V98" i="42" s="1"/>
  <c r="V99" i="42" s="1"/>
  <c r="V100" i="42" s="1"/>
  <c r="V101" i="42" s="1"/>
  <c r="V102" i="42" s="1"/>
  <c r="V103" i="42" s="1"/>
  <c r="V104" i="42" s="1"/>
  <c r="V105" i="42" s="1"/>
  <c r="V106" i="42" s="1"/>
  <c r="V107" i="42" s="1"/>
  <c r="V108" i="42" s="1"/>
  <c r="V109" i="42" s="1"/>
  <c r="V110" i="42" s="1"/>
  <c r="V111" i="42" s="1"/>
  <c r="V112" i="42" s="1"/>
  <c r="V113" i="42" s="1"/>
  <c r="V114" i="42" s="1"/>
  <c r="V115" i="42" s="1"/>
  <c r="V116" i="42" s="1"/>
  <c r="V117" i="42" s="1"/>
  <c r="V118" i="42" s="1"/>
  <c r="V119" i="42" s="1"/>
  <c r="V120" i="42" s="1"/>
  <c r="V121" i="42" s="1"/>
  <c r="V122" i="42" s="1"/>
  <c r="V123" i="42" s="1"/>
  <c r="V124" i="42" s="1"/>
  <c r="V125" i="42" s="1"/>
  <c r="V126" i="42" s="1"/>
  <c r="V127" i="42" s="1"/>
  <c r="V128" i="42" s="1"/>
  <c r="V129" i="42" s="1"/>
  <c r="V130" i="42" s="1"/>
  <c r="V131" i="42" s="1"/>
  <c r="V132" i="42" s="1"/>
  <c r="V133" i="42" s="1"/>
  <c r="V134" i="42" s="1"/>
  <c r="V135" i="42" s="1"/>
  <c r="V136" i="42" s="1"/>
  <c r="V137" i="42" s="1"/>
  <c r="V138" i="42" s="1"/>
  <c r="V139" i="42" s="1"/>
  <c r="V140" i="42" s="1"/>
  <c r="V141" i="42" s="1"/>
  <c r="V142" i="42" s="1"/>
  <c r="V143" i="42" s="1"/>
  <c r="V144" i="42" s="1"/>
  <c r="V145" i="42" s="1"/>
  <c r="V146" i="42" s="1"/>
  <c r="V147" i="42" s="1"/>
  <c r="V148" i="42" s="1"/>
  <c r="V149" i="42" s="1"/>
  <c r="V150" i="42" s="1"/>
  <c r="V151" i="42" s="1"/>
  <c r="V152" i="42" s="1"/>
  <c r="V153" i="42" s="1"/>
  <c r="V154" i="42" s="1"/>
  <c r="V155" i="42" s="1"/>
  <c r="V156" i="42" s="1"/>
  <c r="V157" i="42" s="1"/>
  <c r="V158" i="42" s="1"/>
  <c r="V159" i="42" s="1"/>
  <c r="V160" i="42" s="1"/>
  <c r="V161" i="42" s="1"/>
  <c r="V162" i="42" s="1"/>
  <c r="V163" i="42" s="1"/>
  <c r="V164" i="42" s="1"/>
  <c r="V165" i="42" s="1"/>
  <c r="V166" i="42" s="1"/>
  <c r="V167" i="42" s="1"/>
  <c r="V168" i="42" s="1"/>
  <c r="V169" i="42" s="1"/>
  <c r="V170" i="42" s="1"/>
  <c r="V171" i="42" s="1"/>
  <c r="V172" i="42" s="1"/>
  <c r="V173" i="42" s="1"/>
  <c r="V174" i="42" s="1"/>
  <c r="V175" i="42" s="1"/>
  <c r="V176" i="42" s="1"/>
  <c r="V177" i="42" s="1"/>
  <c r="V178" i="42" s="1"/>
  <c r="V179" i="42" s="1"/>
  <c r="V180" i="42" s="1"/>
  <c r="V181" i="42" s="1"/>
  <c r="V182" i="42" s="1"/>
  <c r="V183" i="42" s="1"/>
  <c r="V184" i="42" s="1"/>
  <c r="V185" i="42" s="1"/>
  <c r="V186" i="42" s="1"/>
  <c r="V187" i="42" s="1"/>
  <c r="V188" i="42" s="1"/>
  <c r="V189" i="42" s="1"/>
  <c r="V190" i="42" s="1"/>
  <c r="V191" i="42" s="1"/>
  <c r="V192" i="42" s="1"/>
  <c r="V193" i="42" s="1"/>
  <c r="V194" i="42" s="1"/>
  <c r="V195" i="42" s="1"/>
  <c r="V196" i="42" s="1"/>
  <c r="V197" i="42" s="1"/>
  <c r="V198" i="42" s="1"/>
  <c r="V199" i="42" s="1"/>
  <c r="V200" i="42" s="1"/>
  <c r="V201" i="42" s="1"/>
  <c r="V202" i="42" s="1"/>
  <c r="V203" i="42" s="1"/>
  <c r="V204" i="42" s="1"/>
  <c r="V205" i="42" s="1"/>
  <c r="V206" i="42" s="1"/>
  <c r="V207" i="42" s="1"/>
  <c r="V208" i="42" s="1"/>
  <c r="V209" i="42" s="1"/>
  <c r="V210" i="42" s="1"/>
  <c r="V211" i="42" s="1"/>
  <c r="V212" i="42" s="1"/>
  <c r="V213" i="42" s="1"/>
  <c r="V214" i="42" s="1"/>
  <c r="V215" i="42" s="1"/>
  <c r="V216" i="42" s="1"/>
  <c r="V217" i="42" s="1"/>
  <c r="V218" i="42" s="1"/>
  <c r="V219" i="42" s="1"/>
  <c r="V220" i="42" s="1"/>
  <c r="V221" i="42" s="1"/>
  <c r="V222" i="42" s="1"/>
  <c r="V223" i="42" s="1"/>
  <c r="V224" i="42" s="1"/>
  <c r="V225" i="42" s="1"/>
  <c r="V226" i="42" s="1"/>
  <c r="V22" i="39" l="1"/>
  <c r="F22" i="39"/>
  <c r="S22" i="39" s="1"/>
  <c r="Y22" i="39" s="1"/>
  <c r="E22" i="39"/>
  <c r="M22" i="39" s="1"/>
  <c r="D22" i="39"/>
  <c r="J22" i="39" s="1"/>
  <c r="C22" i="39"/>
  <c r="I22" i="39" s="1"/>
  <c r="L22" i="39" l="1"/>
  <c r="R22" i="39" s="1"/>
  <c r="N22" i="39" l="1"/>
  <c r="U22" i="39" s="1"/>
  <c r="W22" i="39"/>
  <c r="Z22" i="39" l="1"/>
  <c r="X22" i="39" s="1"/>
  <c r="T4" i="39" l="1"/>
  <c r="Y4" i="39" s="1"/>
  <c r="Y3" i="3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W4" i="39" l="1"/>
  <c r="Z4" i="39" s="1"/>
  <c r="X4" i="39" s="1"/>
  <c r="X3" i="39" s="1"/>
  <c r="Z3" i="39" l="1"/>
</calcChain>
</file>

<file path=xl/sharedStrings.xml><?xml version="1.0" encoding="utf-8"?>
<sst xmlns="http://schemas.openxmlformats.org/spreadsheetml/2006/main" count="1707" uniqueCount="581">
  <si>
    <t>日付</t>
    <rPh sb="0" eb="2">
      <t>ヒヅケ</t>
    </rPh>
    <phoneticPr fontId="1"/>
  </si>
  <si>
    <t>GMT</t>
    <phoneticPr fontId="1"/>
  </si>
  <si>
    <t>USDC</t>
    <phoneticPr fontId="1"/>
  </si>
  <si>
    <t>SOL</t>
    <phoneticPr fontId="1"/>
  </si>
  <si>
    <t>修理</t>
    <rPh sb="0" eb="2">
      <t>シュウリ</t>
    </rPh>
    <phoneticPr fontId="1"/>
  </si>
  <si>
    <t>価格</t>
    <rPh sb="0" eb="2">
      <t>カカク</t>
    </rPh>
    <phoneticPr fontId="1"/>
  </si>
  <si>
    <t>BNB</t>
    <phoneticPr fontId="1"/>
  </si>
  <si>
    <t>ETH</t>
    <phoneticPr fontId="1"/>
  </si>
  <si>
    <t>https://coinmarketcap.com/ja</t>
    <phoneticPr fontId="1"/>
  </si>
  <si>
    <t>増加</t>
    <rPh sb="0" eb="2">
      <t>ゾウカ</t>
    </rPh>
    <phoneticPr fontId="1"/>
  </si>
  <si>
    <t>備考（任意）</t>
    <rPh sb="0" eb="2">
      <t>ビコウ</t>
    </rPh>
    <rPh sb="3" eb="5">
      <t>ニンイ</t>
    </rPh>
    <phoneticPr fontId="1"/>
  </si>
  <si>
    <t>ランニング</t>
    <phoneticPr fontId="1"/>
  </si>
  <si>
    <t>他</t>
    <rPh sb="0" eb="1">
      <t>ホカ</t>
    </rPh>
    <phoneticPr fontId="1"/>
  </si>
  <si>
    <t>両替（+）</t>
    <rPh sb="0" eb="2">
      <t>リョウガエ</t>
    </rPh>
    <phoneticPr fontId="1"/>
  </si>
  <si>
    <t>両替(-)</t>
    <rPh sb="0" eb="2">
      <t>リョウガエ</t>
    </rPh>
    <phoneticPr fontId="1"/>
  </si>
  <si>
    <t>送金(+)</t>
    <rPh sb="0" eb="2">
      <t>ソウキン</t>
    </rPh>
    <phoneticPr fontId="1"/>
  </si>
  <si>
    <t>送金(-)</t>
    <rPh sb="0" eb="2">
      <t>ソウキン</t>
    </rPh>
    <phoneticPr fontId="1"/>
  </si>
  <si>
    <t>MB(+)</t>
    <phoneticPr fontId="1"/>
  </si>
  <si>
    <t>MB(-)</t>
    <phoneticPr fontId="1"/>
  </si>
  <si>
    <t>合計</t>
    <rPh sb="0" eb="2">
      <t>ゴウケイ</t>
    </rPh>
    <phoneticPr fontId="1"/>
  </si>
  <si>
    <t>数量</t>
    <rPh sb="0" eb="2">
      <t>スウリョウ</t>
    </rPh>
    <phoneticPr fontId="1"/>
  </si>
  <si>
    <t>残高</t>
    <rPh sb="0" eb="2">
      <t>ザンダカ</t>
    </rPh>
    <phoneticPr fontId="1"/>
  </si>
  <si>
    <t>sGST</t>
    <phoneticPr fontId="1"/>
  </si>
  <si>
    <t>売却金額</t>
    <rPh sb="0" eb="2">
      <t>バイキャク</t>
    </rPh>
    <rPh sb="2" eb="4">
      <t>キンガク</t>
    </rPh>
    <phoneticPr fontId="1"/>
  </si>
  <si>
    <t>税計算用</t>
    <rPh sb="0" eb="4">
      <t>ゼイケイサンヨウ</t>
    </rPh>
    <phoneticPr fontId="1"/>
  </si>
  <si>
    <t>税計算用の区分→</t>
    <rPh sb="0" eb="3">
      <t>ゼイケイサン</t>
    </rPh>
    <rPh sb="3" eb="4">
      <t>ヨウ</t>
    </rPh>
    <rPh sb="5" eb="7">
      <t>クブン</t>
    </rPh>
    <phoneticPr fontId="1"/>
  </si>
  <si>
    <t>bGST</t>
    <phoneticPr fontId="1"/>
  </si>
  <si>
    <t>eGST</t>
    <phoneticPr fontId="1"/>
  </si>
  <si>
    <t>行の追加のしかた：</t>
  </si>
  <si>
    <t>オレンジ行が一番したに無いと･･･</t>
  </si>
  <si>
    <t xml:space="preserve">   ②追加した行に計算式をコピペする</t>
    <phoneticPr fontId="1"/>
  </si>
  <si>
    <t xml:space="preserve">      →Ｋ列やＳ列など「色付き」の列には計算式があります</t>
    <phoneticPr fontId="1"/>
  </si>
  <si>
    <t xml:space="preserve">   「税計算の集計」ページの計算に不具合が生じます</t>
    <phoneticPr fontId="1"/>
  </si>
  <si>
    <t>行が足りない場合はこの上から「行挿入」してください</t>
    <rPh sb="0" eb="1">
      <t>ギョウ</t>
    </rPh>
    <rPh sb="2" eb="3">
      <t>タ</t>
    </rPh>
    <rPh sb="6" eb="8">
      <t>バアイ</t>
    </rPh>
    <rPh sb="11" eb="12">
      <t>ウエ</t>
    </rPh>
    <rPh sb="15" eb="18">
      <t>ギョウソウニュウ</t>
    </rPh>
    <phoneticPr fontId="1"/>
  </si>
  <si>
    <t xml:space="preserve">   ①オレンジ色の行の上から「行挿入」する</t>
    <rPh sb="8" eb="9">
      <t>イロ</t>
    </rPh>
    <rPh sb="12" eb="13">
      <t>ウエ</t>
    </rPh>
    <phoneticPr fontId="1"/>
  </si>
  <si>
    <t xml:space="preserve">      →オレンジ色の行が一番下になるようにする</t>
    <rPh sb="11" eb="12">
      <t>イロ</t>
    </rPh>
    <rPh sb="13" eb="14">
      <t>ギョウ</t>
    </rPh>
    <rPh sb="15" eb="17">
      <t>イチバン</t>
    </rPh>
    <rPh sb="17" eb="18">
      <t>シタ</t>
    </rPh>
    <phoneticPr fontId="1"/>
  </si>
  <si>
    <t>NFT</t>
    <phoneticPr fontId="1"/>
  </si>
  <si>
    <t>NFTの名前</t>
    <rPh sb="4" eb="6">
      <t>ナマエ</t>
    </rPh>
    <phoneticPr fontId="1"/>
  </si>
  <si>
    <t>取得価格</t>
    <rPh sb="0" eb="2">
      <t>シュトク</t>
    </rPh>
    <rPh sb="2" eb="4">
      <t>カカク</t>
    </rPh>
    <phoneticPr fontId="1"/>
  </si>
  <si>
    <t>備考</t>
    <rPh sb="0" eb="2">
      <t>ビコウ</t>
    </rPh>
    <phoneticPr fontId="1"/>
  </si>
  <si>
    <t>NFTを取得した価格（日本円）</t>
    <rPh sb="4" eb="6">
      <t>シュトク</t>
    </rPh>
    <rPh sb="8" eb="10">
      <t>カカク</t>
    </rPh>
    <rPh sb="11" eb="14">
      <t>ニホンエン</t>
    </rPh>
    <phoneticPr fontId="1"/>
  </si>
  <si>
    <t>NFTを売却や使用した価格（日本円）</t>
    <rPh sb="4" eb="6">
      <t>バイキャク</t>
    </rPh>
    <rPh sb="7" eb="9">
      <t>シヨウ</t>
    </rPh>
    <rPh sb="11" eb="13">
      <t>カカク</t>
    </rPh>
    <rPh sb="14" eb="17">
      <t>ニホンエン</t>
    </rPh>
    <phoneticPr fontId="1"/>
  </si>
  <si>
    <t>売却価格</t>
    <rPh sb="0" eb="2">
      <t>バイキャク</t>
    </rPh>
    <rPh sb="2" eb="4">
      <t>カカク</t>
    </rPh>
    <phoneticPr fontId="1"/>
  </si>
  <si>
    <t>ID（任意）</t>
    <rPh sb="3" eb="5">
      <t>ニンイ</t>
    </rPh>
    <phoneticPr fontId="1"/>
  </si>
  <si>
    <t>種類など（任意）</t>
    <rPh sb="0" eb="2">
      <t>シュルイ</t>
    </rPh>
    <rPh sb="5" eb="7">
      <t>ニンイ</t>
    </rPh>
    <phoneticPr fontId="1"/>
  </si>
  <si>
    <t>説明</t>
    <rPh sb="0" eb="2">
      <t>セツメイ</t>
    </rPh>
    <phoneticPr fontId="1"/>
  </si>
  <si>
    <t>・</t>
    <phoneticPr fontId="1"/>
  </si>
  <si>
    <t>納税額の算出方法などはこの説明ページに全て記載いたします。</t>
    <rPh sb="0" eb="3">
      <t>ノウゼイガク</t>
    </rPh>
    <rPh sb="4" eb="6">
      <t>サンシュツ</t>
    </rPh>
    <rPh sb="6" eb="8">
      <t>ホウホウ</t>
    </rPh>
    <rPh sb="13" eb="15">
      <t>セツメイ</t>
    </rPh>
    <rPh sb="19" eb="20">
      <t>スベ</t>
    </rPh>
    <rPh sb="21" eb="23">
      <t>キサイ</t>
    </rPh>
    <phoneticPr fontId="1"/>
  </si>
  <si>
    <t>税務署などから､何かしらの指摘があっても作者は責任を負えませんので､不安に思う方は税務署や税理士に事前相談されることをおすすめします。（特に多額の納税がありそうな人）</t>
    <rPh sb="0" eb="3">
      <t>ゼイムショ</t>
    </rPh>
    <rPh sb="8" eb="9">
      <t>ナニ</t>
    </rPh>
    <rPh sb="13" eb="15">
      <t>シテキ</t>
    </rPh>
    <rPh sb="20" eb="22">
      <t>サクシャ</t>
    </rPh>
    <rPh sb="23" eb="25">
      <t>セキニン</t>
    </rPh>
    <rPh sb="26" eb="27">
      <t>オ</t>
    </rPh>
    <rPh sb="34" eb="36">
      <t>フアン</t>
    </rPh>
    <rPh sb="37" eb="38">
      <t>オモ</t>
    </rPh>
    <rPh sb="39" eb="40">
      <t>カタ</t>
    </rPh>
    <rPh sb="41" eb="44">
      <t>ゼイムショ</t>
    </rPh>
    <rPh sb="45" eb="48">
      <t>ゼイリシ</t>
    </rPh>
    <rPh sb="49" eb="51">
      <t>ジゼン</t>
    </rPh>
    <rPh sb="51" eb="53">
      <t>ソウダン</t>
    </rPh>
    <rPh sb="68" eb="69">
      <t>トク</t>
    </rPh>
    <rPh sb="70" eb="72">
      <t>タガク</t>
    </rPh>
    <rPh sb="73" eb="75">
      <t>ノウゼイ</t>
    </rPh>
    <rPh sb="81" eb="82">
      <t>ヒト</t>
    </rPh>
    <phoneticPr fontId="1"/>
  </si>
  <si>
    <t>データ元→</t>
    <rPh sb="3" eb="4">
      <t>モト</t>
    </rPh>
    <phoneticPr fontId="1"/>
  </si>
  <si>
    <t>(単位：円）</t>
    <rPh sb="1" eb="3">
      <t>タンイ</t>
    </rPh>
    <rPh sb="4" eb="5">
      <t>エン</t>
    </rPh>
    <phoneticPr fontId="1"/>
  </si>
  <si>
    <t>ページ名</t>
    <rPh sb="3" eb="4">
      <t>メイ</t>
    </rPh>
    <phoneticPr fontId="1"/>
  </si>
  <si>
    <t>スニーカー、GEM、ミントスクロールなどを入力するページ</t>
    <rPh sb="21" eb="23">
      <t>ニュウリョク</t>
    </rPh>
    <phoneticPr fontId="1"/>
  </si>
  <si>
    <t>GMTの出し入れを入力するページ</t>
    <rPh sb="4" eb="5">
      <t>ダ</t>
    </rPh>
    <rPh sb="6" eb="7">
      <t>イ</t>
    </rPh>
    <rPh sb="9" eb="11">
      <t>ニュウリョク</t>
    </rPh>
    <phoneticPr fontId="1"/>
  </si>
  <si>
    <t>自分に関係の無いページは何もしなくてOK</t>
    <rPh sb="0" eb="2">
      <t>ジブン</t>
    </rPh>
    <rPh sb="3" eb="5">
      <t>カンケイ</t>
    </rPh>
    <rPh sb="6" eb="7">
      <t>ナ</t>
    </rPh>
    <rPh sb="12" eb="13">
      <t>ナニ</t>
    </rPh>
    <phoneticPr fontId="1"/>
  </si>
  <si>
    <t>→</t>
    <phoneticPr fontId="1"/>
  </si>
  <si>
    <t>注意事項（免責）</t>
    <rPh sb="0" eb="2">
      <t>チュウイ</t>
    </rPh>
    <rPh sb="2" eb="4">
      <t>ジコウ</t>
    </rPh>
    <rPh sb="5" eb="7">
      <t>メンセキ</t>
    </rPh>
    <phoneticPr fontId="1"/>
  </si>
  <si>
    <t>日付</t>
  </si>
  <si>
    <t>備考（任意）</t>
  </si>
  <si>
    <t>価格</t>
  </si>
  <si>
    <t>価格のリンク</t>
  </si>
  <si>
    <t>税計算は通常「終値」を使います</t>
    <rPh sb="0" eb="1">
      <t>ゼイ</t>
    </rPh>
    <rPh sb="1" eb="3">
      <t>ケイサン</t>
    </rPh>
    <rPh sb="4" eb="6">
      <t>ツウジョウ</t>
    </rPh>
    <rPh sb="7" eb="9">
      <t>オワリネ</t>
    </rPh>
    <rPh sb="11" eb="12">
      <t>ツカ</t>
    </rPh>
    <phoneticPr fontId="1"/>
  </si>
  <si>
    <t>クリックしたらCoinMarketCapというサイトに飛びます。</t>
  </si>
  <si>
    <t>その日の価格（日本円）を入力します</t>
  </si>
  <si>
    <t>日付を入力します</t>
    <rPh sb="0" eb="2">
      <t>ヒヅケ</t>
    </rPh>
    <rPh sb="3" eb="5">
      <t>ニュウリョク</t>
    </rPh>
    <phoneticPr fontId="1"/>
  </si>
  <si>
    <t>メモなど、任意入力欄です</t>
    <phoneticPr fontId="1"/>
  </si>
  <si>
    <t>「3)価格」の参照にしてください</t>
    <phoneticPr fontId="1"/>
  </si>
  <si>
    <t>NFT売却</t>
    <rPh sb="3" eb="5">
      <t>バイキャク</t>
    </rPh>
    <phoneticPr fontId="1"/>
  </si>
  <si>
    <t>NFT購入</t>
    <rPh sb="3" eb="5">
      <t>コウニュウ</t>
    </rPh>
    <phoneticPr fontId="1"/>
  </si>
  <si>
    <t>ここでは､仮想通貨が増加になる行動を入力します。</t>
    <rPh sb="5" eb="9">
      <t>カソウツウカ</t>
    </rPh>
    <rPh sb="10" eb="12">
      <t>ゾウカ</t>
    </rPh>
    <rPh sb="15" eb="17">
      <t>コウドウ</t>
    </rPh>
    <rPh sb="18" eb="20">
      <t>ニュウリョク</t>
    </rPh>
    <phoneticPr fontId="1"/>
  </si>
  <si>
    <t>入力するのは白い箇所のみです（色付き箇所には計算式があります）</t>
    <rPh sb="0" eb="2">
      <t>ニュウリョク</t>
    </rPh>
    <rPh sb="6" eb="7">
      <t>シロ</t>
    </rPh>
    <rPh sb="8" eb="10">
      <t>カショ</t>
    </rPh>
    <rPh sb="15" eb="17">
      <t>イロツ</t>
    </rPh>
    <rPh sb="18" eb="20">
      <t>カショ</t>
    </rPh>
    <rPh sb="22" eb="25">
      <t>ケイサンシキ</t>
    </rPh>
    <phoneticPr fontId="1"/>
  </si>
  <si>
    <t>入力するのは仮想通貨の数量です（円価格ではありません）</t>
    <rPh sb="0" eb="2">
      <t>ニュウリョク</t>
    </rPh>
    <rPh sb="6" eb="10">
      <t>カソウツウカ</t>
    </rPh>
    <rPh sb="11" eb="13">
      <t>スウリョウ</t>
    </rPh>
    <rPh sb="16" eb="19">
      <t>エンカカク</t>
    </rPh>
    <phoneticPr fontId="1"/>
  </si>
  <si>
    <t>ランニングやウォーキングで得た仮想通貨の数量を入力します</t>
    <rPh sb="13" eb="14">
      <t>エ</t>
    </rPh>
    <rPh sb="15" eb="19">
      <t>カソウツウカ</t>
    </rPh>
    <rPh sb="20" eb="22">
      <t>スウリョウ</t>
    </rPh>
    <rPh sb="23" eb="25">
      <t>ニュウリョク</t>
    </rPh>
    <phoneticPr fontId="1"/>
  </si>
  <si>
    <t>MB（+）</t>
    <phoneticPr fontId="1"/>
  </si>
  <si>
    <t>送金（+）</t>
    <rPh sb="0" eb="2">
      <t>ソウキン</t>
    </rPh>
    <phoneticPr fontId="1"/>
  </si>
  <si>
    <t>ミステリーボックから得た仮想通貨の数量　〃</t>
    <rPh sb="10" eb="11">
      <t>エ</t>
    </rPh>
    <rPh sb="12" eb="16">
      <t>カソウツウカ</t>
    </rPh>
    <rPh sb="17" eb="19">
      <t>スウリョウ</t>
    </rPh>
    <phoneticPr fontId="1"/>
  </si>
  <si>
    <t>他の取引所などからの送金で増加した仮想通貨の数量　〃</t>
    <rPh sb="0" eb="1">
      <t>ホカ</t>
    </rPh>
    <rPh sb="2" eb="5">
      <t>トリヒキジョ</t>
    </rPh>
    <rPh sb="10" eb="12">
      <t>ソウキン</t>
    </rPh>
    <rPh sb="13" eb="15">
      <t>ゾウカ</t>
    </rPh>
    <phoneticPr fontId="1"/>
  </si>
  <si>
    <t>NFT（スニーカー、GEM、ミントスクロールなど）を売却して</t>
    <rPh sb="26" eb="28">
      <t>バイキャク</t>
    </rPh>
    <phoneticPr fontId="1"/>
  </si>
  <si>
    <t>得た仮想通貨の数量　〃</t>
    <rPh sb="0" eb="1">
      <t>エ</t>
    </rPh>
    <rPh sb="2" eb="6">
      <t>カソウツウカ</t>
    </rPh>
    <rPh sb="7" eb="9">
      <t>スウリョウ</t>
    </rPh>
    <phoneticPr fontId="1"/>
  </si>
  <si>
    <t>上記以外で仮想通貨を得た場合に入力します</t>
    <rPh sb="0" eb="4">
      <t>ジョウキイガイ</t>
    </rPh>
    <rPh sb="5" eb="9">
      <t>カソウツウカ</t>
    </rPh>
    <rPh sb="10" eb="11">
      <t>エ</t>
    </rPh>
    <rPh sb="12" eb="14">
      <t>バアイ</t>
    </rPh>
    <rPh sb="15" eb="17">
      <t>ニュウリョク</t>
    </rPh>
    <phoneticPr fontId="1"/>
  </si>
  <si>
    <t>残高調整でプラスする場合に入力します</t>
    <rPh sb="0" eb="4">
      <t>ザンダカチョウセイ</t>
    </rPh>
    <rPh sb="10" eb="12">
      <t>バアイ</t>
    </rPh>
    <rPh sb="13" eb="15">
      <t>ニュウリョク</t>
    </rPh>
    <phoneticPr fontId="1"/>
  </si>
  <si>
    <t>残高調整に関しては「④税計算」で詳細説明します</t>
    <rPh sb="0" eb="4">
      <t>ザンダカチョウセイ</t>
    </rPh>
    <rPh sb="5" eb="6">
      <t>カン</t>
    </rPh>
    <rPh sb="11" eb="14">
      <t>ゼイケイサン</t>
    </rPh>
    <rPh sb="16" eb="18">
      <t>ショウサイ</t>
    </rPh>
    <rPh sb="18" eb="20">
      <t>セツメイ</t>
    </rPh>
    <phoneticPr fontId="1"/>
  </si>
  <si>
    <t>リペアで使用した仮想通貨の数量</t>
    <rPh sb="4" eb="6">
      <t>シヨウ</t>
    </rPh>
    <rPh sb="8" eb="12">
      <t>カソウツウカ</t>
    </rPh>
    <rPh sb="13" eb="15">
      <t>スウリョウ</t>
    </rPh>
    <phoneticPr fontId="1"/>
  </si>
  <si>
    <t>リストアではありません</t>
    <phoneticPr fontId="1"/>
  </si>
  <si>
    <t>MB（-）</t>
    <phoneticPr fontId="1"/>
  </si>
  <si>
    <t>他の仮想通貨との両替で得た数量　〃</t>
    <rPh sb="0" eb="1">
      <t>ホカ</t>
    </rPh>
    <rPh sb="2" eb="4">
      <t>カソウ</t>
    </rPh>
    <rPh sb="4" eb="6">
      <t>ツウカ</t>
    </rPh>
    <rPh sb="8" eb="10">
      <t>リョウガエ</t>
    </rPh>
    <rPh sb="11" eb="12">
      <t>エ</t>
    </rPh>
    <phoneticPr fontId="1"/>
  </si>
  <si>
    <t>ミステリーボックを開けるのに使用した仮想通貨の数量</t>
    <rPh sb="9" eb="10">
      <t>ア</t>
    </rPh>
    <rPh sb="14" eb="16">
      <t>シヨウ</t>
    </rPh>
    <rPh sb="18" eb="22">
      <t>カソウツウカ</t>
    </rPh>
    <rPh sb="23" eb="25">
      <t>スウリョウ</t>
    </rPh>
    <phoneticPr fontId="1"/>
  </si>
  <si>
    <t>他の仮想通貨との両替に使用した数量</t>
    <rPh sb="0" eb="1">
      <t>ホカ</t>
    </rPh>
    <rPh sb="2" eb="4">
      <t>カソウ</t>
    </rPh>
    <rPh sb="4" eb="6">
      <t>ツウカ</t>
    </rPh>
    <rPh sb="8" eb="10">
      <t>リョウガエ</t>
    </rPh>
    <rPh sb="11" eb="13">
      <t>シヨウ</t>
    </rPh>
    <phoneticPr fontId="1"/>
  </si>
  <si>
    <t>NFT（スニーカー、GEM、ミントスクロールなど）を購入して</t>
    <rPh sb="26" eb="28">
      <t>コウニュウ</t>
    </rPh>
    <phoneticPr fontId="1"/>
  </si>
  <si>
    <t>レベル上げ、ミント、エンハンス、HP修復、GEMのアップグレード</t>
    <rPh sb="3" eb="4">
      <t>ア</t>
    </rPh>
    <rPh sb="18" eb="20">
      <t>シュウフク</t>
    </rPh>
    <phoneticPr fontId="1"/>
  </si>
  <si>
    <t>ソケット解放、などなど</t>
    <rPh sb="4" eb="6">
      <t>カイホウ</t>
    </rPh>
    <phoneticPr fontId="1"/>
  </si>
  <si>
    <t>USDCの　　〃</t>
    <phoneticPr fontId="1"/>
  </si>
  <si>
    <t>sGST（いわゆるS国のＧＳＴ）の　〃</t>
    <rPh sb="10" eb="11">
      <t>コク</t>
    </rPh>
    <phoneticPr fontId="1"/>
  </si>
  <si>
    <t>SOLの　〃</t>
    <phoneticPr fontId="1"/>
  </si>
  <si>
    <t>bGST（いわゆるＢ国のGST）の　〃</t>
    <rPh sb="10" eb="11">
      <t>コク</t>
    </rPh>
    <phoneticPr fontId="1"/>
  </si>
  <si>
    <t>ＢＮＢの　〃</t>
    <phoneticPr fontId="1"/>
  </si>
  <si>
    <t>eGST（いわゆるE国のGST）の　〃</t>
    <rPh sb="10" eb="11">
      <t>コク</t>
    </rPh>
    <phoneticPr fontId="1"/>
  </si>
  <si>
    <t>EHEの　〃</t>
    <phoneticPr fontId="1"/>
  </si>
  <si>
    <t>基準を統一して価格を入力する</t>
    <rPh sb="10" eb="12">
      <t>ニュウリョク</t>
    </rPh>
    <phoneticPr fontId="1"/>
  </si>
  <si>
    <t>終値、始値などが混在するのはタブーです</t>
    <rPh sb="0" eb="2">
      <t>オワリネ</t>
    </rPh>
    <rPh sb="3" eb="4">
      <t>ハジ</t>
    </rPh>
    <rPh sb="4" eb="5">
      <t>ネ</t>
    </rPh>
    <rPh sb="8" eb="10">
      <t>コンザイ</t>
    </rPh>
    <phoneticPr fontId="1"/>
  </si>
  <si>
    <t>価格_参照ページに日本円価格のリストがあります</t>
    <rPh sb="0" eb="2">
      <t>カカク</t>
    </rPh>
    <rPh sb="3" eb="5">
      <t>サンショウ</t>
    </rPh>
    <rPh sb="9" eb="12">
      <t>ニホンエン</t>
    </rPh>
    <rPh sb="12" eb="14">
      <t>カカク</t>
    </rPh>
    <phoneticPr fontId="1"/>
  </si>
  <si>
    <t>価格_参照</t>
    <rPh sb="0" eb="2">
      <t>カカク</t>
    </rPh>
    <rPh sb="3" eb="5">
      <t>サンショウ</t>
    </rPh>
    <phoneticPr fontId="1"/>
  </si>
  <si>
    <t>各仮想通貨の日本円価格の日別データです。</t>
    <rPh sb="0" eb="1">
      <t>カク</t>
    </rPh>
    <rPh sb="1" eb="5">
      <t>カソウツウカ</t>
    </rPh>
    <rPh sb="6" eb="9">
      <t>ニホンエン</t>
    </rPh>
    <rPh sb="9" eb="11">
      <t>カカク</t>
    </rPh>
    <rPh sb="12" eb="14">
      <t>ヒベツ</t>
    </rPh>
    <phoneticPr fontId="1"/>
  </si>
  <si>
    <t>他の取引所などへ送金して減少した仮想通貨の数量</t>
    <rPh sb="0" eb="1">
      <t>ホカ</t>
    </rPh>
    <rPh sb="2" eb="5">
      <t>トリヒキジョ</t>
    </rPh>
    <rPh sb="8" eb="10">
      <t>ソウキン</t>
    </rPh>
    <rPh sb="12" eb="14">
      <t>ゲンショウ</t>
    </rPh>
    <rPh sb="16" eb="18">
      <t>カソウ</t>
    </rPh>
    <phoneticPr fontId="1"/>
  </si>
  <si>
    <t>減少した仮想通貨の数量</t>
    <rPh sb="0" eb="2">
      <t>ゲンショウ</t>
    </rPh>
    <rPh sb="4" eb="8">
      <t>カソウツウカ</t>
    </rPh>
    <rPh sb="9" eb="11">
      <t>スウリョウ</t>
    </rPh>
    <phoneticPr fontId="1"/>
  </si>
  <si>
    <t>残高調整でマイナスする場合もここに入力します</t>
    <rPh sb="0" eb="4">
      <t>ザンダカチョウセイ</t>
    </rPh>
    <rPh sb="11" eb="13">
      <t>バアイ</t>
    </rPh>
    <rPh sb="17" eb="19">
      <t>ニュウリョク</t>
    </rPh>
    <phoneticPr fontId="1"/>
  </si>
  <si>
    <t>銘柄</t>
    <rPh sb="0" eb="2">
      <t>メイガラ</t>
    </rPh>
    <phoneticPr fontId="1"/>
  </si>
  <si>
    <t>購入金額</t>
    <rPh sb="0" eb="2">
      <t>コウニュウ</t>
    </rPh>
    <rPh sb="2" eb="4">
      <t>キンガク</t>
    </rPh>
    <phoneticPr fontId="1"/>
  </si>
  <si>
    <t>購入</t>
    <rPh sb="0" eb="2">
      <t>コウニュウ</t>
    </rPh>
    <phoneticPr fontId="1"/>
  </si>
  <si>
    <t>金額</t>
    <rPh sb="0" eb="2">
      <t>キンガク</t>
    </rPh>
    <phoneticPr fontId="1"/>
  </si>
  <si>
    <t>売却</t>
    <rPh sb="0" eb="2">
      <t>バイキャク</t>
    </rPh>
    <phoneticPr fontId="1"/>
  </si>
  <si>
    <t>年始</t>
    <rPh sb="0" eb="2">
      <t>ネンシ</t>
    </rPh>
    <phoneticPr fontId="1"/>
  </si>
  <si>
    <t>購入等</t>
    <rPh sb="0" eb="3">
      <t>コウニュウトウ</t>
    </rPh>
    <phoneticPr fontId="1"/>
  </si>
  <si>
    <t>手数料等</t>
  </si>
  <si>
    <t>収入金額計</t>
    <rPh sb="0" eb="4">
      <t>シュウニュウキンガク</t>
    </rPh>
    <rPh sb="4" eb="5">
      <t>ケイ</t>
    </rPh>
    <phoneticPr fontId="1"/>
  </si>
  <si>
    <t>費用金額計</t>
    <rPh sb="0" eb="2">
      <t>ヒヨウ</t>
    </rPh>
    <rPh sb="2" eb="4">
      <t>キンガク</t>
    </rPh>
    <rPh sb="4" eb="5">
      <t>ケイ</t>
    </rPh>
    <phoneticPr fontId="1"/>
  </si>
  <si>
    <t>売却価額</t>
    <phoneticPr fontId="1"/>
  </si>
  <si>
    <t>信用・証拠金（差益）</t>
    <rPh sb="0" eb="2">
      <t>シンヨウ</t>
    </rPh>
    <phoneticPr fontId="1"/>
  </si>
  <si>
    <t>必要経費</t>
    <phoneticPr fontId="1"/>
  </si>
  <si>
    <t>信用・証拠金（差損）</t>
    <rPh sb="0" eb="2">
      <t>シンヨウ</t>
    </rPh>
    <phoneticPr fontId="1"/>
  </si>
  <si>
    <t>所得金額</t>
    <rPh sb="0" eb="2">
      <t>ショトク</t>
    </rPh>
    <rPh sb="2" eb="4">
      <t>キンガク</t>
    </rPh>
    <phoneticPr fontId="1"/>
  </si>
  <si>
    <t>STEPN</t>
    <phoneticPr fontId="1"/>
  </si>
  <si>
    <t>（取引所名）</t>
    <rPh sb="1" eb="4">
      <t>トリヒキジョ</t>
    </rPh>
    <rPh sb="4" eb="5">
      <t>メイ</t>
    </rPh>
    <phoneticPr fontId="1"/>
  </si>
  <si>
    <t>プラットフォーム</t>
    <phoneticPr fontId="1"/>
  </si>
  <si>
    <t>ｓGST</t>
    <phoneticPr fontId="1"/>
  </si>
  <si>
    <t>減少</t>
    <rPh sb="0" eb="2">
      <t>ゲンショウ</t>
    </rPh>
    <phoneticPr fontId="1"/>
  </si>
  <si>
    <t>年始数量→</t>
    <rPh sb="0" eb="2">
      <t>ネンシ</t>
    </rPh>
    <rPh sb="2" eb="4">
      <t>スウリョウ</t>
    </rPh>
    <phoneticPr fontId="1"/>
  </si>
  <si>
    <t>調整</t>
    <rPh sb="0" eb="2">
      <t>チョウセイ</t>
    </rPh>
    <phoneticPr fontId="1"/>
  </si>
  <si>
    <t>税計算</t>
    <rPh sb="0" eb="3">
      <t>ゼイ</t>
    </rPh>
    <phoneticPr fontId="1"/>
  </si>
  <si>
    <t>利益</t>
    <rPh sb="0" eb="2">
      <t>リエキ</t>
    </rPh>
    <phoneticPr fontId="1"/>
  </si>
  <si>
    <t>購入数量</t>
    <rPh sb="0" eb="2">
      <t>コウニュウ</t>
    </rPh>
    <rPh sb="2" eb="4">
      <t>スウリョウ</t>
    </rPh>
    <phoneticPr fontId="1"/>
  </si>
  <si>
    <t>売却数量</t>
    <rPh sb="0" eb="2">
      <t>バイキャク</t>
    </rPh>
    <rPh sb="2" eb="4">
      <t>スウリョウ</t>
    </rPh>
    <phoneticPr fontId="1"/>
  </si>
  <si>
    <t>送金（-）</t>
    <rPh sb="0" eb="2">
      <t>ソウキン</t>
    </rPh>
    <phoneticPr fontId="1"/>
  </si>
  <si>
    <t>利益+購入</t>
    <rPh sb="0" eb="2">
      <t>リエキ</t>
    </rPh>
    <rPh sb="3" eb="5">
      <t>コウニュウ</t>
    </rPh>
    <phoneticPr fontId="1"/>
  </si>
  <si>
    <t>費用</t>
    <rPh sb="0" eb="2">
      <t>ヒヨウ</t>
    </rPh>
    <phoneticPr fontId="1"/>
  </si>
  <si>
    <t>利益・費用</t>
    <rPh sb="0" eb="2">
      <t>リエキ</t>
    </rPh>
    <rPh sb="3" eb="5">
      <t>ヒヨウ</t>
    </rPh>
    <phoneticPr fontId="1"/>
  </si>
  <si>
    <t>マイニング収益</t>
    <rPh sb="5" eb="7">
      <t>シュウエキ</t>
    </rPh>
    <phoneticPr fontId="1"/>
  </si>
  <si>
    <t>費用+売却</t>
    <rPh sb="0" eb="2">
      <t>ヒヨウ</t>
    </rPh>
    <rPh sb="3" eb="5">
      <t>バイキャク</t>
    </rPh>
    <phoneticPr fontId="1"/>
  </si>
  <si>
    <t>損益</t>
    <rPh sb="0" eb="2">
      <t>ソンエキ</t>
    </rPh>
    <phoneticPr fontId="1"/>
  </si>
  <si>
    <t xml:space="preserve">      →S列やT列など「色付き」の列には計算式があります</t>
    <phoneticPr fontId="1"/>
  </si>
  <si>
    <t>行が足りない場合はこの上の行から「行挿入」してください</t>
    <rPh sb="0" eb="1">
      <t>ギョウ</t>
    </rPh>
    <rPh sb="2" eb="3">
      <t>タ</t>
    </rPh>
    <rPh sb="6" eb="8">
      <t>バアイ</t>
    </rPh>
    <rPh sb="11" eb="12">
      <t>ウエ</t>
    </rPh>
    <rPh sb="13" eb="14">
      <t>ギョウ</t>
    </rPh>
    <rPh sb="17" eb="20">
      <t>ギョウソウニュウ</t>
    </rPh>
    <phoneticPr fontId="1"/>
  </si>
  <si>
    <t xml:space="preserve">   「税計算の集計」ページの計算に不具合が生じることがあります</t>
    <phoneticPr fontId="1"/>
  </si>
  <si>
    <t>合計→</t>
    <rPh sb="0" eb="2">
      <t>ゴウケイ</t>
    </rPh>
    <phoneticPr fontId="1"/>
  </si>
  <si>
    <t>日々の記録を付けてなくても､なるべくWEB上にあるデータで完結できるようにしています。</t>
    <rPh sb="0" eb="2">
      <t>ヒビ</t>
    </rPh>
    <rPh sb="3" eb="5">
      <t>キロク</t>
    </rPh>
    <rPh sb="6" eb="7">
      <t>ツ</t>
    </rPh>
    <rPh sb="21" eb="22">
      <t>ジョウ</t>
    </rPh>
    <rPh sb="29" eb="31">
      <t>カンケツ</t>
    </rPh>
    <phoneticPr fontId="1"/>
  </si>
  <si>
    <t>集計</t>
    <rPh sb="0" eb="2">
      <t>シュウケイ</t>
    </rPh>
    <phoneticPr fontId="1"/>
  </si>
  <si>
    <t>確定申告に必要な損益などがこのページに集約しています</t>
    <rPh sb="0" eb="4">
      <t>カクテイシンコク</t>
    </rPh>
    <rPh sb="5" eb="7">
      <t>ヒツヨウ</t>
    </rPh>
    <rPh sb="8" eb="10">
      <t>ソンエキ</t>
    </rPh>
    <rPh sb="19" eb="21">
      <t>シュウヤク</t>
    </rPh>
    <phoneticPr fontId="1"/>
  </si>
  <si>
    <t>集計ページ</t>
    <rPh sb="0" eb="2">
      <t>シュウケイ</t>
    </rPh>
    <phoneticPr fontId="1"/>
  </si>
  <si>
    <t>集計ページの構成は下の画像のようになってます。</t>
    <rPh sb="0" eb="2">
      <t>シュウケイ</t>
    </rPh>
    <rPh sb="6" eb="8">
      <t>コウセイ</t>
    </rPh>
    <rPh sb="9" eb="10">
      <t>シタ</t>
    </rPh>
    <rPh sb="11" eb="13">
      <t>ガゾウ</t>
    </rPh>
    <phoneticPr fontId="1"/>
  </si>
  <si>
    <t>この項目は国税庁のエクセルと一致させています</t>
    <rPh sb="2" eb="4">
      <t>コウモク</t>
    </rPh>
    <rPh sb="5" eb="8">
      <t>コクゼイチョウ</t>
    </rPh>
    <rPh sb="14" eb="16">
      <t>イッチ</t>
    </rPh>
    <phoneticPr fontId="1"/>
  </si>
  <si>
    <t>下の画像は国税庁のエクセルです。</t>
    <rPh sb="0" eb="1">
      <t>シタ</t>
    </rPh>
    <rPh sb="2" eb="4">
      <t>ガゾウ</t>
    </rPh>
    <rPh sb="5" eb="8">
      <t>コクゼイチョウ</t>
    </rPh>
    <phoneticPr fontId="1"/>
  </si>
  <si>
    <t>ピンクの箇所を順番に入力して行けば､確定申告に必要な数値が全部揃うので､とても便利です。</t>
    <rPh sb="4" eb="6">
      <t>カショ</t>
    </rPh>
    <rPh sb="7" eb="9">
      <t>ジュンバン</t>
    </rPh>
    <rPh sb="10" eb="12">
      <t>ニュウリョク</t>
    </rPh>
    <rPh sb="14" eb="15">
      <t>イ</t>
    </rPh>
    <rPh sb="18" eb="22">
      <t>カクテイシンコク</t>
    </rPh>
    <rPh sb="23" eb="25">
      <t>ヒツヨウ</t>
    </rPh>
    <rPh sb="26" eb="28">
      <t>スウチ</t>
    </rPh>
    <rPh sb="29" eb="31">
      <t>ゼンブ</t>
    </rPh>
    <rPh sb="31" eb="32">
      <t>ソロ</t>
    </rPh>
    <rPh sb="39" eb="41">
      <t>ベンリ</t>
    </rPh>
    <phoneticPr fontId="1"/>
  </si>
  <si>
    <t>&gt;&gt;</t>
    <phoneticPr fontId="1"/>
  </si>
  <si>
    <t>集計ページの横軸項目は下の画像ようになっています。</t>
    <rPh sb="0" eb="2">
      <t>シュウケイ</t>
    </rPh>
    <rPh sb="6" eb="8">
      <t>ヨコジク</t>
    </rPh>
    <rPh sb="8" eb="10">
      <t>コウモク</t>
    </rPh>
    <rPh sb="11" eb="12">
      <t>シタ</t>
    </rPh>
    <rPh sb="13" eb="15">
      <t>ガゾウ</t>
    </rPh>
    <phoneticPr fontId="1"/>
  </si>
  <si>
    <t>でいます</t>
    <phoneticPr fontId="1"/>
  </si>
  <si>
    <r>
      <rPr>
        <b/>
        <u/>
        <sz val="10"/>
        <color theme="10"/>
        <rFont val="Calibri"/>
        <family val="3"/>
        <charset val="128"/>
        <scheme val="minor"/>
      </rPr>
      <t>国税庁のホームページ</t>
    </r>
    <rPh sb="0" eb="3">
      <t>コクゼイチョウ</t>
    </rPh>
    <phoneticPr fontId="1"/>
  </si>
  <si>
    <r>
      <t>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をクリックしたら同じものがダウンロードできます</t>
    </r>
    <rPh sb="0" eb="1">
      <t>シタ</t>
    </rPh>
    <rPh sb="45" eb="46">
      <t>オナ</t>
    </rPh>
    <phoneticPr fontId="1"/>
  </si>
  <si>
    <t>ここからは項目ごとに説明して行きます</t>
    <rPh sb="5" eb="7">
      <t>コウモク</t>
    </rPh>
    <rPh sb="10" eb="12">
      <t>セツメイ</t>
    </rPh>
    <rPh sb="14" eb="15">
      <t>イ</t>
    </rPh>
    <phoneticPr fontId="1"/>
  </si>
  <si>
    <t>【STEPN】管理シートの説明</t>
    <rPh sb="7" eb="9">
      <t>カンリ</t>
    </rPh>
    <rPh sb="13" eb="15">
      <t>セツメイ</t>
    </rPh>
    <phoneticPr fontId="1"/>
  </si>
  <si>
    <t>この管理シートは、日ごろのSTEPNの記録から確定申告に必要な損益を出すことを主な目的に作りました</t>
    <rPh sb="2" eb="4">
      <t>カンリ</t>
    </rPh>
    <rPh sb="9" eb="10">
      <t>ヒ</t>
    </rPh>
    <rPh sb="19" eb="21">
      <t>キロク</t>
    </rPh>
    <rPh sb="23" eb="27">
      <t>カクテイシンコク</t>
    </rPh>
    <rPh sb="28" eb="30">
      <t>ヒツヨウ</t>
    </rPh>
    <rPh sb="31" eb="33">
      <t>ソンエキ</t>
    </rPh>
    <rPh sb="34" eb="35">
      <t>ダ</t>
    </rPh>
    <rPh sb="39" eb="40">
      <t>オモ</t>
    </rPh>
    <rPh sb="41" eb="43">
      <t>モクテキ</t>
    </rPh>
    <rPh sb="44" eb="45">
      <t>ツク</t>
    </rPh>
    <phoneticPr fontId="1"/>
  </si>
  <si>
    <t>確定申告用なので､期間は1/1～12/31までです。年を越したら､新たなシートを使用してください。</t>
    <rPh sb="0" eb="4">
      <t>カクテイシンコク</t>
    </rPh>
    <rPh sb="4" eb="5">
      <t>ヨウ</t>
    </rPh>
    <rPh sb="9" eb="11">
      <t>キカン</t>
    </rPh>
    <phoneticPr fontId="1"/>
  </si>
  <si>
    <t>プラットフォーム（取引所）</t>
    <rPh sb="9" eb="12">
      <t>トリヒキジョ</t>
    </rPh>
    <phoneticPr fontId="1"/>
  </si>
  <si>
    <t>白色箇所が入力可能です。</t>
    <rPh sb="0" eb="4">
      <t>シロイロカショ</t>
    </rPh>
    <rPh sb="5" eb="7">
      <t>ニュウリョク</t>
    </rPh>
    <rPh sb="7" eb="9">
      <t>カノウ</t>
    </rPh>
    <phoneticPr fontId="1"/>
  </si>
  <si>
    <t>仮想通貨の数量と金額の年間トータルを記入します。</t>
    <rPh sb="0" eb="4">
      <t>カソウツウカ</t>
    </rPh>
    <rPh sb="5" eb="7">
      <t>スウリョウ</t>
    </rPh>
    <rPh sb="8" eb="10">
      <t>キンガク</t>
    </rPh>
    <rPh sb="11" eb="13">
      <t>ネンカン</t>
    </rPh>
    <rPh sb="18" eb="20">
      <t>キニュウ</t>
    </rPh>
    <phoneticPr fontId="1"/>
  </si>
  <si>
    <t>Bybitを例にあげると右の表のようになります。</t>
    <rPh sb="6" eb="7">
      <t>レイ</t>
    </rPh>
    <rPh sb="12" eb="13">
      <t>ミギ</t>
    </rPh>
    <rPh sb="14" eb="15">
      <t>ヒョウ</t>
    </rPh>
    <phoneticPr fontId="1"/>
  </si>
  <si>
    <t>年間合計の数量（2000.00)</t>
    <rPh sb="0" eb="4">
      <t>ネンカンゴウケイ</t>
    </rPh>
    <rPh sb="5" eb="7">
      <t>スウリョウ</t>
    </rPh>
    <phoneticPr fontId="1"/>
  </si>
  <si>
    <t>年間合計の金額（300,000円）</t>
    <rPh sb="0" eb="2">
      <t>ネンカン</t>
    </rPh>
    <rPh sb="2" eb="4">
      <t>ゴウケイ</t>
    </rPh>
    <rPh sb="5" eb="7">
      <t>キンガク</t>
    </rPh>
    <rPh sb="15" eb="16">
      <t>エン</t>
    </rPh>
    <phoneticPr fontId="1"/>
  </si>
  <si>
    <t>この2つを入力するだけ</t>
    <rPh sb="5" eb="7">
      <t>ニュウリョク</t>
    </rPh>
    <phoneticPr fontId="1"/>
  </si>
  <si>
    <t>1、</t>
    <phoneticPr fontId="1"/>
  </si>
  <si>
    <t>2、</t>
    <phoneticPr fontId="1"/>
  </si>
  <si>
    <t>3、</t>
  </si>
  <si>
    <t>4、</t>
  </si>
  <si>
    <t>5、</t>
  </si>
  <si>
    <t>ミステリーボックスから得た仮想通貨の数量</t>
    <rPh sb="11" eb="12">
      <t>エ</t>
    </rPh>
    <rPh sb="13" eb="17">
      <t>カソウツウカ</t>
    </rPh>
    <rPh sb="18" eb="20">
      <t>スウリョウ</t>
    </rPh>
    <phoneticPr fontId="1"/>
  </si>
  <si>
    <t>残高合わせによるプラス修正数量</t>
    <rPh sb="0" eb="2">
      <t>ザンダカ</t>
    </rPh>
    <rPh sb="2" eb="3">
      <t>ア</t>
    </rPh>
    <rPh sb="11" eb="13">
      <t>シュウセイ</t>
    </rPh>
    <rPh sb="13" eb="15">
      <t>スウリョウ</t>
    </rPh>
    <phoneticPr fontId="1"/>
  </si>
  <si>
    <t>6、</t>
  </si>
  <si>
    <t>税計算根拠（考え方）</t>
    <rPh sb="0" eb="3">
      <t>ゼイケイサン</t>
    </rPh>
    <rPh sb="3" eb="5">
      <t>コンキョ</t>
    </rPh>
    <rPh sb="6" eb="7">
      <t>カンガ</t>
    </rPh>
    <rPh sb="8" eb="9">
      <t>カタ</t>
    </rPh>
    <phoneticPr fontId="1"/>
  </si>
  <si>
    <t>その他の理由（運営の新しい仕組みなど）で得た仮想通貨の数量</t>
    <rPh sb="2" eb="3">
      <t>ホカ</t>
    </rPh>
    <rPh sb="4" eb="6">
      <t>リユウ</t>
    </rPh>
    <rPh sb="7" eb="9">
      <t>ウンエイ</t>
    </rPh>
    <rPh sb="10" eb="11">
      <t>アタラ</t>
    </rPh>
    <rPh sb="13" eb="15">
      <t>シク</t>
    </rPh>
    <rPh sb="20" eb="21">
      <t>エ</t>
    </rPh>
    <rPh sb="22" eb="26">
      <t>カソウツウカ</t>
    </rPh>
    <rPh sb="27" eb="29">
      <t>スウリョウ</t>
    </rPh>
    <phoneticPr fontId="1"/>
  </si>
  <si>
    <t>上記数量に時価を乗算したもの</t>
    <rPh sb="0" eb="2">
      <t>ジョウキ</t>
    </rPh>
    <rPh sb="2" eb="4">
      <t>スウリョウ</t>
    </rPh>
    <rPh sb="5" eb="7">
      <t>ジカ</t>
    </rPh>
    <rPh sb="8" eb="10">
      <t>ジョウサン</t>
    </rPh>
    <phoneticPr fontId="1"/>
  </si>
  <si>
    <t>◆金額</t>
    <rPh sb="1" eb="3">
      <t>キンガク</t>
    </rPh>
    <phoneticPr fontId="1"/>
  </si>
  <si>
    <t>◆数量</t>
    <rPh sb="1" eb="3">
      <t>スウリョウ</t>
    </rPh>
    <phoneticPr fontId="1"/>
  </si>
  <si>
    <t>◆注釈</t>
    <rPh sb="1" eb="3">
      <t>チュウシャク</t>
    </rPh>
    <phoneticPr fontId="1"/>
  </si>
  <si>
    <t>１BTCを10ETHと両替した場合</t>
    <rPh sb="11" eb="13">
      <t>リョウガエ</t>
    </rPh>
    <rPh sb="15" eb="17">
      <t>バアイ</t>
    </rPh>
    <phoneticPr fontId="1"/>
  </si>
  <si>
    <t>例）</t>
    <rPh sb="0" eb="1">
      <t>レイ</t>
    </rPh>
    <phoneticPr fontId="1"/>
  </si>
  <si>
    <t>スニーカーを10SOL（日本円50000円）で売った場合</t>
    <rPh sb="12" eb="15">
      <t>ニホンエン</t>
    </rPh>
    <rPh sb="20" eb="21">
      <t>エン</t>
    </rPh>
    <rPh sb="23" eb="24">
      <t>ウ</t>
    </rPh>
    <rPh sb="26" eb="28">
      <t>バアイ</t>
    </rPh>
    <phoneticPr fontId="1"/>
  </si>
  <si>
    <t>一番上の合計とSTEPNは自動計算です。</t>
    <rPh sb="0" eb="2">
      <t>イチバン</t>
    </rPh>
    <rPh sb="2" eb="3">
      <t>ウエ</t>
    </rPh>
    <rPh sb="4" eb="6">
      <t>ゴウケイ</t>
    </rPh>
    <rPh sb="13" eb="17">
      <t>ジドウケイサン</t>
    </rPh>
    <phoneticPr fontId="1"/>
  </si>
  <si>
    <r>
      <rPr>
        <b/>
        <u/>
        <sz val="10"/>
        <color theme="10"/>
        <rFont val="Calibri"/>
        <family val="3"/>
        <charset val="128"/>
        <scheme val="minor"/>
      </rPr>
      <t>＞＞税計算根拠：購入</t>
    </r>
    <rPh sb="2" eb="7">
      <t>ゼイケイサンコンキョ</t>
    </rPh>
    <rPh sb="8" eb="10">
      <t>コウニュウ</t>
    </rPh>
    <phoneticPr fontId="1"/>
  </si>
  <si>
    <t>白色箇所を入力（STEPNは自動計算）</t>
    <rPh sb="0" eb="4">
      <t>シロイロカショ</t>
    </rPh>
    <rPh sb="5" eb="7">
      <t>ニュウリョク</t>
    </rPh>
    <rPh sb="14" eb="18">
      <t>ジドウケイサン</t>
    </rPh>
    <phoneticPr fontId="1"/>
  </si>
  <si>
    <t>ここからは各ページごとの説明です。</t>
    <rPh sb="5" eb="6">
      <t>カク</t>
    </rPh>
    <rPh sb="12" eb="14">
      <t>セツメイ</t>
    </rPh>
    <phoneticPr fontId="1"/>
  </si>
  <si>
    <t>このスプレッドシートのページ構成です</t>
    <rPh sb="14" eb="16">
      <t>コウセイ</t>
    </rPh>
    <phoneticPr fontId="1"/>
  </si>
  <si>
    <t>ページ構成</t>
    <rPh sb="3" eb="5">
      <t>コウセイ</t>
    </rPh>
    <phoneticPr fontId="1"/>
  </si>
  <si>
    <t>このSTEPN管理表と、国税庁のエクセルは項目と計算式が一致していますので､国税庁のエクセルを使わなくても､この集計ページから確定申告できるようにしています。</t>
    <rPh sb="7" eb="10">
      <t>カンリヒョウ</t>
    </rPh>
    <rPh sb="12" eb="15">
      <t>コクゼイチョウ</t>
    </rPh>
    <rPh sb="21" eb="23">
      <t>コウモク</t>
    </rPh>
    <rPh sb="24" eb="27">
      <t>ケイサンシキ</t>
    </rPh>
    <rPh sb="28" eb="30">
      <t>イッチ</t>
    </rPh>
    <rPh sb="38" eb="41">
      <t>コクゼイチョウ</t>
    </rPh>
    <rPh sb="47" eb="48">
      <t>ツカ</t>
    </rPh>
    <rPh sb="56" eb="58">
      <t>シュウケイ</t>
    </rPh>
    <rPh sb="63" eb="67">
      <t>カクテイシンコク</t>
    </rPh>
    <phoneticPr fontId="1"/>
  </si>
  <si>
    <t>該当の仮想通貨（例の場合USDC)の取引があるプラットフォーム（取引所）を全て入力</t>
    <rPh sb="0" eb="2">
      <t>ガイトウ</t>
    </rPh>
    <rPh sb="3" eb="7">
      <t>カソウツウカ</t>
    </rPh>
    <rPh sb="8" eb="9">
      <t>レイ</t>
    </rPh>
    <rPh sb="10" eb="12">
      <t>バアイ</t>
    </rPh>
    <rPh sb="18" eb="20">
      <t>トリヒキ</t>
    </rPh>
    <rPh sb="32" eb="35">
      <t>トリヒキジョ</t>
    </rPh>
    <rPh sb="37" eb="38">
      <t>スベ</t>
    </rPh>
    <rPh sb="39" eb="41">
      <t>ニュウリョク</t>
    </rPh>
    <phoneticPr fontId="1"/>
  </si>
  <si>
    <t>国税庁の「暗号資産に関する税務上の取扱いについて（情報）（令和3年12月）」</t>
    <rPh sb="0" eb="3">
      <t>コクゼイチョウ</t>
    </rPh>
    <phoneticPr fontId="1"/>
  </si>
  <si>
    <t>要領は「購入」と全く一緒です。</t>
    <rPh sb="0" eb="2">
      <t>ヨウリョウ</t>
    </rPh>
    <rPh sb="4" eb="6">
      <t>コウニュウ</t>
    </rPh>
    <rPh sb="8" eb="9">
      <t>マッタ</t>
    </rPh>
    <rPh sb="10" eb="12">
      <t>イッショ</t>
    </rPh>
    <phoneticPr fontId="1"/>
  </si>
  <si>
    <t>なお、売却に関するこのSTEPN管理シートの考え方は、下のリンクをご参照ください。</t>
    <rPh sb="3" eb="5">
      <t>バイキャク</t>
    </rPh>
    <rPh sb="6" eb="7">
      <t>カン</t>
    </rPh>
    <rPh sb="16" eb="18">
      <t>カンリ</t>
    </rPh>
    <rPh sb="22" eb="23">
      <t>カンガ</t>
    </rPh>
    <rPh sb="24" eb="25">
      <t>カタ</t>
    </rPh>
    <rPh sb="27" eb="28">
      <t>シタ</t>
    </rPh>
    <rPh sb="34" eb="36">
      <t>サンショウ</t>
    </rPh>
    <phoneticPr fontId="1"/>
  </si>
  <si>
    <t>＞＞税計算根拠：売却</t>
    <rPh sb="2" eb="7">
      <t>ゼイケイサンコンキョ</t>
    </rPh>
    <rPh sb="8" eb="10">
      <t>バイキャク</t>
    </rPh>
    <phoneticPr fontId="1"/>
  </si>
  <si>
    <t>　購入</t>
    <rPh sb="1" eb="3">
      <t>コウニュウ</t>
    </rPh>
    <phoneticPr fontId="1"/>
  </si>
  <si>
    <t>　売却</t>
    <rPh sb="1" eb="3">
      <t>バイキャク</t>
    </rPh>
    <phoneticPr fontId="1"/>
  </si>
  <si>
    <t>残高合わせによるマイナス修正数量</t>
    <rPh sb="0" eb="2">
      <t>ザンダカ</t>
    </rPh>
    <rPh sb="2" eb="3">
      <t>ア</t>
    </rPh>
    <rPh sb="12" eb="14">
      <t>シュウセイ</t>
    </rPh>
    <rPh sb="14" eb="16">
      <t>スウリョウ</t>
    </rPh>
    <phoneticPr fontId="1"/>
  </si>
  <si>
    <t>その他の理由（運営の新しい仕組みなど）で減る仮想通貨の数量</t>
    <rPh sb="2" eb="3">
      <t>ホカ</t>
    </rPh>
    <rPh sb="4" eb="6">
      <t>リユウ</t>
    </rPh>
    <rPh sb="7" eb="9">
      <t>ウンエイ</t>
    </rPh>
    <rPh sb="10" eb="11">
      <t>アタラ</t>
    </rPh>
    <rPh sb="13" eb="15">
      <t>シク</t>
    </rPh>
    <rPh sb="20" eb="21">
      <t>ヘ</t>
    </rPh>
    <rPh sb="22" eb="26">
      <t>カソウツウカ</t>
    </rPh>
    <rPh sb="27" eb="29">
      <t>スウリョウ</t>
    </rPh>
    <phoneticPr fontId="1"/>
  </si>
  <si>
    <r>
      <t>ランニングやウォーキングによって得られる仮想通貨の数量</t>
    </r>
    <r>
      <rPr>
        <sz val="11"/>
        <color rgb="FFFF0000"/>
        <rFont val="ＭＳ Ｐゴシック"/>
        <family val="3"/>
        <charset val="128"/>
      </rPr>
      <t>（注釈①）</t>
    </r>
    <rPh sb="16" eb="17">
      <t>エ</t>
    </rPh>
    <rPh sb="20" eb="24">
      <t>カソウツウカ</t>
    </rPh>
    <rPh sb="25" eb="27">
      <t>スウリョウ</t>
    </rPh>
    <rPh sb="28" eb="30">
      <t>チュウシャク</t>
    </rPh>
    <phoneticPr fontId="1"/>
  </si>
  <si>
    <r>
      <t>仮想通貨どうしの両替によって得たその仮想通貨の数量</t>
    </r>
    <r>
      <rPr>
        <sz val="11"/>
        <color rgb="FFFF0000"/>
        <rFont val="ＭＳ Ｐゴシック"/>
        <family val="3"/>
        <charset val="128"/>
      </rPr>
      <t>（注釈②）</t>
    </r>
    <rPh sb="0" eb="4">
      <t>カソウツウカ</t>
    </rPh>
    <rPh sb="8" eb="10">
      <t>リョウガエ</t>
    </rPh>
    <rPh sb="14" eb="15">
      <t>エ</t>
    </rPh>
    <rPh sb="18" eb="22">
      <t>カソウツウカ</t>
    </rPh>
    <rPh sb="23" eb="25">
      <t>スウリョウ</t>
    </rPh>
    <rPh sb="26" eb="28">
      <t>チュウシャク</t>
    </rPh>
    <phoneticPr fontId="1"/>
  </si>
  <si>
    <r>
      <t>NFT（スニーカーなど）を売却することによって得たその仮想通貨の数量</t>
    </r>
    <r>
      <rPr>
        <sz val="11"/>
        <color rgb="FFFF0000"/>
        <rFont val="ＭＳ Ｐゴシック"/>
        <family val="3"/>
        <charset val="128"/>
      </rPr>
      <t>（注釈③）</t>
    </r>
    <rPh sb="13" eb="15">
      <t>バイキャク</t>
    </rPh>
    <rPh sb="23" eb="24">
      <t>エ</t>
    </rPh>
    <rPh sb="27" eb="31">
      <t>カソウツウカ</t>
    </rPh>
    <rPh sb="32" eb="34">
      <t>スウリョウ</t>
    </rPh>
    <rPh sb="35" eb="37">
      <t>チュウシャク</t>
    </rPh>
    <phoneticPr fontId="1"/>
  </si>
  <si>
    <t>①</t>
    <phoneticPr fontId="1"/>
  </si>
  <si>
    <t>修理、ミステリーボックスの開封、レベル上げなど､STEPN内の様々なシーンで「費用」として使用される仮想通貨は「売却数量」でカウントされます</t>
    <rPh sb="0" eb="2">
      <t>シュウリ</t>
    </rPh>
    <rPh sb="13" eb="15">
      <t>カイフウ</t>
    </rPh>
    <rPh sb="19" eb="20">
      <t>ア</t>
    </rPh>
    <rPh sb="29" eb="30">
      <t>ナイ</t>
    </rPh>
    <rPh sb="31" eb="33">
      <t>サマザマ</t>
    </rPh>
    <rPh sb="39" eb="41">
      <t>ヒヨウ</t>
    </rPh>
    <rPh sb="45" eb="47">
      <t>シヨウ</t>
    </rPh>
    <rPh sb="50" eb="54">
      <t>カソウツウカ</t>
    </rPh>
    <rPh sb="56" eb="58">
      <t>バイキャク</t>
    </rPh>
    <rPh sb="58" eb="60">
      <t>スウリョウ</t>
    </rPh>
    <phoneticPr fontId="1"/>
  </si>
  <si>
    <t>理由は、この仮想通貨を使用した「費用」は下のように分解されるからです。</t>
    <rPh sb="0" eb="2">
      <t>リユウ</t>
    </rPh>
    <rPh sb="6" eb="10">
      <t>カソウツウカ</t>
    </rPh>
    <rPh sb="11" eb="13">
      <t>シヨウ</t>
    </rPh>
    <rPh sb="16" eb="18">
      <t>ヒヨウ</t>
    </rPh>
    <rPh sb="20" eb="21">
      <t>シタ</t>
    </rPh>
    <rPh sb="25" eb="27">
      <t>ブンカイ</t>
    </rPh>
    <phoneticPr fontId="1"/>
  </si>
  <si>
    <t>②</t>
    <phoneticPr fontId="1"/>
  </si>
  <si>
    <t>その20円を修理代として支払った</t>
    <rPh sb="4" eb="5">
      <t>エン</t>
    </rPh>
    <rPh sb="6" eb="9">
      <t>シュウリダイ</t>
    </rPh>
    <rPh sb="12" eb="14">
      <t>シハラ</t>
    </rPh>
    <phoneticPr fontId="1"/>
  </si>
  <si>
    <t>2GSTを20円で売却した（2ｘ10円）</t>
    <rPh sb="7" eb="8">
      <t>エン</t>
    </rPh>
    <rPh sb="9" eb="11">
      <t>バイキャク</t>
    </rPh>
    <rPh sb="18" eb="19">
      <t>エン</t>
    </rPh>
    <phoneticPr fontId="1"/>
  </si>
  <si>
    <t>1）</t>
    <phoneticPr fontId="1"/>
  </si>
  <si>
    <t>2）</t>
    <phoneticPr fontId="1"/>
  </si>
  <si>
    <t>1）のところで2GSTを売却しているので､修理など費用として使用される仮想通貨は売却数量としてカウントされます。</t>
    <rPh sb="12" eb="14">
      <t>バイキャク</t>
    </rPh>
    <rPh sb="21" eb="23">
      <t>シュウリ</t>
    </rPh>
    <rPh sb="25" eb="27">
      <t>ヒヨウ</t>
    </rPh>
    <rPh sb="30" eb="32">
      <t>シヨウ</t>
    </rPh>
    <rPh sb="35" eb="39">
      <t>カソウツウカ</t>
    </rPh>
    <rPh sb="40" eb="42">
      <t>バイキャク</t>
    </rPh>
    <rPh sb="42" eb="44">
      <t>スウリョウ</t>
    </rPh>
    <phoneticPr fontId="1"/>
  </si>
  <si>
    <r>
      <t>修理、ミステリーボックス開封、レベル上げ、ミントなどなどで費用として消費される仮想通貨の数量</t>
    </r>
    <r>
      <rPr>
        <sz val="11"/>
        <color rgb="FFFF0000"/>
        <rFont val="ＭＳ Ｐゴシック"/>
        <family val="3"/>
        <charset val="128"/>
      </rPr>
      <t>（注釈①）</t>
    </r>
    <rPh sb="0" eb="2">
      <t>シュウリ</t>
    </rPh>
    <rPh sb="12" eb="14">
      <t>カイフウ</t>
    </rPh>
    <rPh sb="18" eb="19">
      <t>ア</t>
    </rPh>
    <rPh sb="29" eb="31">
      <t>ヒヨウ</t>
    </rPh>
    <rPh sb="34" eb="36">
      <t>ショウヒ</t>
    </rPh>
    <rPh sb="39" eb="43">
      <t>カソウツウカ</t>
    </rPh>
    <rPh sb="44" eb="46">
      <t>スウリョウ</t>
    </rPh>
    <rPh sb="47" eb="49">
      <t>チュウシャク</t>
    </rPh>
    <phoneticPr fontId="1"/>
  </si>
  <si>
    <r>
      <t>仮想通貨どうしの両替によって減る仮想通貨の数量</t>
    </r>
    <r>
      <rPr>
        <sz val="11"/>
        <color rgb="FFFF0000"/>
        <rFont val="ＭＳ Ｐゴシック"/>
        <family val="3"/>
        <charset val="128"/>
      </rPr>
      <t>（注釈②）</t>
    </r>
    <rPh sb="0" eb="4">
      <t>カソウツウカ</t>
    </rPh>
    <rPh sb="8" eb="10">
      <t>リョウガエ</t>
    </rPh>
    <rPh sb="14" eb="15">
      <t>ヘ</t>
    </rPh>
    <rPh sb="16" eb="20">
      <t>カソウツウカ</t>
    </rPh>
    <rPh sb="21" eb="23">
      <t>スウリョウ</t>
    </rPh>
    <rPh sb="24" eb="26">
      <t>チュウシャク</t>
    </rPh>
    <phoneticPr fontId="1"/>
  </si>
  <si>
    <t>1BTCを300万円で売った</t>
    <rPh sb="8" eb="10">
      <t>マンエン</t>
    </rPh>
    <rPh sb="11" eb="12">
      <t>ウ</t>
    </rPh>
    <phoneticPr fontId="1"/>
  </si>
  <si>
    <t>その300万円で10ETHを買った</t>
    <rPh sb="5" eb="7">
      <t>マンエン</t>
    </rPh>
    <rPh sb="14" eb="15">
      <t>カ</t>
    </rPh>
    <phoneticPr fontId="1"/>
  </si>
  <si>
    <t>理由は両替は次のように分解されるからです。</t>
    <rPh sb="0" eb="2">
      <t>リユウ</t>
    </rPh>
    <rPh sb="3" eb="5">
      <t>リョウガエ</t>
    </rPh>
    <rPh sb="6" eb="7">
      <t>ツギ</t>
    </rPh>
    <rPh sb="11" eb="13">
      <t>ブンカイ</t>
    </rPh>
    <phoneticPr fontId="1"/>
  </si>
  <si>
    <t>逆に両替により減る1BTCは税制上は売却となります。</t>
    <rPh sb="0" eb="1">
      <t>ギャク</t>
    </rPh>
    <rPh sb="2" eb="4">
      <t>リョウガエ</t>
    </rPh>
    <rPh sb="7" eb="8">
      <t>ヘ</t>
    </rPh>
    <rPh sb="14" eb="17">
      <t>ゼイセイジョウ</t>
    </rPh>
    <rPh sb="18" eb="20">
      <t>バイキャク</t>
    </rPh>
    <phoneticPr fontId="1"/>
  </si>
  <si>
    <t>スニｰカーを50000円で売った</t>
    <rPh sb="11" eb="12">
      <t>エン</t>
    </rPh>
    <rPh sb="13" eb="14">
      <t>ウ</t>
    </rPh>
    <phoneticPr fontId="1"/>
  </si>
  <si>
    <t>その50000円で10SOLを買った</t>
    <rPh sb="7" eb="8">
      <t>エン</t>
    </rPh>
    <rPh sb="15" eb="16">
      <t>カ</t>
    </rPh>
    <phoneticPr fontId="1"/>
  </si>
  <si>
    <t>2）で10SOL買っているので、NFTなどの資産売却は税制上、仮想通貨の購入となります。</t>
    <rPh sb="8" eb="9">
      <t>カ</t>
    </rPh>
    <rPh sb="22" eb="24">
      <t>シサン</t>
    </rPh>
    <rPh sb="24" eb="26">
      <t>バイキャク</t>
    </rPh>
    <rPh sb="27" eb="30">
      <t>ゼイセイジョウ</t>
    </rPh>
    <rPh sb="31" eb="35">
      <t>カソウツウカ</t>
    </rPh>
    <rPh sb="36" eb="38">
      <t>コウニュウ</t>
    </rPh>
    <phoneticPr fontId="1"/>
  </si>
  <si>
    <t>2GSTを修理として使用した　（1GST時価＝10円）</t>
    <rPh sb="5" eb="7">
      <t>シュウリ</t>
    </rPh>
    <rPh sb="10" eb="12">
      <t>シヨウ</t>
    </rPh>
    <rPh sb="20" eb="22">
      <t>ジカ</t>
    </rPh>
    <rPh sb="25" eb="26">
      <t>エン</t>
    </rPh>
    <phoneticPr fontId="1"/>
  </si>
  <si>
    <t>両替による仮想通貨の取得も税制上は購入とされます</t>
  </si>
  <si>
    <t>③</t>
    <phoneticPr fontId="1"/>
  </si>
  <si>
    <t>仮想通貨どうしの両替で､減る方の仮想通貨は税制上は売却です</t>
    <rPh sb="0" eb="4">
      <t>カソウツウカ</t>
    </rPh>
    <rPh sb="12" eb="13">
      <t>ヘ</t>
    </rPh>
    <rPh sb="14" eb="15">
      <t>ホウ</t>
    </rPh>
    <rPh sb="16" eb="20">
      <t>カソウツウカ</t>
    </rPh>
    <rPh sb="25" eb="27">
      <t>バイキャク</t>
    </rPh>
    <phoneticPr fontId="1"/>
  </si>
  <si>
    <t>2）で10ETH買っているので､両替で増える方の仮想通貨は税制上は購入です。</t>
    <rPh sb="8" eb="9">
      <t>カ</t>
    </rPh>
    <rPh sb="16" eb="18">
      <t>リョウガエ</t>
    </rPh>
    <rPh sb="19" eb="20">
      <t>フ</t>
    </rPh>
    <rPh sb="22" eb="23">
      <t>ホウ</t>
    </rPh>
    <rPh sb="24" eb="26">
      <t>カソウ</t>
    </rPh>
    <rPh sb="26" eb="28">
      <t>ツウカ</t>
    </rPh>
    <rPh sb="29" eb="32">
      <t>ゼイセイジョウ</t>
    </rPh>
    <rPh sb="33" eb="35">
      <t>コウニュウ</t>
    </rPh>
    <phoneticPr fontId="1"/>
  </si>
  <si>
    <t>1）で1BTC売っているので､両替で減る方の仮想通貨は税制上は売却です。</t>
    <rPh sb="7" eb="8">
      <t>ウ</t>
    </rPh>
    <rPh sb="15" eb="17">
      <t>リョウガエ</t>
    </rPh>
    <rPh sb="18" eb="19">
      <t>ヘ</t>
    </rPh>
    <rPh sb="20" eb="21">
      <t>ホウ</t>
    </rPh>
    <rPh sb="22" eb="24">
      <t>カソウ</t>
    </rPh>
    <rPh sb="24" eb="26">
      <t>ツウカ</t>
    </rPh>
    <rPh sb="27" eb="30">
      <t>ゼイセイジョウ</t>
    </rPh>
    <rPh sb="31" eb="33">
      <t>バイキャク</t>
    </rPh>
    <phoneticPr fontId="1"/>
  </si>
  <si>
    <t>逆に両替により増える10ETHは税制上は購入となります。</t>
    <rPh sb="0" eb="1">
      <t>ギャク</t>
    </rPh>
    <rPh sb="2" eb="4">
      <t>リョウガエ</t>
    </rPh>
    <rPh sb="7" eb="8">
      <t>フ</t>
    </rPh>
    <rPh sb="16" eb="19">
      <t>ゼイセイジョウ</t>
    </rPh>
    <rPh sb="20" eb="22">
      <t>コウニュウ</t>
    </rPh>
    <phoneticPr fontId="1"/>
  </si>
  <si>
    <t>仮想通貨でNFTなどを買った場合、税制上は仮想通貨の売却とされます。</t>
    <rPh sb="0" eb="4">
      <t>カソウツウカ</t>
    </rPh>
    <rPh sb="11" eb="12">
      <t>カ</t>
    </rPh>
    <rPh sb="14" eb="16">
      <t>バアイ</t>
    </rPh>
    <rPh sb="17" eb="20">
      <t>ゼイセイジョウ</t>
    </rPh>
    <rPh sb="21" eb="25">
      <t>カソウツウカ</t>
    </rPh>
    <rPh sb="26" eb="28">
      <t>バイキャク</t>
    </rPh>
    <phoneticPr fontId="1"/>
  </si>
  <si>
    <t>NFTなどを売り仮想通貨を得た場合も税制上は仮想通貨の購入とされます。</t>
    <phoneticPr fontId="1"/>
  </si>
  <si>
    <t>理由は仮想通貨によるNFTなどの資産の売却は次のように分解されるからです。</t>
    <rPh sb="0" eb="2">
      <t>リユウ</t>
    </rPh>
    <rPh sb="3" eb="7">
      <t>カソウツウカ</t>
    </rPh>
    <rPh sb="16" eb="18">
      <t>シサン</t>
    </rPh>
    <rPh sb="19" eb="21">
      <t>バイキャク</t>
    </rPh>
    <rPh sb="22" eb="23">
      <t>ツギ</t>
    </rPh>
    <rPh sb="27" eb="29">
      <t>ブンカイ</t>
    </rPh>
    <phoneticPr fontId="1"/>
  </si>
  <si>
    <t>スニーカーを10SOL（日本円50000円）で買った場合</t>
    <rPh sb="12" eb="15">
      <t>ニホンエン</t>
    </rPh>
    <rPh sb="20" eb="21">
      <t>エン</t>
    </rPh>
    <rPh sb="23" eb="24">
      <t>カ</t>
    </rPh>
    <rPh sb="26" eb="28">
      <t>バアイ</t>
    </rPh>
    <phoneticPr fontId="1"/>
  </si>
  <si>
    <t>10SOLを50000円で売った</t>
    <rPh sb="11" eb="12">
      <t>エン</t>
    </rPh>
    <rPh sb="13" eb="14">
      <t>ウ</t>
    </rPh>
    <phoneticPr fontId="1"/>
  </si>
  <si>
    <t>その50000円でスニーカーを買った</t>
    <rPh sb="7" eb="8">
      <t>エン</t>
    </rPh>
    <rPh sb="15" eb="16">
      <t>カ</t>
    </rPh>
    <phoneticPr fontId="1"/>
  </si>
  <si>
    <t>1）で10SOL売っているので、NFTなどの資産購入は税制上、仮想通貨の売却となります。</t>
    <rPh sb="8" eb="9">
      <t>ウ</t>
    </rPh>
    <rPh sb="22" eb="24">
      <t>シサン</t>
    </rPh>
    <rPh sb="24" eb="26">
      <t>コウニュウ</t>
    </rPh>
    <rPh sb="27" eb="30">
      <t>ゼイセイジョウ</t>
    </rPh>
    <rPh sb="31" eb="35">
      <t>カソウツウカ</t>
    </rPh>
    <rPh sb="36" eb="38">
      <t>バイキャク</t>
    </rPh>
    <phoneticPr fontId="1"/>
  </si>
  <si>
    <t>理由は仮想通貨によるNFTなどの資産購入は次のように分解されるからです。</t>
    <rPh sb="0" eb="2">
      <t>リユウ</t>
    </rPh>
    <rPh sb="3" eb="7">
      <t>カソウツウカ</t>
    </rPh>
    <rPh sb="16" eb="18">
      <t>シサン</t>
    </rPh>
    <rPh sb="18" eb="20">
      <t>コウニュウ</t>
    </rPh>
    <rPh sb="21" eb="22">
      <t>ツギ</t>
    </rPh>
    <rPh sb="26" eb="28">
      <t>ブンカイ</t>
    </rPh>
    <phoneticPr fontId="1"/>
  </si>
  <si>
    <r>
      <t>NFT（スニーカーなど）を購入することによって減る仮想通貨の数量</t>
    </r>
    <r>
      <rPr>
        <sz val="11"/>
        <color rgb="FFFF0000"/>
        <rFont val="ＭＳ Ｐゴシック"/>
        <family val="3"/>
        <charset val="128"/>
      </rPr>
      <t>（注釈③）</t>
    </r>
    <rPh sb="13" eb="15">
      <t>コウニュウ</t>
    </rPh>
    <rPh sb="23" eb="24">
      <t>ヘ</t>
    </rPh>
    <rPh sb="25" eb="29">
      <t>カソウツウカ</t>
    </rPh>
    <rPh sb="30" eb="32">
      <t>スウリョウ</t>
    </rPh>
    <rPh sb="33" eb="35">
      <t>チュウシャク</t>
    </rPh>
    <phoneticPr fontId="1"/>
  </si>
  <si>
    <r>
      <t>上記「1、費用」以外の「2、両替」と「3、NFT売却」の数量に時価を掛けたもの</t>
    </r>
    <r>
      <rPr>
        <sz val="11"/>
        <color rgb="FFFF0000"/>
        <rFont val="ＭＳ Ｐゴシック"/>
        <family val="3"/>
        <charset val="128"/>
      </rPr>
      <t>（注釈④）</t>
    </r>
    <rPh sb="0" eb="2">
      <t>ジョウキ</t>
    </rPh>
    <rPh sb="5" eb="7">
      <t>ヒヨウ</t>
    </rPh>
    <rPh sb="8" eb="10">
      <t>イガイ</t>
    </rPh>
    <rPh sb="14" eb="16">
      <t>リョウガエ</t>
    </rPh>
    <rPh sb="24" eb="26">
      <t>バイキャク</t>
    </rPh>
    <rPh sb="28" eb="30">
      <t>スウリョウ</t>
    </rPh>
    <rPh sb="31" eb="33">
      <t>ジカ</t>
    </rPh>
    <rPh sb="34" eb="35">
      <t>カ</t>
    </rPh>
    <rPh sb="40" eb="42">
      <t>チュウシャク</t>
    </rPh>
    <phoneticPr fontId="1"/>
  </si>
  <si>
    <t>当然､このSTEPN管理シートから､国税庁のエクセルにいったん入力して､それから確定申告するのもOKです。</t>
    <rPh sb="0" eb="2">
      <t>トウゼン</t>
    </rPh>
    <rPh sb="10" eb="12">
      <t>カンリ</t>
    </rPh>
    <rPh sb="18" eb="21">
      <t>コクゼイチョウ</t>
    </rPh>
    <rPh sb="31" eb="33">
      <t>ニュウリョク</t>
    </rPh>
    <rPh sb="40" eb="44">
      <t>カクテイシンコク</t>
    </rPh>
    <phoneticPr fontId="1"/>
  </si>
  <si>
    <t>例としてBybitとBinanceを入力しました</t>
    <rPh sb="0" eb="1">
      <t>レイ</t>
    </rPh>
    <rPh sb="18" eb="20">
      <t>ニュウリョク</t>
    </rPh>
    <phoneticPr fontId="1"/>
  </si>
  <si>
    <t>白色箇所を入力（合計とSTEPNは自動計算）</t>
    <rPh sb="0" eb="4">
      <t>シロイロカショ</t>
    </rPh>
    <rPh sb="5" eb="7">
      <t>ニュウリョク</t>
    </rPh>
    <rPh sb="8" eb="10">
      <t>ゴウケイ</t>
    </rPh>
    <rPh sb="17" eb="21">
      <t>ジドウケイサン</t>
    </rPh>
    <phoneticPr fontId="1"/>
  </si>
  <si>
    <t>なお、「購入」に関するこのSTEPN管理シートの考え方は、下のリンクをご参照ください。</t>
    <rPh sb="4" eb="6">
      <t>コウニュウ</t>
    </rPh>
    <rPh sb="8" eb="9">
      <t>カン</t>
    </rPh>
    <rPh sb="18" eb="20">
      <t>カンリ</t>
    </rPh>
    <rPh sb="24" eb="25">
      <t>カンガ</t>
    </rPh>
    <rPh sb="26" eb="27">
      <t>カタ</t>
    </rPh>
    <rPh sb="29" eb="30">
      <t>シタ</t>
    </rPh>
    <rPh sb="36" eb="38">
      <t>サンショウ</t>
    </rPh>
    <phoneticPr fontId="1"/>
  </si>
  <si>
    <t>ランニング、ウォーキング、2、ミステリーボックスによる取得は国税庁指針の「マイニング」と考え方を合わせています。</t>
    <rPh sb="30" eb="33">
      <t>コクゼイチョウ</t>
    </rPh>
    <rPh sb="33" eb="35">
      <t>シシン</t>
    </rPh>
    <phoneticPr fontId="1"/>
  </si>
  <si>
    <t>マイニングとは､発掘の対価として仮想通貨を取得すること</t>
    <rPh sb="8" eb="10">
      <t>ハックツ</t>
    </rPh>
    <rPh sb="11" eb="13">
      <t>タイカ</t>
    </rPh>
    <rPh sb="16" eb="20">
      <t>カソウツウカ</t>
    </rPh>
    <rPh sb="21" eb="23">
      <t>シュトク</t>
    </rPh>
    <phoneticPr fontId="1"/>
  </si>
  <si>
    <t>10ページにマイニングに関する詳細があります（PDF閲覧ソフトが必要です）</t>
    <rPh sb="12" eb="13">
      <t>カン</t>
    </rPh>
    <rPh sb="15" eb="17">
      <t>ショウサイ</t>
    </rPh>
    <rPh sb="26" eb="28">
      <t>エツラン</t>
    </rPh>
    <rPh sb="32" eb="34">
      <t>ヒツヨウ</t>
    </rPh>
    <phoneticPr fontId="1"/>
  </si>
  <si>
    <t>費用は売却数量にカウントされるだけで、売却金額には計上されません。これは課税対象ではなく、控除対象となり税額が減る効果となるのですが、詳細は後述します。</t>
    <rPh sb="0" eb="2">
      <t>ヒヨウ</t>
    </rPh>
    <rPh sb="3" eb="7">
      <t>バイキャクスウリョウ</t>
    </rPh>
    <rPh sb="19" eb="23">
      <t>バイキャクキンガク</t>
    </rPh>
    <rPh sb="25" eb="27">
      <t>ケイジョウ</t>
    </rPh>
    <rPh sb="36" eb="40">
      <t>カゼイタイショウ</t>
    </rPh>
    <rPh sb="45" eb="47">
      <t>コウジョ</t>
    </rPh>
    <rPh sb="47" eb="49">
      <t>タイショウ</t>
    </rPh>
    <rPh sb="52" eb="54">
      <t>ゼイガク</t>
    </rPh>
    <rPh sb="55" eb="56">
      <t>ヘ</t>
    </rPh>
    <rPh sb="57" eb="59">
      <t>コウカ</t>
    </rPh>
    <rPh sb="67" eb="69">
      <t>ショウサイ</t>
    </rPh>
    <rPh sb="70" eb="72">
      <t>コウジュツ</t>
    </rPh>
    <phoneticPr fontId="1"/>
  </si>
  <si>
    <t>◆</t>
    <phoneticPr fontId="1"/>
  </si>
  <si>
    <t>残高欄</t>
    <rPh sb="0" eb="3">
      <t>ザンダカラン</t>
    </rPh>
    <phoneticPr fontId="1"/>
  </si>
  <si>
    <r>
      <t>白色箇所に</t>
    </r>
    <r>
      <rPr>
        <b/>
        <sz val="11"/>
        <color theme="1"/>
        <rFont val="ＭＳ Ｐゴシック"/>
        <family val="3"/>
        <charset val="128"/>
      </rPr>
      <t>取引所ごとの年始の数量</t>
    </r>
    <r>
      <rPr>
        <sz val="11"/>
        <color theme="1"/>
        <rFont val="ＭＳ Ｐゴシック"/>
        <family val="3"/>
        <charset val="128"/>
      </rPr>
      <t>を入力</t>
    </r>
    <rPh sb="0" eb="4">
      <t>シロイロカショ</t>
    </rPh>
    <rPh sb="5" eb="8">
      <t>トリヒキジョ</t>
    </rPh>
    <rPh sb="11" eb="13">
      <t>ネンシ</t>
    </rPh>
    <rPh sb="14" eb="16">
      <t>スウリョウ</t>
    </rPh>
    <rPh sb="17" eb="19">
      <t>ニュウリョク</t>
    </rPh>
    <phoneticPr fontId="1"/>
  </si>
  <si>
    <t>金額欄</t>
    <rPh sb="0" eb="2">
      <t>キンガク</t>
    </rPh>
    <rPh sb="2" eb="3">
      <t>ラン</t>
    </rPh>
    <phoneticPr fontId="1"/>
  </si>
  <si>
    <r>
      <rPr>
        <b/>
        <sz val="11"/>
        <color theme="1"/>
        <rFont val="ＭＳ Ｐゴシック"/>
        <family val="3"/>
        <charset val="128"/>
      </rPr>
      <t>全ての取引所の合計</t>
    </r>
    <r>
      <rPr>
        <sz val="11"/>
        <color theme="1"/>
        <rFont val="ＭＳ Ｐゴシック"/>
        <family val="3"/>
        <charset val="128"/>
      </rPr>
      <t>を白色箇所に入力</t>
    </r>
    <rPh sb="0" eb="1">
      <t>スベ</t>
    </rPh>
    <rPh sb="3" eb="6">
      <t>トリヒキジョ</t>
    </rPh>
    <rPh sb="7" eb="9">
      <t>ゴウケイ</t>
    </rPh>
    <rPh sb="10" eb="14">
      <t>シロイロカショ</t>
    </rPh>
    <rPh sb="15" eb="17">
      <t>ニュウリョク</t>
    </rPh>
    <phoneticPr fontId="1"/>
  </si>
  <si>
    <t>翌年に繰り越すときは･･･</t>
    <rPh sb="0" eb="2">
      <t>ヨクネン</t>
    </rPh>
    <rPh sb="3" eb="4">
      <t>ク</t>
    </rPh>
    <rPh sb="5" eb="6">
      <t>コ</t>
    </rPh>
    <phoneticPr fontId="1"/>
  </si>
  <si>
    <t>←</t>
    <phoneticPr fontId="1"/>
  </si>
  <si>
    <t>2022年版STEPN管理シートの「年末残高・翌年繰越」欄を参照して、2023年版のSTEPN管理シートの「年始」欄の白色箇所を入力</t>
    <rPh sb="4" eb="5">
      <t>ネン</t>
    </rPh>
    <rPh sb="5" eb="6">
      <t>バン</t>
    </rPh>
    <rPh sb="11" eb="13">
      <t>カンリ</t>
    </rPh>
    <rPh sb="18" eb="20">
      <t>ネンマツ</t>
    </rPh>
    <rPh sb="20" eb="22">
      <t>ザンダカ</t>
    </rPh>
    <rPh sb="23" eb="25">
      <t>ヨクネン</t>
    </rPh>
    <rPh sb="25" eb="27">
      <t>クリコ</t>
    </rPh>
    <rPh sb="28" eb="29">
      <t>ラン</t>
    </rPh>
    <rPh sb="30" eb="32">
      <t>サンショウ</t>
    </rPh>
    <rPh sb="39" eb="41">
      <t>ネンバン</t>
    </rPh>
    <rPh sb="47" eb="49">
      <t>カンリ</t>
    </rPh>
    <rPh sb="54" eb="56">
      <t>ネンシ</t>
    </rPh>
    <rPh sb="57" eb="58">
      <t>ラン</t>
    </rPh>
    <rPh sb="59" eb="63">
      <t>シロイロカショ</t>
    </rPh>
    <rPh sb="64" eb="66">
      <t>ニュウリョク</t>
    </rPh>
    <phoneticPr fontId="1"/>
  </si>
  <si>
    <t>「年末残高・翌年繰越」欄を参照して白色箇所に入力してください</t>
    <rPh sb="1" eb="3">
      <t>ネンマツ</t>
    </rPh>
    <rPh sb="3" eb="5">
      <t>ザンダカ</t>
    </rPh>
    <rPh sb="6" eb="10">
      <t>ヨクトシクリコ</t>
    </rPh>
    <rPh sb="11" eb="12">
      <t>ラン</t>
    </rPh>
    <rPh sb="13" eb="15">
      <t>サンショウ</t>
    </rPh>
    <rPh sb="17" eb="21">
      <t>シロイロカショ</t>
    </rPh>
    <rPh sb="22" eb="24">
      <t>ニュウリョク</t>
    </rPh>
    <phoneticPr fontId="1"/>
  </si>
  <si>
    <t>このSTEPN管理シートは確定申告のための収益算出を目的としていますので、1/1～12/31で完結し、翌年分は新しいシートに引き継ぐ構成です。</t>
    <rPh sb="7" eb="9">
      <t>カンリ</t>
    </rPh>
    <rPh sb="13" eb="17">
      <t>カクテイシンコク</t>
    </rPh>
    <rPh sb="21" eb="23">
      <t>シュウエキ</t>
    </rPh>
    <rPh sb="23" eb="25">
      <t>サンシュツ</t>
    </rPh>
    <rPh sb="26" eb="28">
      <t>モクテキ</t>
    </rPh>
    <rPh sb="47" eb="49">
      <t>カンケツ</t>
    </rPh>
    <rPh sb="51" eb="54">
      <t>ヨクネンブン</t>
    </rPh>
    <rPh sb="55" eb="56">
      <t>アタラ</t>
    </rPh>
    <rPh sb="62" eb="63">
      <t>ヒ</t>
    </rPh>
    <rPh sb="64" eb="65">
      <t>ツ</t>
    </rPh>
    <rPh sb="66" eb="68">
      <t>コウセイ</t>
    </rPh>
    <phoneticPr fontId="1"/>
  </si>
  <si>
    <t>年末残高・翌年繰越欄は全て自動計算です。</t>
    <rPh sb="0" eb="2">
      <t>ネンマツ</t>
    </rPh>
    <rPh sb="2" eb="4">
      <t>ザンダカ</t>
    </rPh>
    <rPh sb="5" eb="7">
      <t>ヨクネン</t>
    </rPh>
    <rPh sb="7" eb="9">
      <t>クリコ</t>
    </rPh>
    <rPh sb="9" eb="10">
      <t>ラン</t>
    </rPh>
    <rPh sb="11" eb="12">
      <t>スベ</t>
    </rPh>
    <rPh sb="13" eb="17">
      <t>ジドウケイサン</t>
    </rPh>
    <phoneticPr fontId="1"/>
  </si>
  <si>
    <t>　年始　及び　年末残高・翌年繰越</t>
    <rPh sb="1" eb="3">
      <t>ネンシ</t>
    </rPh>
    <rPh sb="4" eb="5">
      <t>オヨ</t>
    </rPh>
    <rPh sb="7" eb="9">
      <t>ネンマツ</t>
    </rPh>
    <rPh sb="9" eb="11">
      <t>ザンダカ</t>
    </rPh>
    <rPh sb="12" eb="14">
      <t>ヨクトシ</t>
    </rPh>
    <rPh sb="14" eb="16">
      <t>クリコ</t>
    </rPh>
    <phoneticPr fontId="1"/>
  </si>
  <si>
    <t>計算式</t>
    <rPh sb="0" eb="3">
      <t>ケイサンシキ</t>
    </rPh>
    <phoneticPr fontId="1"/>
  </si>
  <si>
    <t>数量 ＝ 年始数量 + 購入数量 - 売却数量 + 送金数量（受取） - 送金数量（送り）</t>
    <rPh sb="0" eb="2">
      <t>スウリョウ</t>
    </rPh>
    <rPh sb="5" eb="7">
      <t>ネンシ</t>
    </rPh>
    <rPh sb="7" eb="9">
      <t>スウリョウ</t>
    </rPh>
    <rPh sb="12" eb="16">
      <t>コウニュウスウリョウ</t>
    </rPh>
    <rPh sb="19" eb="21">
      <t>バイキャク</t>
    </rPh>
    <rPh sb="21" eb="23">
      <t>スウリョウ</t>
    </rPh>
    <rPh sb="26" eb="28">
      <t>ソウキン</t>
    </rPh>
    <rPh sb="28" eb="30">
      <t>スウリョウ</t>
    </rPh>
    <rPh sb="31" eb="33">
      <t>ウケトリ</t>
    </rPh>
    <rPh sb="37" eb="39">
      <t>ソウキン</t>
    </rPh>
    <rPh sb="39" eb="41">
      <t>スウリョウ</t>
    </rPh>
    <rPh sb="42" eb="43">
      <t>オク</t>
    </rPh>
    <phoneticPr fontId="1"/>
  </si>
  <si>
    <t>金額 = 数量 ｘ 総平均単価</t>
    <rPh sb="0" eb="2">
      <t>キンガク</t>
    </rPh>
    <rPh sb="5" eb="7">
      <t>スウリョウ</t>
    </rPh>
    <rPh sb="10" eb="13">
      <t>ソウヘイキン</t>
    </rPh>
    <rPh sb="13" eb="15">
      <t>タンカ</t>
    </rPh>
    <phoneticPr fontId="1"/>
  </si>
  <si>
    <t>※総平均単価の算出方法は「総平均単価」欄の説明の際にします</t>
    <rPh sb="1" eb="6">
      <t>ソウヘイキンタンカ</t>
    </rPh>
    <rPh sb="7" eb="9">
      <t>サンシュツ</t>
    </rPh>
    <rPh sb="9" eb="11">
      <t>ホウホウ</t>
    </rPh>
    <rPh sb="13" eb="18">
      <t>ソウヘイキンタンカ</t>
    </rPh>
    <rPh sb="19" eb="20">
      <t>ラン</t>
    </rPh>
    <rPh sb="21" eb="23">
      <t>セツメイ</t>
    </rPh>
    <rPh sb="24" eb="25">
      <t>サイ</t>
    </rPh>
    <phoneticPr fontId="1"/>
  </si>
  <si>
    <t>　購入等</t>
    <rPh sb="1" eb="3">
      <t>コウニュウ</t>
    </rPh>
    <rPh sb="3" eb="4">
      <t>トウ</t>
    </rPh>
    <phoneticPr fontId="1"/>
  </si>
  <si>
    <t>国税庁のエクセルに項目を合わせるために作った欄です</t>
    <rPh sb="0" eb="3">
      <t>コクゼイチョウ</t>
    </rPh>
    <rPh sb="9" eb="11">
      <t>コウモク</t>
    </rPh>
    <rPh sb="12" eb="13">
      <t>ア</t>
    </rPh>
    <rPh sb="19" eb="20">
      <t>ツク</t>
    </rPh>
    <rPh sb="22" eb="23">
      <t>ラン</t>
    </rPh>
    <phoneticPr fontId="1"/>
  </si>
  <si>
    <r>
      <t>国税庁のエクセルは下のリンクから</t>
    </r>
    <r>
      <rPr>
        <sz val="11"/>
        <color rgb="FFFF0000"/>
        <rFont val="ＭＳ Ｐゴシック"/>
        <family val="3"/>
        <charset val="128"/>
      </rPr>
      <t>「暗号資産の計算書（総平均法用）（EXCEL/247KB）」</t>
    </r>
    <r>
      <rPr>
        <sz val="11"/>
        <color theme="1"/>
        <rFont val="ＭＳ Ｐゴシック"/>
        <family val="3"/>
        <charset val="128"/>
      </rPr>
      <t>をクリックしたらダウンロードできます</t>
    </r>
    <rPh sb="0" eb="3">
      <t>コクゼイチョウ</t>
    </rPh>
    <rPh sb="9" eb="10">
      <t>シタ</t>
    </rPh>
    <phoneticPr fontId="1"/>
  </si>
  <si>
    <t>C列の「購入」と数量・金額ともにイコールです。</t>
    <rPh sb="1" eb="2">
      <t>レツ</t>
    </rPh>
    <rPh sb="4" eb="6">
      <t>コウニュウ</t>
    </rPh>
    <rPh sb="8" eb="10">
      <t>スウリョウ</t>
    </rPh>
    <rPh sb="11" eb="13">
      <t>キンガク</t>
    </rPh>
    <phoneticPr fontId="1"/>
  </si>
  <si>
    <t>　総平均単価</t>
    <rPh sb="1" eb="6">
      <t>ソウヘイキンタンカ</t>
    </rPh>
    <phoneticPr fontId="1"/>
  </si>
  <si>
    <t>自動計算により算出されます</t>
    <rPh sb="0" eb="2">
      <t>ジドウ</t>
    </rPh>
    <rPh sb="2" eb="4">
      <t>ケイサン</t>
    </rPh>
    <rPh sb="7" eb="9">
      <t>サンシュツ</t>
    </rPh>
    <phoneticPr fontId="1"/>
  </si>
  <si>
    <t>総平均単価 ＝ （年始金額 + 購入金額合計） ÷ （年始数量 + 購入数量合計）</t>
    <rPh sb="0" eb="5">
      <t>ソウヘイキンタンカ</t>
    </rPh>
    <rPh sb="9" eb="13">
      <t>ネンシキンガク</t>
    </rPh>
    <rPh sb="16" eb="18">
      <t>コウニュウ</t>
    </rPh>
    <rPh sb="18" eb="20">
      <t>キンガク</t>
    </rPh>
    <rPh sb="20" eb="22">
      <t>ゴウケイ</t>
    </rPh>
    <rPh sb="27" eb="31">
      <t>ネンシスウリョウ</t>
    </rPh>
    <rPh sb="34" eb="38">
      <t>コウニュウスウリョウ</t>
    </rPh>
    <rPh sb="38" eb="40">
      <t>ゴウケイ</t>
    </rPh>
    <phoneticPr fontId="1"/>
  </si>
  <si>
    <t>売却原価</t>
    <rPh sb="0" eb="2">
      <t>バイキャク</t>
    </rPh>
    <rPh sb="2" eb="4">
      <t>ゲンカ</t>
    </rPh>
    <phoneticPr fontId="1"/>
  </si>
  <si>
    <t>　売却原価</t>
    <rPh sb="1" eb="3">
      <t>バイキャク</t>
    </rPh>
    <rPh sb="3" eb="5">
      <t>ゲンカ</t>
    </rPh>
    <phoneticPr fontId="1"/>
  </si>
  <si>
    <t>数量＝売却数量（E列）とイコール</t>
    <rPh sb="0" eb="2">
      <t>スウリョウ</t>
    </rPh>
    <rPh sb="3" eb="7">
      <t>バイキャクスウリョウ</t>
    </rPh>
    <rPh sb="9" eb="10">
      <t>レツ</t>
    </rPh>
    <phoneticPr fontId="1"/>
  </si>
  <si>
    <t>金額 ＝ 数量 ｘ 総平均単価</t>
    <rPh sb="0" eb="2">
      <t>キンガク</t>
    </rPh>
    <rPh sb="5" eb="7">
      <t>スウリョウ</t>
    </rPh>
    <rPh sb="10" eb="13">
      <t>ソウヘイキン</t>
    </rPh>
    <rPh sb="13" eb="15">
      <t>タンカ</t>
    </rPh>
    <phoneticPr fontId="1"/>
  </si>
  <si>
    <t xml:space="preserve">E </t>
    <phoneticPr fontId="35"/>
  </si>
  <si>
    <t>売却原価の算出方法の具体例です</t>
    <rPh sb="0" eb="2">
      <t>バイキャク</t>
    </rPh>
    <rPh sb="2" eb="4">
      <t>ゲンカ</t>
    </rPh>
    <rPh sb="5" eb="7">
      <t>サンシュツ</t>
    </rPh>
    <rPh sb="7" eb="9">
      <t>ホウホウ</t>
    </rPh>
    <rPh sb="10" eb="13">
      <t>グタイレイ</t>
    </rPh>
    <phoneticPr fontId="1"/>
  </si>
  <si>
    <t>総平均単価</t>
    <rPh sb="0" eb="5">
      <t>ソウヘイキンタンカ</t>
    </rPh>
    <phoneticPr fontId="35"/>
  </si>
  <si>
    <t>売却原価</t>
    <rPh sb="0" eb="2">
      <t>バイキャク</t>
    </rPh>
    <rPh sb="2" eb="4">
      <t>ゲンカ</t>
    </rPh>
    <phoneticPr fontId="35"/>
  </si>
  <si>
    <t>＝150円　（B 購入金額 ÷ A 購入数量)</t>
    <rPh sb="9" eb="11">
      <t>コウニュウ</t>
    </rPh>
    <rPh sb="11" eb="13">
      <t>キンガク</t>
    </rPh>
    <rPh sb="18" eb="20">
      <t>コウニュウ</t>
    </rPh>
    <rPh sb="20" eb="22">
      <t>スウリョウ</t>
    </rPh>
    <phoneticPr fontId="1"/>
  </si>
  <si>
    <t>＝150,000円 （C 売却数量 ｘ E 総平均単価 ）</t>
    <rPh sb="8" eb="9">
      <t>エン</t>
    </rPh>
    <rPh sb="13" eb="17">
      <t>バイキャクスウリョウ</t>
    </rPh>
    <rPh sb="22" eb="25">
      <t>ソウヘイキン</t>
    </rPh>
    <rPh sb="25" eb="27">
      <t>タンカ</t>
    </rPh>
    <phoneticPr fontId="1"/>
  </si>
  <si>
    <t>　送金</t>
    <rPh sb="1" eb="3">
      <t>ソウキン</t>
    </rPh>
    <phoneticPr fontId="1"/>
  </si>
  <si>
    <t>送金（+）欄には、送金により受け取った数量を入力</t>
    <rPh sb="0" eb="2">
      <t>ソウキン</t>
    </rPh>
    <rPh sb="5" eb="6">
      <t>ラン</t>
    </rPh>
    <rPh sb="9" eb="11">
      <t>ソウキン</t>
    </rPh>
    <rPh sb="14" eb="15">
      <t>ウ</t>
    </rPh>
    <rPh sb="16" eb="17">
      <t>ト</t>
    </rPh>
    <rPh sb="19" eb="21">
      <t>スウリョウ</t>
    </rPh>
    <rPh sb="22" eb="24">
      <t>ニュウリョク</t>
    </rPh>
    <phoneticPr fontId="1"/>
  </si>
  <si>
    <t>送金（-）欄には、送金して減数した数量を入力</t>
    <rPh sb="0" eb="2">
      <t>ソウキン</t>
    </rPh>
    <rPh sb="5" eb="6">
      <t>ラン</t>
    </rPh>
    <rPh sb="9" eb="11">
      <t>ソウキン</t>
    </rPh>
    <rPh sb="13" eb="15">
      <t>ゲンスウ</t>
    </rPh>
    <rPh sb="17" eb="19">
      <t>スウリョウ</t>
    </rPh>
    <rPh sb="20" eb="22">
      <t>ニュウリョク</t>
    </rPh>
    <phoneticPr fontId="1"/>
  </si>
  <si>
    <t>STEPNは自動計算です。</t>
    <rPh sb="6" eb="10">
      <t>ジドウケイサン</t>
    </rPh>
    <phoneticPr fontId="1"/>
  </si>
  <si>
    <t>送金（+）と送金（-）の合計欄は同額になります。</t>
    <rPh sb="0" eb="2">
      <t>ソウキン</t>
    </rPh>
    <rPh sb="6" eb="8">
      <t>ソウキン</t>
    </rPh>
    <rPh sb="12" eb="14">
      <t>ゴウケイ</t>
    </rPh>
    <rPh sb="14" eb="15">
      <t>ラン</t>
    </rPh>
    <rPh sb="16" eb="18">
      <t>ドウガク</t>
    </rPh>
    <phoneticPr fontId="1"/>
  </si>
  <si>
    <t>同額になってない場合はどこかに間違いがあります</t>
    <rPh sb="0" eb="2">
      <t>ドウガク</t>
    </rPh>
    <rPh sb="8" eb="10">
      <t>バアイ</t>
    </rPh>
    <rPh sb="15" eb="17">
      <t>マチガ</t>
    </rPh>
    <phoneticPr fontId="1"/>
  </si>
  <si>
    <t>　年末残高・翌年繰越</t>
    <rPh sb="1" eb="3">
      <t>ネンマツ</t>
    </rPh>
    <rPh sb="3" eb="5">
      <t>ザンダカ</t>
    </rPh>
    <rPh sb="6" eb="8">
      <t>ヨクネン</t>
    </rPh>
    <rPh sb="8" eb="10">
      <t>クリコ</t>
    </rPh>
    <phoneticPr fontId="1"/>
  </si>
  <si>
    <t>全て自動計算です。</t>
    <rPh sb="0" eb="1">
      <t>スベ</t>
    </rPh>
    <rPh sb="2" eb="4">
      <t>ジドウ</t>
    </rPh>
    <rPh sb="4" eb="6">
      <t>ケイサン</t>
    </rPh>
    <phoneticPr fontId="1"/>
  </si>
  <si>
    <t>詳細は「年始」の説明をご覧ください</t>
    <rPh sb="0" eb="2">
      <t>ショウサイ</t>
    </rPh>
    <rPh sb="4" eb="6">
      <t>ネンシ</t>
    </rPh>
    <rPh sb="8" eb="10">
      <t>セツメイ</t>
    </rPh>
    <rPh sb="12" eb="13">
      <t>ラン</t>
    </rPh>
    <phoneticPr fontId="1"/>
  </si>
  <si>
    <r>
      <rPr>
        <u/>
        <sz val="10"/>
        <color theme="10"/>
        <rFont val="Calibri"/>
        <family val="3"/>
        <charset val="128"/>
        <scheme val="minor"/>
      </rPr>
      <t>→こちら</t>
    </r>
    <phoneticPr fontId="1"/>
  </si>
  <si>
    <t>この数値が翌年の「年始」になります</t>
    <rPh sb="2" eb="4">
      <t>スウチ</t>
    </rPh>
    <rPh sb="5" eb="7">
      <t>ヨクネン</t>
    </rPh>
    <rPh sb="9" eb="11">
      <t>ネンシ</t>
    </rPh>
    <phoneticPr fontId="1"/>
  </si>
  <si>
    <t>信用・証拠金（差益）</t>
    <rPh sb="0" eb="2">
      <t>シンヨウ</t>
    </rPh>
    <rPh sb="3" eb="6">
      <t>ショウコキン</t>
    </rPh>
    <rPh sb="7" eb="9">
      <t>サエキ</t>
    </rPh>
    <phoneticPr fontId="1"/>
  </si>
  <si>
    <t>白色箇所に、レバレッジの益金（含み益は入れなくてOK）、レンディング収益、ステーキング収益、マイニング収益など、通常売買以外の利益を入力</t>
    <rPh sb="0" eb="4">
      <t>シロイロカショ</t>
    </rPh>
    <rPh sb="12" eb="14">
      <t>エキキン</t>
    </rPh>
    <rPh sb="15" eb="16">
      <t>フク</t>
    </rPh>
    <rPh sb="17" eb="18">
      <t>エキ</t>
    </rPh>
    <rPh sb="19" eb="20">
      <t>イ</t>
    </rPh>
    <rPh sb="34" eb="36">
      <t>シュウエキ</t>
    </rPh>
    <rPh sb="43" eb="45">
      <t>シュウエキ</t>
    </rPh>
    <rPh sb="51" eb="53">
      <t>シュウエキ</t>
    </rPh>
    <rPh sb="56" eb="58">
      <t>ツウジョウ</t>
    </rPh>
    <rPh sb="58" eb="60">
      <t>バイバイ</t>
    </rPh>
    <rPh sb="60" eb="62">
      <t>イガイ</t>
    </rPh>
    <rPh sb="63" eb="65">
      <t>リエキ</t>
    </rPh>
    <rPh sb="66" eb="68">
      <t>ニュウリョク</t>
    </rPh>
    <phoneticPr fontId="1"/>
  </si>
  <si>
    <t>　ランニング収益</t>
    <rPh sb="6" eb="8">
      <t>シュウエキ</t>
    </rPh>
    <phoneticPr fontId="1"/>
  </si>
  <si>
    <t>ランニングにより得たGSTは「信用・証拠金（差益）」に入り課税対象となります。</t>
    <rPh sb="8" eb="9">
      <t>エ</t>
    </rPh>
    <rPh sb="15" eb="17">
      <t>シンヨウ</t>
    </rPh>
    <rPh sb="18" eb="21">
      <t>ショウコキン</t>
    </rPh>
    <rPh sb="22" eb="24">
      <t>サエキ</t>
    </rPh>
    <rPh sb="27" eb="28">
      <t>ハイ</t>
    </rPh>
    <rPh sb="29" eb="33">
      <t>カゼイタイショウ</t>
    </rPh>
    <phoneticPr fontId="1"/>
  </si>
  <si>
    <t>ランニングしてGSTを得た場合の課税対象の具体例が下です。</t>
    <rPh sb="11" eb="12">
      <t>エ</t>
    </rPh>
    <rPh sb="13" eb="15">
      <t>バアイ</t>
    </rPh>
    <rPh sb="16" eb="20">
      <t>カゼイタイショウ</t>
    </rPh>
    <rPh sb="21" eb="24">
      <t>グタイレイ</t>
    </rPh>
    <rPh sb="25" eb="26">
      <t>シタ</t>
    </rPh>
    <phoneticPr fontId="1"/>
  </si>
  <si>
    <t>←赤枠が「信用・証拠金（差益）」として課税対象になる</t>
    <rPh sb="1" eb="3">
      <t>アカワク</t>
    </rPh>
    <rPh sb="5" eb="7">
      <t>シンヨウ</t>
    </rPh>
    <rPh sb="8" eb="11">
      <t>ショウコキン</t>
    </rPh>
    <rPh sb="12" eb="14">
      <t>サエキ</t>
    </rPh>
    <rPh sb="19" eb="23">
      <t>カゼイタイショウ</t>
    </rPh>
    <phoneticPr fontId="1"/>
  </si>
  <si>
    <t>ミステリーボックスからGSTを得た場合も同様です。</t>
    <rPh sb="15" eb="16">
      <t>エ</t>
    </rPh>
    <rPh sb="17" eb="19">
      <t>バアイ</t>
    </rPh>
    <rPh sb="20" eb="22">
      <t>ドウヨウ</t>
    </rPh>
    <phoneticPr fontId="1"/>
  </si>
  <si>
    <t>詳細は「NFT」のパートで説明します</t>
    <rPh sb="0" eb="2">
      <t>ショウサイ</t>
    </rPh>
    <rPh sb="13" eb="15">
      <t>セツメイ</t>
    </rPh>
    <phoneticPr fontId="1"/>
  </si>
  <si>
    <t>利益のケース</t>
    <rPh sb="0" eb="2">
      <t>リエキ</t>
    </rPh>
    <phoneticPr fontId="1"/>
  </si>
  <si>
    <t>G</t>
    <phoneticPr fontId="35"/>
  </si>
  <si>
    <t>H</t>
    <phoneticPr fontId="35"/>
  </si>
  <si>
    <t>I</t>
    <phoneticPr fontId="35"/>
  </si>
  <si>
    <t>売却金額</t>
    <rPh sb="0" eb="2">
      <t>バイキャク</t>
    </rPh>
    <rPh sb="2" eb="4">
      <t>キンガク</t>
    </rPh>
    <phoneticPr fontId="35"/>
  </si>
  <si>
    <t xml:space="preserve">総平均単価 </t>
    <rPh sb="0" eb="3">
      <t>ソウヘイキン</t>
    </rPh>
    <rPh sb="3" eb="5">
      <t>タンカ</t>
    </rPh>
    <phoneticPr fontId="35"/>
  </si>
  <si>
    <t>＝ 10円 （D 獲得金額合計 ÷ C 獲得数量合計）</t>
    <phoneticPr fontId="1"/>
  </si>
  <si>
    <t>収入金額</t>
    <rPh sb="0" eb="2">
      <t>シュウニュウ</t>
    </rPh>
    <rPh sb="2" eb="4">
      <t>キンガク</t>
    </rPh>
    <phoneticPr fontId="35"/>
  </si>
  <si>
    <t>＝ 800円（F)</t>
    <phoneticPr fontId="1"/>
  </si>
  <si>
    <t>＝ 500円（ E 売却数量 x H 総平均単価）</t>
    <phoneticPr fontId="1"/>
  </si>
  <si>
    <t>＝ 300円　（G 売却金額 - I 売却原価）</t>
    <phoneticPr fontId="1"/>
  </si>
  <si>
    <t>元々あった600円の課税対象に､GSTを売ることで得た利益300円が加算された形</t>
    <rPh sb="0" eb="2">
      <t>モトモト</t>
    </rPh>
    <rPh sb="8" eb="9">
      <t>エン</t>
    </rPh>
    <rPh sb="10" eb="14">
      <t>カゼイタイショウ</t>
    </rPh>
    <rPh sb="20" eb="21">
      <t>ウ</t>
    </rPh>
    <rPh sb="25" eb="26">
      <t>エ</t>
    </rPh>
    <rPh sb="27" eb="29">
      <t>リエキ</t>
    </rPh>
    <rPh sb="32" eb="33">
      <t>エン</t>
    </rPh>
    <rPh sb="34" eb="36">
      <t>カサン</t>
    </rPh>
    <rPh sb="39" eb="40">
      <t>カタチ</t>
    </rPh>
    <phoneticPr fontId="1"/>
  </si>
  <si>
    <t>ミステリーボックからGEMを得た場合は､その日のGEMの市場価格が収益になります。</t>
    <rPh sb="14" eb="15">
      <t>エ</t>
    </rPh>
    <rPh sb="16" eb="18">
      <t>バアイ</t>
    </rPh>
    <rPh sb="22" eb="23">
      <t>ヒ</t>
    </rPh>
    <rPh sb="28" eb="32">
      <t>シジョウカカク</t>
    </rPh>
    <rPh sb="33" eb="35">
      <t>シュウエキ</t>
    </rPh>
    <phoneticPr fontId="1"/>
  </si>
  <si>
    <t>損切りのケース</t>
    <rPh sb="0" eb="2">
      <t>ソンギ</t>
    </rPh>
    <phoneticPr fontId="1"/>
  </si>
  <si>
    <t>＝ 370円（F)</t>
    <phoneticPr fontId="1"/>
  </si>
  <si>
    <r>
      <t>＝</t>
    </r>
    <r>
      <rPr>
        <sz val="11"/>
        <color rgb="FFFF0000"/>
        <rFont val="ＭＳ Ｐゴシック"/>
        <family val="3"/>
        <charset val="128"/>
      </rPr>
      <t>▲130円</t>
    </r>
    <r>
      <rPr>
        <sz val="11"/>
        <color theme="1"/>
        <rFont val="ＭＳ Ｐゴシック"/>
        <family val="3"/>
        <charset val="128"/>
      </rPr>
      <t>　（G 売却金額 - I 売却原価）</t>
    </r>
    <phoneticPr fontId="1"/>
  </si>
  <si>
    <t>元々あった600円の課税対象に､GSTの損切り▲130円が控除された形</t>
    <rPh sb="0" eb="2">
      <t>モトモト</t>
    </rPh>
    <rPh sb="8" eb="9">
      <t>エン</t>
    </rPh>
    <rPh sb="10" eb="14">
      <t>カゼイタイショウ</t>
    </rPh>
    <rPh sb="20" eb="22">
      <t>ソンギリ</t>
    </rPh>
    <rPh sb="27" eb="28">
      <t>エン</t>
    </rPh>
    <rPh sb="29" eb="31">
      <t>コウジョ</t>
    </rPh>
    <rPh sb="34" eb="35">
      <t>カタチ</t>
    </rPh>
    <phoneticPr fontId="1"/>
  </si>
  <si>
    <t>★重要★</t>
    <rPh sb="1" eb="3">
      <t>ジュウヨウ</t>
    </rPh>
    <phoneticPr fontId="1"/>
  </si>
  <si>
    <t>年を越してしまうと2022年の益、2023年の損として、2022の100万に対する課税しか発生しません</t>
    <rPh sb="0" eb="1">
      <t>トシ</t>
    </rPh>
    <rPh sb="2" eb="3">
      <t>コ</t>
    </rPh>
    <rPh sb="13" eb="14">
      <t>ネン</t>
    </rPh>
    <rPh sb="15" eb="16">
      <t>エキ</t>
    </rPh>
    <rPh sb="21" eb="22">
      <t>ネン</t>
    </rPh>
    <rPh sb="23" eb="24">
      <t>ソン</t>
    </rPh>
    <rPh sb="36" eb="37">
      <t>マン</t>
    </rPh>
    <rPh sb="38" eb="39">
      <t>タイ</t>
    </rPh>
    <rPh sb="41" eb="43">
      <t>カゼイ</t>
    </rPh>
    <rPh sb="45" eb="47">
      <t>ハッセイ</t>
    </rPh>
    <phoneticPr fontId="1"/>
  </si>
  <si>
    <t>なお、ランニング収益に関するこのSTEPN管理シートの考え方は、下のリンクをご参照ください。</t>
    <rPh sb="8" eb="10">
      <t>シュウエキ</t>
    </rPh>
    <rPh sb="11" eb="12">
      <t>カン</t>
    </rPh>
    <rPh sb="21" eb="23">
      <t>カンリ</t>
    </rPh>
    <rPh sb="27" eb="28">
      <t>カンガ</t>
    </rPh>
    <rPh sb="29" eb="30">
      <t>カタ</t>
    </rPh>
    <rPh sb="32" eb="33">
      <t>シタ</t>
    </rPh>
    <rPh sb="39" eb="41">
      <t>サンショウ</t>
    </rPh>
    <phoneticPr fontId="1"/>
  </si>
  <si>
    <t>税計算根拠：ランニング収益</t>
    <rPh sb="0" eb="5">
      <t>ゼイケイサンコンキョ</t>
    </rPh>
    <rPh sb="11" eb="13">
      <t>シュウエキ</t>
    </rPh>
    <phoneticPr fontId="1"/>
  </si>
  <si>
    <t>ランニング収益が「信用・証拠金（差益）」に入る理由･･･</t>
    <rPh sb="5" eb="7">
      <t>シュウエキ</t>
    </rPh>
    <rPh sb="9" eb="11">
      <t>シンヨウ</t>
    </rPh>
    <rPh sb="12" eb="15">
      <t>ショウコキン</t>
    </rPh>
    <rPh sb="16" eb="18">
      <t>サエキ</t>
    </rPh>
    <rPh sb="21" eb="22">
      <t>ハイ</t>
    </rPh>
    <rPh sb="23" eb="25">
      <t>リユウ</t>
    </rPh>
    <phoneticPr fontId="1"/>
  </si>
  <si>
    <t>国税庁のエクセルに置いて､仮想通貨の収益は通常の「売却収益」か､この「信用・証拠金（差益）」しか無いからです。</t>
    <rPh sb="0" eb="3">
      <t>コクゼイチョウ</t>
    </rPh>
    <rPh sb="9" eb="10">
      <t>オ</t>
    </rPh>
    <rPh sb="13" eb="17">
      <t>カソウツウカ</t>
    </rPh>
    <rPh sb="18" eb="20">
      <t>シュウエキ</t>
    </rPh>
    <rPh sb="21" eb="23">
      <t>ツウジョウ</t>
    </rPh>
    <rPh sb="25" eb="29">
      <t>バイキャクシュウエキ</t>
    </rPh>
    <rPh sb="35" eb="37">
      <t>シンヨウ</t>
    </rPh>
    <rPh sb="38" eb="41">
      <t>ショウコキン</t>
    </rPh>
    <rPh sb="42" eb="44">
      <t>サエキ</t>
    </rPh>
    <rPh sb="48" eb="49">
      <t>ナ</t>
    </rPh>
    <phoneticPr fontId="1"/>
  </si>
  <si>
    <t>通常の売却収入以外の「その他の収入」（マイニング・レンディング・ステーキングなど）は全て「信用・証拠金（差益）」に入ります。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42" eb="43">
      <t>スベ</t>
    </rPh>
    <rPh sb="45" eb="47">
      <t>シンヨウ</t>
    </rPh>
    <rPh sb="48" eb="51">
      <t>ショウコキン</t>
    </rPh>
    <rPh sb="52" eb="54">
      <t>サエキ</t>
    </rPh>
    <rPh sb="57" eb="58">
      <t>ハイ</t>
    </rPh>
    <phoneticPr fontId="1"/>
  </si>
  <si>
    <t>　収入金額</t>
    <rPh sb="1" eb="3">
      <t>シュウニュウ</t>
    </rPh>
    <rPh sb="3" eb="5">
      <t>キンガク</t>
    </rPh>
    <phoneticPr fontId="1"/>
  </si>
  <si>
    <t>STEPNのランニング収益やミステリーボックスもマイニングにあたりここに入ります。（自動計算）</t>
    <rPh sb="11" eb="13">
      <t>シュウエキ</t>
    </rPh>
    <rPh sb="36" eb="37">
      <t>ハイ</t>
    </rPh>
    <rPh sb="42" eb="44">
      <t>ジドウ</t>
    </rPh>
    <rPh sb="44" eb="46">
      <t>ケイサン</t>
    </rPh>
    <phoneticPr fontId="1"/>
  </si>
  <si>
    <t>次に、上のGSTを売却した場合の税計算を、利益・損切りの２パターンで図解します。</t>
    <rPh sb="0" eb="1">
      <t>ツギ</t>
    </rPh>
    <rPh sb="3" eb="4">
      <t>ウエ</t>
    </rPh>
    <rPh sb="9" eb="11">
      <t>バイキャク</t>
    </rPh>
    <rPh sb="13" eb="15">
      <t>バアイ</t>
    </rPh>
    <rPh sb="16" eb="19">
      <t>ゼイケイサン</t>
    </rPh>
    <rPh sb="21" eb="23">
      <t>リエキ</t>
    </rPh>
    <rPh sb="24" eb="26">
      <t>ソンギリ</t>
    </rPh>
    <rPh sb="34" eb="36">
      <t>ズカイ</t>
    </rPh>
    <phoneticPr fontId="1"/>
  </si>
  <si>
    <t>赤枠の合計900円が課税対象となります。</t>
    <rPh sb="0" eb="2">
      <t>アカワク</t>
    </rPh>
    <rPh sb="3" eb="5">
      <t>ゴウケイ</t>
    </rPh>
    <rPh sb="8" eb="9">
      <t>エン</t>
    </rPh>
    <rPh sb="10" eb="14">
      <t>カゼイタイショウ</t>
    </rPh>
    <phoneticPr fontId="1"/>
  </si>
  <si>
    <t>赤枠の合計470円が課税対象となります。</t>
    <rPh sb="0" eb="2">
      <t>アカワク</t>
    </rPh>
    <rPh sb="3" eb="5">
      <t>ゴウケイ</t>
    </rPh>
    <rPh sb="8" eb="9">
      <t>エン</t>
    </rPh>
    <rPh sb="10" eb="14">
      <t>カゼイタイショウ</t>
    </rPh>
    <phoneticPr fontId="1"/>
  </si>
  <si>
    <t>売却原価（N列）とイコール（国税庁エクセルと項目を合わせるために表示）</t>
    <rPh sb="0" eb="2">
      <t>バイキャク</t>
    </rPh>
    <rPh sb="2" eb="4">
      <t>ゲンカ</t>
    </rPh>
    <rPh sb="6" eb="7">
      <t>レツ</t>
    </rPh>
    <rPh sb="14" eb="17">
      <t>コクゼイチョウ</t>
    </rPh>
    <rPh sb="22" eb="24">
      <t>コウモク</t>
    </rPh>
    <rPh sb="25" eb="26">
      <t>ア</t>
    </rPh>
    <rPh sb="32" eb="34">
      <t>ヒョウジ</t>
    </rPh>
    <phoneticPr fontId="1"/>
  </si>
  <si>
    <t>売却金額（F列）とイコール（国税庁エクセルと項目を合わせるために表示）</t>
    <rPh sb="0" eb="2">
      <t>バイキャク</t>
    </rPh>
    <rPh sb="2" eb="4">
      <t>キンガク</t>
    </rPh>
    <rPh sb="6" eb="7">
      <t>レツ</t>
    </rPh>
    <phoneticPr fontId="1"/>
  </si>
  <si>
    <t>手数料等</t>
    <rPh sb="0" eb="3">
      <t>テスウリョウ</t>
    </rPh>
    <rPh sb="3" eb="4">
      <t>トウ</t>
    </rPh>
    <phoneticPr fontId="1"/>
  </si>
  <si>
    <t>取引所別にかかった送金手数料、販売手数料、レバレッジ手数料などの合計を記入</t>
    <rPh sb="0" eb="3">
      <t>トリヒキジョ</t>
    </rPh>
    <rPh sb="3" eb="4">
      <t>ベツ</t>
    </rPh>
    <rPh sb="9" eb="11">
      <t>ソウキン</t>
    </rPh>
    <rPh sb="11" eb="14">
      <t>テスウリョウ</t>
    </rPh>
    <rPh sb="15" eb="17">
      <t>ハンバイ</t>
    </rPh>
    <rPh sb="17" eb="20">
      <t>テスウリョウ</t>
    </rPh>
    <rPh sb="26" eb="29">
      <t>テスウリョウ</t>
    </rPh>
    <rPh sb="32" eb="34">
      <t>ゴウケイ</t>
    </rPh>
    <rPh sb="35" eb="37">
      <t>キニュウ</t>
    </rPh>
    <phoneticPr fontId="1"/>
  </si>
  <si>
    <t>信用・証拠金（差損）</t>
    <rPh sb="0" eb="2">
      <t>シンヨウ</t>
    </rPh>
    <rPh sb="3" eb="6">
      <t>ショウコキン</t>
    </rPh>
    <rPh sb="7" eb="9">
      <t>サソン</t>
    </rPh>
    <phoneticPr fontId="1"/>
  </si>
  <si>
    <t>STEPNには該当する手数料は発生しません。</t>
    <rPh sb="7" eb="9">
      <t>ガイトウ</t>
    </rPh>
    <rPh sb="11" eb="14">
      <t>テスウリョウ</t>
    </rPh>
    <rPh sb="15" eb="17">
      <t>ハッセイ</t>
    </rPh>
    <phoneticPr fontId="1"/>
  </si>
  <si>
    <t>白色箇所に、レバレッジの損金（含み損を入れるのはNG）の他、ステーキング損金など、通常売買以外の損金が発生したらここに入力</t>
    <rPh sb="0" eb="4">
      <t>シロイロカショ</t>
    </rPh>
    <rPh sb="12" eb="14">
      <t>ソンキン</t>
    </rPh>
    <rPh sb="15" eb="16">
      <t>フク</t>
    </rPh>
    <rPh sb="17" eb="18">
      <t>ソン</t>
    </rPh>
    <rPh sb="19" eb="20">
      <t>イ</t>
    </rPh>
    <rPh sb="28" eb="29">
      <t>ホカ</t>
    </rPh>
    <rPh sb="36" eb="38">
      <t>ソンキン</t>
    </rPh>
    <rPh sb="41" eb="43">
      <t>ツウジョウ</t>
    </rPh>
    <rPh sb="43" eb="45">
      <t>バイバイ</t>
    </rPh>
    <rPh sb="45" eb="47">
      <t>イガイ</t>
    </rPh>
    <rPh sb="48" eb="50">
      <t>ソンキン</t>
    </rPh>
    <rPh sb="51" eb="53">
      <t>ハッセイ</t>
    </rPh>
    <rPh sb="59" eb="61">
      <t>ニュウリョク</t>
    </rPh>
    <phoneticPr fontId="1"/>
  </si>
  <si>
    <t>STEPNの修理代やレベル上げ費用はここには該当しません。</t>
    <rPh sb="6" eb="9">
      <t>シュウリダイ</t>
    </rPh>
    <rPh sb="13" eb="14">
      <t>ア</t>
    </rPh>
    <rPh sb="15" eb="17">
      <t>ヒヨウ</t>
    </rPh>
    <rPh sb="22" eb="24">
      <t>ガイトウ</t>
    </rPh>
    <phoneticPr fontId="1"/>
  </si>
  <si>
    <t>理由＞＞</t>
    <rPh sb="0" eb="2">
      <t>リユウ</t>
    </rPh>
    <phoneticPr fontId="1"/>
  </si>
  <si>
    <t>この売却原価を売却金額から差し引いたものが所得額となり、その所得額が課税対象となります</t>
    <rPh sb="2" eb="4">
      <t>バイキャク</t>
    </rPh>
    <rPh sb="4" eb="6">
      <t>ゲンカ</t>
    </rPh>
    <rPh sb="7" eb="9">
      <t>バイキャク</t>
    </rPh>
    <rPh sb="9" eb="11">
      <t>キンガク</t>
    </rPh>
    <rPh sb="13" eb="14">
      <t>サ</t>
    </rPh>
    <rPh sb="15" eb="16">
      <t>ヒ</t>
    </rPh>
    <rPh sb="21" eb="24">
      <t>ショトクガク</t>
    </rPh>
    <rPh sb="30" eb="33">
      <t>ショトクガク</t>
    </rPh>
    <rPh sb="34" eb="38">
      <t>カゼイタイショウ</t>
    </rPh>
    <phoneticPr fontId="1"/>
  </si>
  <si>
    <t>売却金額 - 売却原価 ＝ 所得額</t>
    <rPh sb="0" eb="2">
      <t>バイキャク</t>
    </rPh>
    <rPh sb="2" eb="4">
      <t>キンガク</t>
    </rPh>
    <rPh sb="7" eb="9">
      <t>バイキャク</t>
    </rPh>
    <rPh sb="9" eb="11">
      <t>ゲンカ</t>
    </rPh>
    <rPh sb="14" eb="17">
      <t>ショトクガク</t>
    </rPh>
    <phoneticPr fontId="1"/>
  </si>
  <si>
    <t>所得額 ｘ 税率 ＝ 税金額</t>
    <rPh sb="0" eb="3">
      <t>ショトクガク</t>
    </rPh>
    <rPh sb="6" eb="8">
      <t>ゼイリツ</t>
    </rPh>
    <rPh sb="11" eb="14">
      <t>ゼイキンガク</t>
    </rPh>
    <phoneticPr fontId="1"/>
  </si>
  <si>
    <t>注釈②</t>
    <rPh sb="0" eb="2">
      <t>チュウシャク</t>
    </rPh>
    <phoneticPr fontId="1"/>
  </si>
  <si>
    <t>注釈①</t>
    <rPh sb="0" eb="2">
      <t>チュウシャク</t>
    </rPh>
    <phoneticPr fontId="1"/>
  </si>
  <si>
    <t>注釈③</t>
    <rPh sb="0" eb="2">
      <t>チュウシャク</t>
    </rPh>
    <phoneticPr fontId="1"/>
  </si>
  <si>
    <t>注釈④</t>
    <rPh sb="0" eb="2">
      <t>チュウシャク</t>
    </rPh>
    <phoneticPr fontId="1"/>
  </si>
  <si>
    <t>両替による仮想通貨の減少や、NFTの購入による仮想通貨の減少は売却益なので､売却金額に含めますが､修理代などの費用計上は売却益ではないので売却金額に含めません</t>
    <rPh sb="0" eb="2">
      <t>リョウガエ</t>
    </rPh>
    <rPh sb="5" eb="9">
      <t>カソウツウカ</t>
    </rPh>
    <rPh sb="10" eb="12">
      <t>ゲンショウ</t>
    </rPh>
    <rPh sb="18" eb="20">
      <t>コウニュウ</t>
    </rPh>
    <rPh sb="23" eb="27">
      <t>カソウツウカ</t>
    </rPh>
    <rPh sb="28" eb="30">
      <t>ゲンショウ</t>
    </rPh>
    <rPh sb="31" eb="33">
      <t>バイキャク</t>
    </rPh>
    <rPh sb="33" eb="34">
      <t>エキ</t>
    </rPh>
    <rPh sb="38" eb="42">
      <t>バイキャクキンガク</t>
    </rPh>
    <rPh sb="43" eb="44">
      <t>フク</t>
    </rPh>
    <rPh sb="49" eb="51">
      <t>シュウリ</t>
    </rPh>
    <rPh sb="51" eb="52">
      <t>ダイ</t>
    </rPh>
    <rPh sb="55" eb="59">
      <t>ヒヨウケイジョウ</t>
    </rPh>
    <rPh sb="60" eb="63">
      <t>バイキャクエキ</t>
    </rPh>
    <rPh sb="69" eb="71">
      <t>バイキャク</t>
    </rPh>
    <rPh sb="71" eb="73">
      <t>キンガク</t>
    </rPh>
    <rPh sb="74" eb="75">
      <t>フク</t>
    </rPh>
    <phoneticPr fontId="1"/>
  </si>
  <si>
    <t>5月、6月頃の高いGSTを持ち続けている人は年内に清算しておいた方が良いです。</t>
    <rPh sb="1" eb="2">
      <t>ガツ</t>
    </rPh>
    <rPh sb="4" eb="5">
      <t>ガツ</t>
    </rPh>
    <rPh sb="5" eb="6">
      <t>コロ</t>
    </rPh>
    <rPh sb="7" eb="8">
      <t>タカ</t>
    </rPh>
    <rPh sb="13" eb="14">
      <t>モ</t>
    </rPh>
    <rPh sb="15" eb="16">
      <t>ツヅ</t>
    </rPh>
    <rPh sb="20" eb="21">
      <t>ヒト</t>
    </rPh>
    <rPh sb="22" eb="24">
      <t>ネンナイ</t>
    </rPh>
    <rPh sb="25" eb="27">
      <t>セイサン</t>
    </rPh>
    <rPh sb="32" eb="33">
      <t>ホウ</t>
    </rPh>
    <rPh sb="34" eb="35">
      <t>イ</t>
    </rPh>
    <phoneticPr fontId="1"/>
  </si>
  <si>
    <t>が、これを年内に例えば１万で売ってしまえば99万が損金となり、課税対象は１万で済みます。</t>
    <rPh sb="5" eb="7">
      <t>ネンナイ</t>
    </rPh>
    <rPh sb="8" eb="9">
      <t>タト</t>
    </rPh>
    <rPh sb="12" eb="13">
      <t>マン</t>
    </rPh>
    <rPh sb="14" eb="15">
      <t>ウ</t>
    </rPh>
    <rPh sb="23" eb="24">
      <t>マン</t>
    </rPh>
    <rPh sb="25" eb="27">
      <t>ソンキン</t>
    </rPh>
    <rPh sb="31" eb="35">
      <t>カゼイタイショウ</t>
    </rPh>
    <rPh sb="37" eb="38">
      <t>マン</t>
    </rPh>
    <rPh sb="39" eb="40">
      <t>ス</t>
    </rPh>
    <phoneticPr fontId="1"/>
  </si>
  <si>
    <t>例えば高いGSTを100万持ったままの場合、この100万がダイレクトに課税対象なってしまいます。</t>
    <rPh sb="0" eb="1">
      <t>タト</t>
    </rPh>
    <rPh sb="3" eb="4">
      <t>タカ</t>
    </rPh>
    <rPh sb="12" eb="13">
      <t>マン</t>
    </rPh>
    <rPh sb="13" eb="14">
      <t>モ</t>
    </rPh>
    <rPh sb="19" eb="21">
      <t>バアイ</t>
    </rPh>
    <rPh sb="27" eb="28">
      <t>マン</t>
    </rPh>
    <rPh sb="35" eb="39">
      <t>カゼイタイショウ</t>
    </rPh>
    <phoneticPr fontId="1"/>
  </si>
  <si>
    <t>「修理代などの費用計上は売却益では無いので売却金額には含めません」に関して説明します。読めば当然のようですが、下の具体例をご確認ください。</t>
    <rPh sb="1" eb="4">
      <t>シュウリダイ</t>
    </rPh>
    <rPh sb="7" eb="9">
      <t>ヒヨウ</t>
    </rPh>
    <rPh sb="9" eb="11">
      <t>ケイジョウ</t>
    </rPh>
    <rPh sb="12" eb="15">
      <t>バイキャクエキ</t>
    </rPh>
    <rPh sb="17" eb="18">
      <t>ナ</t>
    </rPh>
    <rPh sb="21" eb="23">
      <t>バイキャク</t>
    </rPh>
    <rPh sb="23" eb="25">
      <t>キンガク</t>
    </rPh>
    <rPh sb="27" eb="28">
      <t>フク</t>
    </rPh>
    <rPh sb="34" eb="35">
      <t>カン</t>
    </rPh>
    <rPh sb="37" eb="39">
      <t>セツメイ</t>
    </rPh>
    <rPh sb="43" eb="44">
      <t>ヨ</t>
    </rPh>
    <rPh sb="46" eb="48">
      <t>トウゼン</t>
    </rPh>
    <rPh sb="55" eb="56">
      <t>シタ</t>
    </rPh>
    <rPh sb="57" eb="60">
      <t>グタイレイ</t>
    </rPh>
    <rPh sb="62" eb="64">
      <t>カクニン</t>
    </rPh>
    <phoneticPr fontId="1"/>
  </si>
  <si>
    <t>赤枠を見ると､売却数量だけ計上し､売却金額はゼロとなり違和感があります</t>
    <rPh sb="0" eb="2">
      <t>アカワク</t>
    </rPh>
    <rPh sb="3" eb="4">
      <t>ミ</t>
    </rPh>
    <rPh sb="7" eb="9">
      <t>バイキャク</t>
    </rPh>
    <rPh sb="9" eb="11">
      <t>スウリョウ</t>
    </rPh>
    <rPh sb="13" eb="15">
      <t>ケイジョウ</t>
    </rPh>
    <rPh sb="17" eb="19">
      <t>バイキャク</t>
    </rPh>
    <rPh sb="19" eb="21">
      <t>キンガク</t>
    </rPh>
    <rPh sb="27" eb="30">
      <t>イワカン</t>
    </rPh>
    <phoneticPr fontId="1"/>
  </si>
  <si>
    <t>ではなぜ売却数量は計上するのでしょうか？理由は､コスト計上しないといけないからです。これも具体例を見るとイメージしやすいと思います。</t>
    <rPh sb="4" eb="6">
      <t>バイキャク</t>
    </rPh>
    <rPh sb="6" eb="8">
      <t>スウリョウ</t>
    </rPh>
    <rPh sb="9" eb="11">
      <t>ケイジョウ</t>
    </rPh>
    <rPh sb="20" eb="22">
      <t>リユウ</t>
    </rPh>
    <rPh sb="27" eb="29">
      <t>ケイジョウ</t>
    </rPh>
    <rPh sb="45" eb="48">
      <t>グタイレイ</t>
    </rPh>
    <rPh sb="49" eb="50">
      <t>ミ</t>
    </rPh>
    <rPh sb="61" eb="62">
      <t>オモ</t>
    </rPh>
    <phoneticPr fontId="1"/>
  </si>
  <si>
    <t>下の表は日々のランニングの記録です。</t>
    <rPh sb="0" eb="1">
      <t>シタ</t>
    </rPh>
    <rPh sb="2" eb="3">
      <t>ヒョウ</t>
    </rPh>
    <rPh sb="4" eb="6">
      <t>ヒビ</t>
    </rPh>
    <rPh sb="13" eb="15">
      <t>キロク</t>
    </rPh>
    <phoneticPr fontId="1"/>
  </si>
  <si>
    <t>両替やNFTの購入による仮想通貨の減少はすぐ上の項目を確認してください。</t>
    <rPh sb="0" eb="2">
      <t>リョウガエ</t>
    </rPh>
    <rPh sb="7" eb="9">
      <t>コウニュウ</t>
    </rPh>
    <rPh sb="12" eb="16">
      <t>カソウツウカ</t>
    </rPh>
    <rPh sb="17" eb="19">
      <t>ゲンショウ</t>
    </rPh>
    <rPh sb="22" eb="23">
      <t>ウエ</t>
    </rPh>
    <rPh sb="24" eb="26">
      <t>コウモク</t>
    </rPh>
    <rPh sb="27" eb="29">
      <t>カクニン</t>
    </rPh>
    <phoneticPr fontId="1"/>
  </si>
  <si>
    <t>理由は､売却金額は同額が修理として使用されるため相殺されてゼロとなるからです。</t>
    <rPh sb="0" eb="2">
      <t>リユウ</t>
    </rPh>
    <rPh sb="4" eb="8">
      <t>バイキャクキンガク</t>
    </rPh>
    <rPh sb="9" eb="11">
      <t>ドウガク</t>
    </rPh>
    <rPh sb="12" eb="14">
      <t>シュウリ</t>
    </rPh>
    <rPh sb="17" eb="19">
      <t>シヨウ</t>
    </rPh>
    <rPh sb="24" eb="26">
      <t>ソウサイ</t>
    </rPh>
    <phoneticPr fontId="1"/>
  </si>
  <si>
    <t>このままだと赤枠の300円に課税されて終わりですが、実際には修理もしているので、それを反映したのが下の表です</t>
    <rPh sb="6" eb="8">
      <t>アカワク</t>
    </rPh>
    <rPh sb="12" eb="13">
      <t>エン</t>
    </rPh>
    <rPh sb="14" eb="16">
      <t>カゼイ</t>
    </rPh>
    <rPh sb="19" eb="20">
      <t>オ</t>
    </rPh>
    <rPh sb="26" eb="28">
      <t>ジッサイ</t>
    </rPh>
    <rPh sb="30" eb="32">
      <t>シュウリ</t>
    </rPh>
    <rPh sb="43" eb="45">
      <t>ハンエイ</t>
    </rPh>
    <rPh sb="49" eb="50">
      <t>シタ</t>
    </rPh>
    <rPh sb="51" eb="52">
      <t>ヒョウ</t>
    </rPh>
    <phoneticPr fontId="1"/>
  </si>
  <si>
    <t>F</t>
    <phoneticPr fontId="1"/>
  </si>
  <si>
    <t>G</t>
    <phoneticPr fontId="1"/>
  </si>
  <si>
    <t xml:space="preserve">総平均単価 </t>
    <rPh sb="0" eb="3">
      <t>ソウヘイキン</t>
    </rPh>
    <rPh sb="3" eb="5">
      <t>タンカ</t>
    </rPh>
    <phoneticPr fontId="1"/>
  </si>
  <si>
    <t>＝ 10円 （C 収益 ÷ A 獲得数量）</t>
    <phoneticPr fontId="1"/>
  </si>
  <si>
    <t>＝ 60円 （D 売却数量 ｘ F 総平均単価）</t>
    <phoneticPr fontId="1"/>
  </si>
  <si>
    <t>H</t>
    <phoneticPr fontId="1"/>
  </si>
  <si>
    <t>売却収益</t>
    <rPh sb="0" eb="2">
      <t>バイキャク</t>
    </rPh>
    <rPh sb="2" eb="4">
      <t>シュウエキ</t>
    </rPh>
    <phoneticPr fontId="1"/>
  </si>
  <si>
    <t>＝ ▲60円 （E 売却金額 － G 売却原価）</t>
    <phoneticPr fontId="1"/>
  </si>
  <si>
    <t>＝240円 （C 収益 ＋ H 売却収益）</t>
    <phoneticPr fontId="1"/>
  </si>
  <si>
    <t>ランニングだけだと300円の所得でしたが、修理を反映することで240円の収益に変わりました。</t>
    <rPh sb="12" eb="13">
      <t>エン</t>
    </rPh>
    <rPh sb="14" eb="16">
      <t>ショトク</t>
    </rPh>
    <rPh sb="21" eb="23">
      <t>シュウリ</t>
    </rPh>
    <rPh sb="24" eb="26">
      <t>ハンエイ</t>
    </rPh>
    <rPh sb="34" eb="35">
      <t>エン</t>
    </rPh>
    <rPh sb="36" eb="38">
      <t>シュウエキ</t>
    </rPh>
    <rPh sb="39" eb="40">
      <t>カ</t>
    </rPh>
    <phoneticPr fontId="1"/>
  </si>
  <si>
    <t>ポイントはGのところで修理代を算出して、Hのとこで売却金額はゼロなので､結果として収益から修理代が引かれるところです。</t>
    <rPh sb="11" eb="13">
      <t>シュウリ</t>
    </rPh>
    <rPh sb="13" eb="14">
      <t>ダイ</t>
    </rPh>
    <rPh sb="15" eb="17">
      <t>サンシュツ</t>
    </rPh>
    <rPh sb="25" eb="27">
      <t>バイキャク</t>
    </rPh>
    <rPh sb="27" eb="28">
      <t>キン</t>
    </rPh>
    <rPh sb="28" eb="29">
      <t>ガク</t>
    </rPh>
    <rPh sb="36" eb="38">
      <t>ケッカ</t>
    </rPh>
    <rPh sb="41" eb="43">
      <t>シュウエキ</t>
    </rPh>
    <rPh sb="45" eb="48">
      <t>シュウリダイ</t>
    </rPh>
    <rPh sb="49" eb="50">
      <t>ヒ</t>
    </rPh>
    <phoneticPr fontId="1"/>
  </si>
  <si>
    <t>POINT</t>
    <phoneticPr fontId="1"/>
  </si>
  <si>
    <t>そうすることで､実際にそくした記帳となる</t>
    <rPh sb="8" eb="10">
      <t>ジッサイ</t>
    </rPh>
    <rPh sb="15" eb="17">
      <t>キチョウ</t>
    </rPh>
    <phoneticPr fontId="1"/>
  </si>
  <si>
    <t>税計算上、修理代などの費用は､数量だけを計上し、金額は計上しない。</t>
    <rPh sb="0" eb="3">
      <t>ゼイケイサン</t>
    </rPh>
    <rPh sb="3" eb="4">
      <t>ジョウ</t>
    </rPh>
    <rPh sb="5" eb="8">
      <t>シュウリダイ</t>
    </rPh>
    <rPh sb="11" eb="13">
      <t>ヒヨウ</t>
    </rPh>
    <rPh sb="15" eb="17">
      <t>スウリョウ</t>
    </rPh>
    <rPh sb="20" eb="22">
      <t>ケイジョウ</t>
    </rPh>
    <rPh sb="24" eb="26">
      <t>キンガク</t>
    </rPh>
    <rPh sb="27" eb="29">
      <t>ケイジョウ</t>
    </rPh>
    <phoneticPr fontId="1"/>
  </si>
  <si>
    <t>★</t>
    <phoneticPr fontId="1"/>
  </si>
  <si>
    <t>この表から所得金額を算出します</t>
    <rPh sb="2" eb="3">
      <t>ヒョウ</t>
    </rPh>
    <rPh sb="5" eb="7">
      <t>ショトク</t>
    </rPh>
    <rPh sb="7" eb="9">
      <t>キンガク</t>
    </rPh>
    <rPh sb="10" eb="12">
      <t>サンシュツ</t>
    </rPh>
    <phoneticPr fontId="1"/>
  </si>
  <si>
    <t>＞＞こちら</t>
    <phoneticPr fontId="1"/>
  </si>
  <si>
    <t>詳細は「税計算の考え方｜売却」をご覧ください</t>
    <rPh sb="0" eb="2">
      <t>ショウサイ</t>
    </rPh>
    <rPh sb="4" eb="7">
      <t>ゼイケイサン</t>
    </rPh>
    <rPh sb="8" eb="9">
      <t>カンガ</t>
    </rPh>
    <rPh sb="10" eb="11">
      <t>カタ</t>
    </rPh>
    <rPh sb="12" eb="14">
      <t>バイキャク</t>
    </rPh>
    <rPh sb="17" eb="18">
      <t>ラン</t>
    </rPh>
    <phoneticPr fontId="1"/>
  </si>
  <si>
    <t>これらは「売却益からマイナス」という形で税計算します。</t>
    <rPh sb="5" eb="8">
      <t>バイキャクエキ</t>
    </rPh>
    <rPh sb="18" eb="19">
      <t>カタチ</t>
    </rPh>
    <rPh sb="20" eb="23">
      <t>ゼイケイサン</t>
    </rPh>
    <phoneticPr fontId="1"/>
  </si>
  <si>
    <t xml:space="preserve"> 必要経費</t>
    <rPh sb="1" eb="3">
      <t>ヒツヨウ</t>
    </rPh>
    <rPh sb="3" eb="5">
      <t>ケイヒ</t>
    </rPh>
    <phoneticPr fontId="1"/>
  </si>
  <si>
    <t xml:space="preserve"> 所得金額・収入金額計・費用金額計</t>
    <rPh sb="1" eb="5">
      <t>ショトクキンガク</t>
    </rPh>
    <rPh sb="6" eb="10">
      <t>シュウニュウキンガク</t>
    </rPh>
    <rPh sb="10" eb="11">
      <t>ケイ</t>
    </rPh>
    <rPh sb="12" eb="16">
      <t>ヒヨウキンガク</t>
    </rPh>
    <rPh sb="16" eb="17">
      <t>ケイ</t>
    </rPh>
    <phoneticPr fontId="1"/>
  </si>
  <si>
    <t>自動計算 ： 収入金額計 - 費用金額計</t>
    <rPh sb="0" eb="4">
      <t>ジドウケイサン</t>
    </rPh>
    <rPh sb="7" eb="11">
      <t>シュウニュウキンガク</t>
    </rPh>
    <rPh sb="11" eb="12">
      <t>ケイ</t>
    </rPh>
    <rPh sb="15" eb="19">
      <t>ヒヨウキンガク</t>
    </rPh>
    <rPh sb="19" eb="20">
      <t>ケイ</t>
    </rPh>
    <phoneticPr fontId="1"/>
  </si>
  <si>
    <t>自動計算 ： 収入金額欄の合計 （ S列 + T列 ）</t>
    <rPh sb="0" eb="2">
      <t>ジドウ</t>
    </rPh>
    <rPh sb="2" eb="4">
      <t>ケイサン</t>
    </rPh>
    <rPh sb="7" eb="9">
      <t>シュウニュウ</t>
    </rPh>
    <rPh sb="9" eb="11">
      <t>キンガク</t>
    </rPh>
    <rPh sb="11" eb="12">
      <t>ラン</t>
    </rPh>
    <rPh sb="13" eb="15">
      <t>ゴウケイ</t>
    </rPh>
    <rPh sb="19" eb="20">
      <t>レツ</t>
    </rPh>
    <rPh sb="24" eb="25">
      <t>レツ</t>
    </rPh>
    <phoneticPr fontId="1"/>
  </si>
  <si>
    <t>この所得金額に税率を掛けたのが納税額です</t>
    <rPh sb="2" eb="6">
      <t>ショトクキンガク</t>
    </rPh>
    <rPh sb="7" eb="9">
      <t>ゼイリツ</t>
    </rPh>
    <rPh sb="10" eb="11">
      <t>カ</t>
    </rPh>
    <rPh sb="15" eb="18">
      <t>ノウゼイガク</t>
    </rPh>
    <phoneticPr fontId="1"/>
  </si>
  <si>
    <t>自動計算 ： 必要経費欄の合計 （ U列 + V列 + W列 ）</t>
    <rPh sb="0" eb="2">
      <t>ジドウ</t>
    </rPh>
    <rPh sb="2" eb="4">
      <t>ケイサン</t>
    </rPh>
    <rPh sb="7" eb="9">
      <t>ヒツヨウ</t>
    </rPh>
    <rPh sb="9" eb="11">
      <t>ケイヒ</t>
    </rPh>
    <rPh sb="11" eb="12">
      <t>ラン</t>
    </rPh>
    <rPh sb="13" eb="15">
      <t>ゴウケイ</t>
    </rPh>
    <rPh sb="19" eb="20">
      <t>レツ</t>
    </rPh>
    <rPh sb="24" eb="25">
      <t>レツ</t>
    </rPh>
    <rPh sb="29" eb="30">
      <t>レツ</t>
    </rPh>
    <phoneticPr fontId="1"/>
  </si>
  <si>
    <t>送金</t>
    <rPh sb="0" eb="2">
      <t>ソウキン</t>
    </rPh>
    <phoneticPr fontId="1"/>
  </si>
  <si>
    <t>年末残高・翌年繰越</t>
    <phoneticPr fontId="1"/>
  </si>
  <si>
    <t>収入金額</t>
    <rPh sb="0" eb="2">
      <t>シュウニュウ</t>
    </rPh>
    <rPh sb="2" eb="4">
      <t>キンガク</t>
    </rPh>
    <phoneticPr fontId="1"/>
  </si>
  <si>
    <r>
      <rPr>
        <u/>
        <sz val="11"/>
        <color theme="10"/>
        <rFont val="ＭＳ Ｐゴシック"/>
        <family val="3"/>
        <charset val="128"/>
      </rPr>
      <t>総平均単価</t>
    </r>
    <rPh sb="0" eb="3">
      <t>ソウヘイキン</t>
    </rPh>
    <rPh sb="3" eb="5">
      <t>タンカ</t>
    </rPh>
    <phoneticPr fontId="1"/>
  </si>
  <si>
    <t>仮想通貨の入力ページ</t>
    <rPh sb="0" eb="4">
      <t>カソウツウカ</t>
    </rPh>
    <rPh sb="5" eb="7">
      <t>ニュウリョク</t>
    </rPh>
    <phoneticPr fontId="1"/>
  </si>
  <si>
    <t>ここからは、各仮想通貨の入力ページの解説をします。</t>
    <rPh sb="6" eb="7">
      <t>カク</t>
    </rPh>
    <rPh sb="7" eb="11">
      <t>カソウツウカ</t>
    </rPh>
    <rPh sb="12" eb="14">
      <t>ニュウリョク</t>
    </rPh>
    <rPh sb="18" eb="20">
      <t>カイセツ</t>
    </rPh>
    <phoneticPr fontId="1"/>
  </si>
  <si>
    <t>仮想通貨の入力ページは、GMT・USDC・sGST・SOL・bGST・BNB・eGST・ETHの８種類あるので、自分に関係するページのみ入力します。</t>
    <rPh sb="0" eb="4">
      <t>カソウツウカ</t>
    </rPh>
    <rPh sb="5" eb="7">
      <t>ニュウリョク</t>
    </rPh>
    <rPh sb="49" eb="51">
      <t>シュルイ</t>
    </rPh>
    <rPh sb="56" eb="58">
      <t>ジブン</t>
    </rPh>
    <rPh sb="59" eb="61">
      <t>カンケイ</t>
    </rPh>
    <rPh sb="68" eb="70">
      <t>ニュウリョク</t>
    </rPh>
    <phoneticPr fontId="1"/>
  </si>
  <si>
    <t>日付、備考、価格</t>
    <rPh sb="0" eb="2">
      <t>ヒヅケ</t>
    </rPh>
    <rPh sb="3" eb="5">
      <t>ビコウ</t>
    </rPh>
    <rPh sb="6" eb="8">
      <t>カカク</t>
    </rPh>
    <phoneticPr fontId="1"/>
  </si>
  <si>
    <t>増加になる行動</t>
    <rPh sb="0" eb="2">
      <t>ゾウカ</t>
    </rPh>
    <rPh sb="5" eb="7">
      <t>コウドウ</t>
    </rPh>
    <phoneticPr fontId="1"/>
  </si>
  <si>
    <t>減少になる行動</t>
    <rPh sb="0" eb="2">
      <t>ゲンショウ</t>
    </rPh>
    <rPh sb="5" eb="7">
      <t>コウドウ</t>
    </rPh>
    <phoneticPr fontId="1"/>
  </si>
  <si>
    <t>④</t>
    <phoneticPr fontId="1"/>
  </si>
  <si>
    <t>⑤</t>
    <phoneticPr fontId="1"/>
  </si>
  <si>
    <t>⑥</t>
    <phoneticPr fontId="1"/>
  </si>
  <si>
    <t>税計算</t>
    <rPh sb="0" eb="3">
      <t>ゼイケイサン</t>
    </rPh>
    <phoneticPr fontId="1"/>
  </si>
  <si>
    <t>：ランニング収益など</t>
    <rPh sb="6" eb="8">
      <t>シュウエキ</t>
    </rPh>
    <phoneticPr fontId="1"/>
  </si>
  <si>
    <t>：修理代など</t>
    <rPh sb="1" eb="3">
      <t>シュウリ</t>
    </rPh>
    <rPh sb="3" eb="4">
      <t>ダイ</t>
    </rPh>
    <phoneticPr fontId="1"/>
  </si>
  <si>
    <t>：ウォレットとの残高調整など</t>
    <rPh sb="8" eb="10">
      <t>ザンダカ</t>
    </rPh>
    <rPh sb="10" eb="12">
      <t>チョウセイ</t>
    </rPh>
    <phoneticPr fontId="1"/>
  </si>
  <si>
    <t>入力するのは白色箇所のみです（色付きのところは計算式が入っています）</t>
    <rPh sb="0" eb="2">
      <t>ニュウリョク</t>
    </rPh>
    <rPh sb="6" eb="10">
      <t>シロイロカショ</t>
    </rPh>
    <rPh sb="15" eb="17">
      <t>イロツ</t>
    </rPh>
    <rPh sb="23" eb="26">
      <t>ケイサンシキ</t>
    </rPh>
    <rPh sb="27" eb="28">
      <t>ハイ</t>
    </rPh>
    <phoneticPr fontId="1"/>
  </si>
  <si>
    <t>次から①～⑥、それぞれのパートごとに説明します</t>
    <rPh sb="0" eb="1">
      <t>ツギ</t>
    </rPh>
    <rPh sb="18" eb="20">
      <t>セツメイ</t>
    </rPh>
    <phoneticPr fontId="1"/>
  </si>
  <si>
    <t>　日付など</t>
    <rPh sb="1" eb="3">
      <t>ヒヅケ</t>
    </rPh>
    <phoneticPr fontId="1"/>
  </si>
  <si>
    <t>（2Cセル）</t>
    <phoneticPr fontId="1"/>
  </si>
  <si>
    <t>　仮想通貨が増加となる行動</t>
    <rPh sb="1" eb="5">
      <t>カソウツウカ</t>
    </rPh>
    <rPh sb="6" eb="8">
      <t>ゾウカ</t>
    </rPh>
    <rPh sb="11" eb="13">
      <t>コウドウ</t>
    </rPh>
    <phoneticPr fontId="1"/>
  </si>
  <si>
    <t>　仮想通貨が減少となる行動</t>
    <rPh sb="1" eb="5">
      <t>カソウツウカ</t>
    </rPh>
    <rPh sb="6" eb="8">
      <t>ゲンショウ</t>
    </rPh>
    <rPh sb="11" eb="13">
      <t>コウドウ</t>
    </rPh>
    <phoneticPr fontId="1"/>
  </si>
  <si>
    <t>両替（-）</t>
    <rPh sb="0" eb="2">
      <t>リョウガエ</t>
    </rPh>
    <phoneticPr fontId="1"/>
  </si>
  <si>
    <t>　数量</t>
    <rPh sb="1" eb="3">
      <t>スウリョウ</t>
    </rPh>
    <phoneticPr fontId="1"/>
  </si>
  <si>
    <t>ここでは､仮想通貨の数量を管理します。</t>
    <rPh sb="5" eb="9">
      <t>カソウツウカ</t>
    </rPh>
    <rPh sb="10" eb="12">
      <t>スウリョウ</t>
    </rPh>
    <rPh sb="13" eb="15">
      <t>カンリ</t>
    </rPh>
    <phoneticPr fontId="1"/>
  </si>
  <si>
    <t>仮想通貨が増加となる行動の合計（自動計算）</t>
    <rPh sb="0" eb="4">
      <t>カソウツウカ</t>
    </rPh>
    <rPh sb="5" eb="7">
      <t>ゾウカ</t>
    </rPh>
    <rPh sb="10" eb="12">
      <t>コウドウ</t>
    </rPh>
    <rPh sb="13" eb="15">
      <t>ゴウケイ</t>
    </rPh>
    <rPh sb="16" eb="20">
      <t>ジドウケイサン</t>
    </rPh>
    <phoneticPr fontId="1"/>
  </si>
  <si>
    <t>仮想通貨が減少となる行動の合計（自動計算）</t>
    <rPh sb="0" eb="4">
      <t>カソウツウカ</t>
    </rPh>
    <rPh sb="5" eb="7">
      <t>ゲンショウ</t>
    </rPh>
    <rPh sb="10" eb="12">
      <t>コウドウ</t>
    </rPh>
    <rPh sb="13" eb="15">
      <t>ゴウケイ</t>
    </rPh>
    <rPh sb="16" eb="20">
      <t>ジドウケイサン</t>
    </rPh>
    <phoneticPr fontId="1"/>
  </si>
  <si>
    <t>STEPNアプリの合計（ウォレット+スペンディング）との残高調整に使います</t>
    <rPh sb="9" eb="11">
      <t>ゴウケイ</t>
    </rPh>
    <rPh sb="28" eb="30">
      <t>ザンダカ</t>
    </rPh>
    <rPh sb="30" eb="32">
      <t>チョウセイ</t>
    </rPh>
    <rPh sb="33" eb="34">
      <t>ツカ</t>
    </rPh>
    <phoneticPr fontId="1"/>
  </si>
  <si>
    <t>こまめに残高調整をしていれば、年末慌てなくて済みます</t>
    <rPh sb="4" eb="6">
      <t>ザンダカ</t>
    </rPh>
    <rPh sb="6" eb="8">
      <t>チョウセイ</t>
    </rPh>
    <rPh sb="15" eb="17">
      <t>ネンマツ</t>
    </rPh>
    <rPh sb="17" eb="18">
      <t>アワ</t>
    </rPh>
    <rPh sb="22" eb="23">
      <t>ス</t>
    </rPh>
    <phoneticPr fontId="1"/>
  </si>
  <si>
    <t>仮想通貨の残高の理論値です。</t>
    <rPh sb="0" eb="4">
      <t>カソウツウカ</t>
    </rPh>
    <rPh sb="5" eb="7">
      <t>ザンダカ</t>
    </rPh>
    <rPh sb="8" eb="11">
      <t>リロンチ</t>
    </rPh>
    <phoneticPr fontId="1"/>
  </si>
  <si>
    <t>調整をこまめに行い、STEPNアプリの合計（ウォレット+スペンディング）と一致させておきましょう</t>
    <rPh sb="0" eb="2">
      <t>チョウセイ</t>
    </rPh>
    <rPh sb="7" eb="8">
      <t>オコナ</t>
    </rPh>
    <rPh sb="19" eb="21">
      <t>ゴウケイ</t>
    </rPh>
    <rPh sb="37" eb="39">
      <t>イッチ</t>
    </rPh>
    <phoneticPr fontId="1"/>
  </si>
  <si>
    <t>一番上の行は「年始数量」を入力します。</t>
    <rPh sb="0" eb="2">
      <t>イチバン</t>
    </rPh>
    <rPh sb="2" eb="3">
      <t>ウエ</t>
    </rPh>
    <rPh sb="4" eb="5">
      <t>ギョウ</t>
    </rPh>
    <rPh sb="7" eb="9">
      <t>ネンシ</t>
    </rPh>
    <rPh sb="9" eb="11">
      <t>スウリョウ</t>
    </rPh>
    <rPh sb="13" eb="15">
      <t>ニュウリョク</t>
    </rPh>
    <phoneticPr fontId="1"/>
  </si>
  <si>
    <t>ここからはこのSTEPN管理シートの税計算根拠や考え方を項目ごとに説明します。</t>
    <rPh sb="12" eb="14">
      <t>カンリ</t>
    </rPh>
    <rPh sb="18" eb="21">
      <t>ゼイケイサン</t>
    </rPh>
    <rPh sb="21" eb="23">
      <t>コンキョ</t>
    </rPh>
    <rPh sb="24" eb="25">
      <t>カンガ</t>
    </rPh>
    <rPh sb="26" eb="27">
      <t>カタ</t>
    </rPh>
    <rPh sb="28" eb="30">
      <t>コウモク</t>
    </rPh>
    <rPh sb="33" eb="35">
      <t>セツメイ</t>
    </rPh>
    <phoneticPr fontId="1"/>
  </si>
  <si>
    <t>それぞれの仮想通貨入力ページは、下の画像のように6つのパート構成になっています。</t>
    <rPh sb="5" eb="9">
      <t>カソウツウカ</t>
    </rPh>
    <rPh sb="9" eb="11">
      <t>ニュウリョク</t>
    </rPh>
    <rPh sb="16" eb="17">
      <t>シタ</t>
    </rPh>
    <rPh sb="18" eb="20">
      <t>ガゾウ</t>
    </rPh>
    <rPh sb="30" eb="32">
      <t>コウセイ</t>
    </rPh>
    <phoneticPr fontId="1"/>
  </si>
  <si>
    <t>　損益</t>
    <rPh sb="1" eb="3">
      <t>ソンエキ</t>
    </rPh>
    <phoneticPr fontId="1"/>
  </si>
  <si>
    <t>ここでは､仮想通貨の日々の損益を管理します。</t>
    <rPh sb="5" eb="9">
      <t>カソウツウカ</t>
    </rPh>
    <rPh sb="10" eb="12">
      <t>ヒビ</t>
    </rPh>
    <rPh sb="13" eb="15">
      <t>ソンエキ</t>
    </rPh>
    <rPh sb="16" eb="18">
      <t>カンリ</t>
    </rPh>
    <phoneticPr fontId="1"/>
  </si>
  <si>
    <t>税計算は総平均単価が確定しないと算出されないため､年末にならないと確定しません。</t>
    <rPh sb="0" eb="3">
      <t>ゼイケイサン</t>
    </rPh>
    <rPh sb="4" eb="9">
      <t>ソウヘイキンタンカ</t>
    </rPh>
    <rPh sb="10" eb="12">
      <t>カクテイ</t>
    </rPh>
    <rPh sb="16" eb="18">
      <t>サンシュツ</t>
    </rPh>
    <rPh sb="25" eb="27">
      <t>ネンマツ</t>
    </rPh>
    <rPh sb="33" eb="35">
      <t>カクテイ</t>
    </rPh>
    <phoneticPr fontId="1"/>
  </si>
  <si>
    <t>なので､税計算は日々の損益進捗を計るには不向きな為、そこを補うために儲けた欄です。</t>
    <rPh sb="4" eb="7">
      <t>ゼイケイサン</t>
    </rPh>
    <rPh sb="8" eb="10">
      <t>ヒビ</t>
    </rPh>
    <rPh sb="11" eb="13">
      <t>ソンエキ</t>
    </rPh>
    <rPh sb="13" eb="15">
      <t>シンチョク</t>
    </rPh>
    <rPh sb="16" eb="17">
      <t>ハカ</t>
    </rPh>
    <rPh sb="20" eb="22">
      <t>フム</t>
    </rPh>
    <rPh sb="24" eb="25">
      <t>タメ</t>
    </rPh>
    <rPh sb="29" eb="30">
      <t>オギナ</t>
    </rPh>
    <rPh sb="34" eb="35">
      <t>モウ</t>
    </rPh>
    <rPh sb="37" eb="38">
      <t>ラン</t>
    </rPh>
    <phoneticPr fontId="1"/>
  </si>
  <si>
    <t>利益項目の数量合計 ｘ 時価</t>
    <rPh sb="0" eb="2">
      <t>リエキ</t>
    </rPh>
    <rPh sb="2" eb="4">
      <t>コウモク</t>
    </rPh>
    <rPh sb="5" eb="7">
      <t>スウリョウ</t>
    </rPh>
    <rPh sb="7" eb="9">
      <t>ゴウケイ</t>
    </rPh>
    <rPh sb="12" eb="14">
      <t>ジカ</t>
    </rPh>
    <phoneticPr fontId="1"/>
  </si>
  <si>
    <t>利益項目：ランニング収益、MB、他</t>
    <rPh sb="0" eb="2">
      <t>リエキ</t>
    </rPh>
    <rPh sb="2" eb="4">
      <t>コウモク</t>
    </rPh>
    <rPh sb="10" eb="12">
      <t>シュウエキ</t>
    </rPh>
    <rPh sb="16" eb="17">
      <t>ホカ</t>
    </rPh>
    <phoneticPr fontId="1"/>
  </si>
  <si>
    <t>費用項目の数量合計 ｘ 時価</t>
    <rPh sb="0" eb="2">
      <t>ヒヨウ</t>
    </rPh>
    <rPh sb="2" eb="4">
      <t>コウモク</t>
    </rPh>
    <rPh sb="5" eb="7">
      <t>スウリョウ</t>
    </rPh>
    <rPh sb="7" eb="9">
      <t>ゴウケイ</t>
    </rPh>
    <rPh sb="12" eb="14">
      <t>ジカ</t>
    </rPh>
    <phoneticPr fontId="1"/>
  </si>
  <si>
    <t>費用項目：修理、MB開封費用、他</t>
    <rPh sb="0" eb="2">
      <t>ヒヨウ</t>
    </rPh>
    <rPh sb="2" eb="4">
      <t>コウモク</t>
    </rPh>
    <rPh sb="5" eb="7">
      <t>シュウリ</t>
    </rPh>
    <rPh sb="10" eb="12">
      <t>カイフウ</t>
    </rPh>
    <rPh sb="12" eb="14">
      <t>ヒヨウ</t>
    </rPh>
    <rPh sb="15" eb="16">
      <t>ホカ</t>
    </rPh>
    <phoneticPr fontId="1"/>
  </si>
  <si>
    <t>利益－費用</t>
    <rPh sb="0" eb="2">
      <t>リエキ</t>
    </rPh>
    <rPh sb="3" eb="5">
      <t>ヒヨウ</t>
    </rPh>
    <phoneticPr fontId="1"/>
  </si>
  <si>
    <t>　税計算</t>
    <rPh sb="1" eb="4">
      <t>ゼイケイサン</t>
    </rPh>
    <phoneticPr fontId="1"/>
  </si>
  <si>
    <t>ここでは､日々の入力から税金の計算をします。</t>
    <rPh sb="5" eb="7">
      <t>ヒビ</t>
    </rPh>
    <rPh sb="8" eb="10">
      <t>ニュウリョク</t>
    </rPh>
    <rPh sb="12" eb="14">
      <t>ゼイキン</t>
    </rPh>
    <rPh sb="15" eb="17">
      <t>ケイサン</t>
    </rPh>
    <phoneticPr fontId="1"/>
  </si>
  <si>
    <t>・</t>
  </si>
  <si>
    <t>この税計算の欄が「集計」ページに集約され所得税を一括で算出します。</t>
    <rPh sb="2" eb="5">
      <t>ゼイケイサン</t>
    </rPh>
    <rPh sb="6" eb="7">
      <t>ラン</t>
    </rPh>
    <rPh sb="9" eb="11">
      <t>シュウケイ</t>
    </rPh>
    <rPh sb="16" eb="18">
      <t>シュウヤク</t>
    </rPh>
    <rPh sb="20" eb="23">
      <t>ショトクゼイ</t>
    </rPh>
    <rPh sb="24" eb="26">
      <t>イッカツ</t>
    </rPh>
    <rPh sb="27" eb="29">
      <t>サンシュツ</t>
    </rPh>
    <phoneticPr fontId="1"/>
  </si>
  <si>
    <t>購入数量</t>
    <rPh sb="0" eb="4">
      <t>コウニュウスウリョウ</t>
    </rPh>
    <phoneticPr fontId="1"/>
  </si>
  <si>
    <t>購入数量（C列）</t>
    <rPh sb="0" eb="4">
      <t>コウニュウスウリョウ</t>
    </rPh>
    <rPh sb="6" eb="7">
      <t>レツ</t>
    </rPh>
    <phoneticPr fontId="1"/>
  </si>
  <si>
    <t>購入金額（D列）</t>
    <rPh sb="0" eb="2">
      <t>コウニュウ</t>
    </rPh>
    <rPh sb="2" eb="4">
      <t>キンガク</t>
    </rPh>
    <rPh sb="6" eb="7">
      <t>レツ</t>
    </rPh>
    <phoneticPr fontId="1"/>
  </si>
  <si>
    <t>売却数量（E列）</t>
    <rPh sb="0" eb="2">
      <t>バイキャク</t>
    </rPh>
    <rPh sb="2" eb="4">
      <t>スウリョウ</t>
    </rPh>
    <rPh sb="6" eb="7">
      <t>レツ</t>
    </rPh>
    <phoneticPr fontId="1"/>
  </si>
  <si>
    <t>売却金額（F列）</t>
    <rPh sb="0" eb="2">
      <t>バイキャク</t>
    </rPh>
    <rPh sb="2" eb="4">
      <t>キンガク</t>
    </rPh>
    <rPh sb="6" eb="7">
      <t>レツ</t>
    </rPh>
    <phoneticPr fontId="1"/>
  </si>
  <si>
    <t>信用証拠金（差益）（T列）</t>
    <rPh sb="0" eb="2">
      <t>シンヨウ</t>
    </rPh>
    <rPh sb="2" eb="5">
      <t>ショウコキン</t>
    </rPh>
    <rPh sb="6" eb="8">
      <t>サエキ</t>
    </rPh>
    <rPh sb="11" eb="12">
      <t>レツ</t>
    </rPh>
    <phoneticPr fontId="1"/>
  </si>
  <si>
    <t>マイニング収益とは、ランニングやミステリーボックから仮想通貨を得ることです</t>
    <rPh sb="5" eb="7">
      <t>シュウエキ</t>
    </rPh>
    <rPh sb="26" eb="30">
      <t>カソウツウカ</t>
    </rPh>
    <rPh sb="31" eb="32">
      <t>エ</t>
    </rPh>
    <phoneticPr fontId="1"/>
  </si>
  <si>
    <t>詳細説明は下のリンクをご参照ください</t>
    <rPh sb="0" eb="2">
      <t>ショウサイ</t>
    </rPh>
    <rPh sb="2" eb="4">
      <t>セツメイ</t>
    </rPh>
    <rPh sb="5" eb="6">
      <t>シタ</t>
    </rPh>
    <rPh sb="12" eb="14">
      <t>サンショウ</t>
    </rPh>
    <phoneticPr fontId="1"/>
  </si>
  <si>
    <t>＞＞</t>
    <phoneticPr fontId="1"/>
  </si>
  <si>
    <t>税計算根拠（考え方）　ランニング収益</t>
  </si>
  <si>
    <t>この税計算の欄が、集計ページのどの箇所とリンクしているか表にしたのが下です</t>
    <rPh sb="2" eb="5">
      <t>ゼイケイサン</t>
    </rPh>
    <rPh sb="6" eb="7">
      <t>ラン</t>
    </rPh>
    <rPh sb="9" eb="11">
      <t>シュウケイ</t>
    </rPh>
    <rPh sb="17" eb="19">
      <t>カショ</t>
    </rPh>
    <rPh sb="28" eb="29">
      <t>ヒョウ</t>
    </rPh>
    <rPh sb="34" eb="35">
      <t>シタ</t>
    </rPh>
    <phoneticPr fontId="1"/>
  </si>
  <si>
    <t>なぜ、マイニング収益が「信用証拠金（差益）（T列）」に入るかと言うと、税制上、仮想通貨の収益は「通常の売買収益」と「それ以外」の２種類しかなく、「信用証拠金（差益）」が「それ以外」　に該当するからです。</t>
    <rPh sb="8" eb="10">
      <t>シュウエキ</t>
    </rPh>
    <rPh sb="12" eb="14">
      <t>シンヨウ</t>
    </rPh>
    <rPh sb="14" eb="17">
      <t>ショウコキン</t>
    </rPh>
    <rPh sb="18" eb="20">
      <t>サエキ</t>
    </rPh>
    <rPh sb="23" eb="24">
      <t>レツ</t>
    </rPh>
    <rPh sb="27" eb="28">
      <t>ハイ</t>
    </rPh>
    <rPh sb="31" eb="32">
      <t>イ</t>
    </rPh>
    <rPh sb="35" eb="38">
      <t>ゼイセイジョウ</t>
    </rPh>
    <rPh sb="39" eb="43">
      <t>カソウツウカ</t>
    </rPh>
    <rPh sb="44" eb="46">
      <t>シュウエキ</t>
    </rPh>
    <rPh sb="48" eb="50">
      <t>ツウジョウ</t>
    </rPh>
    <rPh sb="51" eb="53">
      <t>バイバイ</t>
    </rPh>
    <rPh sb="53" eb="55">
      <t>シュウエキ</t>
    </rPh>
    <rPh sb="60" eb="62">
      <t>イガイ</t>
    </rPh>
    <rPh sb="65" eb="67">
      <t>シュルイ</t>
    </rPh>
    <rPh sb="73" eb="75">
      <t>シンヨウ</t>
    </rPh>
    <rPh sb="75" eb="78">
      <t>ショウコキン</t>
    </rPh>
    <rPh sb="79" eb="81">
      <t>サエキ</t>
    </rPh>
    <rPh sb="87" eb="89">
      <t>イガイ</t>
    </rPh>
    <rPh sb="92" eb="94">
      <t>ガイトウ</t>
    </rPh>
    <phoneticPr fontId="1"/>
  </si>
  <si>
    <r>
      <rPr>
        <b/>
        <u/>
        <sz val="12"/>
        <color theme="10"/>
        <rFont val="Calibri"/>
        <family val="3"/>
        <charset val="128"/>
        <scheme val="minor"/>
      </rPr>
      <t>数量</t>
    </r>
    <rPh sb="0" eb="2">
      <t>スウリョウ</t>
    </rPh>
    <phoneticPr fontId="1"/>
  </si>
  <si>
    <t xml:space="preserve">   ②追加した行に計算式をコピペする</t>
  </si>
  <si>
    <t xml:space="preserve">      →S列やT列など「色付き」の列には計算式があります</t>
  </si>
  <si>
    <t xml:space="preserve">   「税計算の集計」ページの計算に不具合が生じることがあります</t>
  </si>
  <si>
    <t>売却損益</t>
    <rPh sb="0" eb="2">
      <t>バイキャク</t>
    </rPh>
    <rPh sb="2" eb="4">
      <t>ソンエキ</t>
    </rPh>
    <phoneticPr fontId="1"/>
  </si>
  <si>
    <t>マーケット購入</t>
    <rPh sb="5" eb="7">
      <t>コウニュウ</t>
    </rPh>
    <phoneticPr fontId="1"/>
  </si>
  <si>
    <t>他のNFTから</t>
    <rPh sb="0" eb="1">
      <t>ホカ</t>
    </rPh>
    <phoneticPr fontId="1"/>
  </si>
  <si>
    <t>他のNFTへ</t>
    <rPh sb="0" eb="1">
      <t>ホカ</t>
    </rPh>
    <phoneticPr fontId="1"/>
  </si>
  <si>
    <t>マーケット売却</t>
    <rPh sb="5" eb="7">
      <t>バイキャク</t>
    </rPh>
    <phoneticPr fontId="1"/>
  </si>
  <si>
    <t>その他収益</t>
    <rPh sb="2" eb="3">
      <t>タ</t>
    </rPh>
    <rPh sb="3" eb="5">
      <t>シュウエキ</t>
    </rPh>
    <phoneticPr fontId="1"/>
  </si>
  <si>
    <t>その他費用</t>
    <rPh sb="2" eb="3">
      <t>タ</t>
    </rPh>
    <rPh sb="3" eb="5">
      <t>ヒヨウ</t>
    </rPh>
    <phoneticPr fontId="1"/>
  </si>
  <si>
    <t>その他 収益</t>
    <rPh sb="2" eb="3">
      <t>タ</t>
    </rPh>
    <rPh sb="4" eb="6">
      <t>シュウエキ</t>
    </rPh>
    <phoneticPr fontId="1"/>
  </si>
  <si>
    <t>その他 費用</t>
    <rPh sb="2" eb="3">
      <t>タ</t>
    </rPh>
    <rPh sb="4" eb="6">
      <t>ヒヨウ</t>
    </rPh>
    <phoneticPr fontId="1"/>
  </si>
  <si>
    <t>もしくは､一番上の「価格」をクリックしたらCoinMarketcapと言うサイトに行けるのでそこでも価格を参照できます</t>
    <rPh sb="5" eb="7">
      <t>イチバン</t>
    </rPh>
    <rPh sb="7" eb="8">
      <t>ウエ</t>
    </rPh>
    <rPh sb="41" eb="42">
      <t>イ</t>
    </rPh>
    <phoneticPr fontId="1"/>
  </si>
  <si>
    <t>NFTの入力ページ</t>
    <rPh sb="4" eb="6">
      <t>ニュウリョク</t>
    </rPh>
    <phoneticPr fontId="1"/>
  </si>
  <si>
    <t>ここからは、NFTの入力ページの解説をします。</t>
    <rPh sb="10" eb="12">
      <t>ニュウリョク</t>
    </rPh>
    <rPh sb="16" eb="18">
      <t>カイセツ</t>
    </rPh>
    <phoneticPr fontId="1"/>
  </si>
  <si>
    <t>スニーカー、GEM(ジェム）、ミントスクロールなどのNFTはここで全て管理します</t>
    <rPh sb="33" eb="34">
      <t>スベ</t>
    </rPh>
    <rPh sb="35" eb="37">
      <t>カンリ</t>
    </rPh>
    <phoneticPr fontId="1"/>
  </si>
  <si>
    <t>NFTページは、下の画像のように4つのパート構成になっています。</t>
    <rPh sb="8" eb="9">
      <t>シタ</t>
    </rPh>
    <rPh sb="10" eb="12">
      <t>ガゾウ</t>
    </rPh>
    <rPh sb="22" eb="24">
      <t>コウセイ</t>
    </rPh>
    <phoneticPr fontId="1"/>
  </si>
  <si>
    <t>時価</t>
    <rPh sb="0" eb="2">
      <t>ジカ</t>
    </rPh>
    <phoneticPr fontId="1"/>
  </si>
  <si>
    <t>NFTの名前、備考、IDなど</t>
    <rPh sb="4" eb="6">
      <t>ナマエ</t>
    </rPh>
    <rPh sb="7" eb="9">
      <t>ビコウ</t>
    </rPh>
    <phoneticPr fontId="1"/>
  </si>
  <si>
    <t>NFTを売却や取得した価格（日本円）</t>
    <rPh sb="4" eb="6">
      <t>バイキャク</t>
    </rPh>
    <rPh sb="7" eb="9">
      <t>シュトク</t>
    </rPh>
    <rPh sb="11" eb="13">
      <t>カカク</t>
    </rPh>
    <rPh sb="14" eb="17">
      <t>ニホンエン</t>
    </rPh>
    <phoneticPr fontId="1"/>
  </si>
  <si>
    <t>次から①～④、それぞれのパートごとに説明します</t>
    <rPh sb="0" eb="1">
      <t>ツギ</t>
    </rPh>
    <rPh sb="18" eb="20">
      <t>セツメイ</t>
    </rPh>
    <phoneticPr fontId="1"/>
  </si>
  <si>
    <t xml:space="preserve"> 名前など</t>
    <rPh sb="1" eb="3">
      <t>ナマエ</t>
    </rPh>
    <phoneticPr fontId="1"/>
  </si>
  <si>
    <t>スニーカー、GEM、ミントスクロールなど入力</t>
    <rPh sb="20" eb="22">
      <t>ニュウリョク</t>
    </rPh>
    <phoneticPr fontId="1"/>
  </si>
  <si>
    <t>コモン、ランナー、色など入力</t>
    <rPh sb="9" eb="10">
      <t>イロ</t>
    </rPh>
    <rPh sb="12" eb="14">
      <t>ニュウリョク</t>
    </rPh>
    <phoneticPr fontId="1"/>
  </si>
  <si>
    <t>IDなど</t>
    <phoneticPr fontId="1"/>
  </si>
  <si>
    <t>ここのNFTの名前～IDの欄は､計算式には反映しないので、ご自身が把握しやすいように自由に使ってください</t>
    <rPh sb="7" eb="9">
      <t>ナマエ</t>
    </rPh>
    <rPh sb="13" eb="14">
      <t>ラン</t>
    </rPh>
    <rPh sb="16" eb="19">
      <t>ケイサンシキ</t>
    </rPh>
    <rPh sb="21" eb="23">
      <t>ハンエイ</t>
    </rPh>
    <rPh sb="30" eb="32">
      <t>ジシン</t>
    </rPh>
    <rPh sb="33" eb="35">
      <t>ハアク</t>
    </rPh>
    <rPh sb="42" eb="44">
      <t>ジユウ</t>
    </rPh>
    <rPh sb="45" eb="46">
      <t>ツカ</t>
    </rPh>
    <phoneticPr fontId="1"/>
  </si>
  <si>
    <t xml:space="preserve"> NFTを取得した価格（日本円）</t>
    <rPh sb="5" eb="7">
      <t>シュトク</t>
    </rPh>
    <rPh sb="9" eb="11">
      <t>カカク</t>
    </rPh>
    <rPh sb="12" eb="15">
      <t>ニホンエン</t>
    </rPh>
    <phoneticPr fontId="1"/>
  </si>
  <si>
    <t>取得した日付</t>
    <rPh sb="0" eb="2">
      <t>シュトク</t>
    </rPh>
    <rPh sb="4" eb="6">
      <t>ヒヅケ</t>
    </rPh>
    <phoneticPr fontId="1"/>
  </si>
  <si>
    <t>スニーカーを 10 SOL で購入した場合（1SOL ＝ 1000円）</t>
    <rPh sb="15" eb="17">
      <t>コウニュウ</t>
    </rPh>
    <rPh sb="19" eb="21">
      <t>バアイ</t>
    </rPh>
    <rPh sb="33" eb="34">
      <t>エン</t>
    </rPh>
    <phoneticPr fontId="1"/>
  </si>
  <si>
    <t>10,000と入力（10 x 1,000)</t>
    <rPh sb="7" eb="9">
      <t>ニュウリョク</t>
    </rPh>
    <phoneticPr fontId="1"/>
  </si>
  <si>
    <t>STEPNのマーケットプレイスで購入した場合に日本円価格を入力</t>
    <rPh sb="16" eb="18">
      <t>コウニュウ</t>
    </rPh>
    <rPh sb="20" eb="22">
      <t>バアイ</t>
    </rPh>
    <rPh sb="23" eb="26">
      <t>ニホンエン</t>
    </rPh>
    <rPh sb="26" eb="28">
      <t>カカク</t>
    </rPh>
    <rPh sb="29" eb="31">
      <t>ニュウリョク</t>
    </rPh>
    <phoneticPr fontId="1"/>
  </si>
  <si>
    <t>ミステリーボックスなどからNFTを取得した場合に入力</t>
    <rPh sb="17" eb="19">
      <t>シュトク</t>
    </rPh>
    <rPh sb="21" eb="23">
      <t>バアイ</t>
    </rPh>
    <rPh sb="24" eb="26">
      <t>ニュウリョク</t>
    </rPh>
    <phoneticPr fontId="1"/>
  </si>
  <si>
    <t>取得したNFTのその日の時価を入力</t>
    <rPh sb="0" eb="2">
      <t>シュトク</t>
    </rPh>
    <rPh sb="10" eb="11">
      <t>ヒ</t>
    </rPh>
    <rPh sb="12" eb="14">
      <t>ジカ</t>
    </rPh>
    <rPh sb="15" eb="17">
      <t>ニュウリョク</t>
    </rPh>
    <phoneticPr fontId="1"/>
  </si>
  <si>
    <t>ミステリーボックス以外、譲渡でNFTを得た場合もこの欄に時価を入力します。</t>
    <rPh sb="9" eb="11">
      <t>イガイ</t>
    </rPh>
    <rPh sb="12" eb="14">
      <t>ジョウト</t>
    </rPh>
    <rPh sb="19" eb="20">
      <t>エ</t>
    </rPh>
    <rPh sb="21" eb="23">
      <t>バアイ</t>
    </rPh>
    <rPh sb="26" eb="27">
      <t>ラン</t>
    </rPh>
    <rPh sb="28" eb="30">
      <t>ジカ</t>
    </rPh>
    <rPh sb="31" eb="33">
      <t>ニュウリョク</t>
    </rPh>
    <phoneticPr fontId="1"/>
  </si>
  <si>
    <t>ミステリーボックから赤GEM Lv1を１個ゲットした</t>
    <rPh sb="10" eb="11">
      <t>アカ</t>
    </rPh>
    <rPh sb="20" eb="21">
      <t>コ</t>
    </rPh>
    <phoneticPr fontId="1"/>
  </si>
  <si>
    <t>100と入力（10 x 1,000)</t>
    <rPh sb="4" eb="6">
      <t>ニュウリョク</t>
    </rPh>
    <phoneticPr fontId="1"/>
  </si>
  <si>
    <t>赤GEMその日の時価　0.1SOL　／　1SOL＝1000円</t>
    <rPh sb="0" eb="1">
      <t>アカ</t>
    </rPh>
    <rPh sb="6" eb="7">
      <t>ヒ</t>
    </rPh>
    <rPh sb="8" eb="10">
      <t>ジカ</t>
    </rPh>
    <rPh sb="29" eb="30">
      <t>エン</t>
    </rPh>
    <phoneticPr fontId="1"/>
  </si>
  <si>
    <t>NFTの時価がわからない場合は・・・</t>
    <rPh sb="4" eb="6">
      <t>ジカ</t>
    </rPh>
    <rPh sb="12" eb="14">
      <t>バアイ</t>
    </rPh>
    <phoneticPr fontId="1"/>
  </si>
  <si>
    <t>取得価格がわからない場合、それらのNFTをマーケットプレイスで清算して、税額を算出する方法があります。</t>
    <rPh sb="0" eb="2">
      <t>シュトク</t>
    </rPh>
    <rPh sb="2" eb="4">
      <t>カカク</t>
    </rPh>
    <rPh sb="10" eb="12">
      <t>バアイ</t>
    </rPh>
    <rPh sb="31" eb="33">
      <t>セイサン</t>
    </rPh>
    <rPh sb="36" eb="38">
      <t>ゼイガク</t>
    </rPh>
    <rPh sb="39" eb="41">
      <t>サンシュツ</t>
    </rPh>
    <rPh sb="43" eb="45">
      <t>ホウホウ</t>
    </rPh>
    <phoneticPr fontId="1"/>
  </si>
  <si>
    <t>仮に、売却したNFTがどうしても必要な場合は、同額程度で買い戻せばOKです。</t>
    <rPh sb="0" eb="1">
      <t>カリ</t>
    </rPh>
    <rPh sb="3" eb="5">
      <t>バイキャク</t>
    </rPh>
    <rPh sb="16" eb="18">
      <t>ヒツヨウ</t>
    </rPh>
    <rPh sb="19" eb="21">
      <t>バアイ</t>
    </rPh>
    <rPh sb="23" eb="27">
      <t>ドウガクテイド</t>
    </rPh>
    <rPh sb="28" eb="29">
      <t>カ</t>
    </rPh>
    <rPh sb="30" eb="31">
      <t>モド</t>
    </rPh>
    <phoneticPr fontId="1"/>
  </si>
  <si>
    <t>上の、売却→買戻しの考え方を進めた方法です。</t>
    <rPh sb="0" eb="1">
      <t>ウエ</t>
    </rPh>
    <rPh sb="3" eb="5">
      <t>バイキャク</t>
    </rPh>
    <rPh sb="6" eb="8">
      <t>カイモド</t>
    </rPh>
    <rPh sb="10" eb="11">
      <t>カンガ</t>
    </rPh>
    <rPh sb="12" eb="13">
      <t>カタ</t>
    </rPh>
    <rPh sb="14" eb="15">
      <t>スス</t>
    </rPh>
    <rPh sb="17" eb="19">
      <t>ホウホウ</t>
    </rPh>
    <phoneticPr fontId="1"/>
  </si>
  <si>
    <t>私はこの方法で行く予定ですが、納税額に大きな影響がある場合は､税務署か税理士に相談した方が良いかもしれません。</t>
    <rPh sb="0" eb="1">
      <t>ワタシ</t>
    </rPh>
    <rPh sb="4" eb="6">
      <t>ホウホウ</t>
    </rPh>
    <rPh sb="7" eb="8">
      <t>イ</t>
    </rPh>
    <rPh sb="9" eb="11">
      <t>ヨテイ</t>
    </rPh>
    <rPh sb="15" eb="18">
      <t>ノウゼイガク</t>
    </rPh>
    <rPh sb="19" eb="20">
      <t>オオ</t>
    </rPh>
    <rPh sb="22" eb="24">
      <t>エイキョウ</t>
    </rPh>
    <rPh sb="27" eb="29">
      <t>バアイ</t>
    </rPh>
    <rPh sb="31" eb="34">
      <t>ゼイムショ</t>
    </rPh>
    <rPh sb="35" eb="38">
      <t>ゼイリシ</t>
    </rPh>
    <rPh sb="39" eb="41">
      <t>ソウダン</t>
    </rPh>
    <rPh sb="43" eb="44">
      <t>ホウ</t>
    </rPh>
    <rPh sb="45" eb="46">
      <t>イ</t>
    </rPh>
    <phoneticPr fontId="1"/>
  </si>
  <si>
    <t>実際に売却→買戻しの行動をするのではなく、「取得価格を更新する」と言う考え方です。</t>
    <rPh sb="0" eb="2">
      <t>ジッサイ</t>
    </rPh>
    <rPh sb="3" eb="5">
      <t>バイキャク</t>
    </rPh>
    <rPh sb="6" eb="8">
      <t>カイモド</t>
    </rPh>
    <rPh sb="10" eb="12">
      <t>コウドウ</t>
    </rPh>
    <rPh sb="22" eb="24">
      <t>シュトク</t>
    </rPh>
    <rPh sb="24" eb="26">
      <t>カカク</t>
    </rPh>
    <rPh sb="27" eb="29">
      <t>コウシン</t>
    </rPh>
    <rPh sb="33" eb="34">
      <t>イ</t>
    </rPh>
    <rPh sb="35" eb="36">
      <t>カンガ</t>
    </rPh>
    <rPh sb="37" eb="38">
      <t>カタ</t>
    </rPh>
    <phoneticPr fontId="1"/>
  </si>
  <si>
    <t>ミントスクロール　</t>
    <phoneticPr fontId="1"/>
  </si>
  <si>
    <t>ミントスクロール</t>
  </si>
  <si>
    <t>860 GMT</t>
    <phoneticPr fontId="1"/>
  </si>
  <si>
    <t>140 GST</t>
    <phoneticPr fontId="1"/>
  </si>
  <si>
    <t>100円</t>
    <rPh sb="3" eb="4">
      <t>エン</t>
    </rPh>
    <phoneticPr fontId="1"/>
  </si>
  <si>
    <t>（取得価格）</t>
    <rPh sb="1" eb="3">
      <t>シュトク</t>
    </rPh>
    <rPh sb="3" eb="5">
      <t>カカク</t>
    </rPh>
    <phoneticPr fontId="1"/>
  </si>
  <si>
    <t>86,000円</t>
    <rPh sb="6" eb="7">
      <t>エン</t>
    </rPh>
    <phoneticPr fontId="1"/>
  </si>
  <si>
    <t>（時価　1GST = 10円）</t>
    <rPh sb="1" eb="3">
      <t>ジカ</t>
    </rPh>
    <rPh sb="13" eb="14">
      <t>エン</t>
    </rPh>
    <phoneticPr fontId="1"/>
  </si>
  <si>
    <t>（時価　1GMT =100円）</t>
    <rPh sb="1" eb="3">
      <t>ジカ</t>
    </rPh>
    <rPh sb="13" eb="14">
      <t>エン</t>
    </rPh>
    <phoneticPr fontId="1"/>
  </si>
  <si>
    <t>1,400円</t>
    <rPh sb="5" eb="6">
      <t>エン</t>
    </rPh>
    <phoneticPr fontId="1"/>
  </si>
  <si>
    <t>87,600円</t>
    <rPh sb="6" eb="7">
      <t>エン</t>
    </rPh>
    <phoneticPr fontId="1"/>
  </si>
  <si>
    <t>次の一連の流れを実際に入力してみます。</t>
    <rPh sb="0" eb="1">
      <t>ツギ</t>
    </rPh>
    <rPh sb="2" eb="4">
      <t>イチレン</t>
    </rPh>
    <rPh sb="5" eb="6">
      <t>ナガ</t>
    </rPh>
    <rPh sb="8" eb="10">
      <t>ジッサイ</t>
    </rPh>
    <rPh sb="11" eb="13">
      <t>ニュウリョク</t>
    </rPh>
    <phoneticPr fontId="1"/>
  </si>
  <si>
    <t>1/3　ミントスクロールを100円で2つマーケットプレイスで入手した</t>
    <rPh sb="16" eb="17">
      <t>エン</t>
    </rPh>
    <rPh sb="30" eb="32">
      <t>ニュウシュ</t>
    </rPh>
    <phoneticPr fontId="1"/>
  </si>
  <si>
    <t>1/4　次の素材からミントを行った</t>
    <rPh sb="4" eb="5">
      <t>ツギ</t>
    </rPh>
    <rPh sb="6" eb="8">
      <t>ソザイ</t>
    </rPh>
    <rPh sb="14" eb="15">
      <t>オコナ</t>
    </rPh>
    <phoneticPr fontId="1"/>
  </si>
  <si>
    <t>1/5　ミントしたスニーカーをマーケットプレイスで９万で売却した</t>
    <rPh sb="26" eb="27">
      <t>マン</t>
    </rPh>
    <rPh sb="28" eb="30">
      <t>バイキャク</t>
    </rPh>
    <phoneticPr fontId="1"/>
  </si>
  <si>
    <t>この①～③を実際に入力い下のが下の画像です</t>
    <rPh sb="6" eb="8">
      <t>ジッサイ</t>
    </rPh>
    <rPh sb="9" eb="11">
      <t>ニュウリョク</t>
    </rPh>
    <rPh sb="12" eb="13">
      <t>シタ</t>
    </rPh>
    <rPh sb="15" eb="16">
      <t>シタ</t>
    </rPh>
    <rPh sb="17" eb="19">
      <t>ガゾウ</t>
    </rPh>
    <phoneticPr fontId="1"/>
  </si>
  <si>
    <t>ミントスクロールをマーケットプレイスで100円で入手しているので、「マーケット購入」欄に100と入力（2つ買っているので、同じデータが2つになります）</t>
    <rPh sb="22" eb="23">
      <t>エン</t>
    </rPh>
    <rPh sb="24" eb="26">
      <t>ニュウシュ</t>
    </rPh>
    <rPh sb="39" eb="41">
      <t>コウニュウ</t>
    </rPh>
    <rPh sb="42" eb="43">
      <t>ラン</t>
    </rPh>
    <rPh sb="48" eb="50">
      <t>ニュウリョク</t>
    </rPh>
    <rPh sb="53" eb="54">
      <t>カ</t>
    </rPh>
    <rPh sb="61" eb="62">
      <t>オナ</t>
    </rPh>
    <phoneticPr fontId="1"/>
  </si>
  <si>
    <t>上のミントスクロールをミントのために使用しているので、「他のNFTへ」に取得価格である100を入力（2つ使っているので同じデータが２行になる）</t>
    <rPh sb="0" eb="1">
      <t>ウエ</t>
    </rPh>
    <rPh sb="18" eb="20">
      <t>シヨウ</t>
    </rPh>
    <rPh sb="28" eb="29">
      <t>ホカ</t>
    </rPh>
    <rPh sb="36" eb="38">
      <t>シュトク</t>
    </rPh>
    <rPh sb="38" eb="40">
      <t>カカク</t>
    </rPh>
    <rPh sb="47" eb="49">
      <t>ニュウリョク</t>
    </rPh>
    <rPh sb="52" eb="53">
      <t>ツカ</t>
    </rPh>
    <rPh sb="59" eb="60">
      <t>オナ</t>
    </rPh>
    <rPh sb="66" eb="67">
      <t>ギョウ</t>
    </rPh>
    <phoneticPr fontId="1"/>
  </si>
  <si>
    <t>ミント費用合計87,600円で１足のスニーカーを所得しているので「他のNFTから」欄に87,600と入力</t>
    <rPh sb="3" eb="5">
      <t>ヒヨウ</t>
    </rPh>
    <rPh sb="5" eb="7">
      <t>ゴウケイ</t>
    </rPh>
    <rPh sb="13" eb="14">
      <t>エン</t>
    </rPh>
    <rPh sb="16" eb="17">
      <t>ソク</t>
    </rPh>
    <rPh sb="24" eb="26">
      <t>ショトク</t>
    </rPh>
    <rPh sb="33" eb="34">
      <t>ホカ</t>
    </rPh>
    <rPh sb="41" eb="42">
      <t>ラン</t>
    </rPh>
    <rPh sb="50" eb="52">
      <t>ニュウリョク</t>
    </rPh>
    <phoneticPr fontId="1"/>
  </si>
  <si>
    <t>このスニーカーをマーケットプレイスで９万円で売却しているので､「マーケット売却」欄に90000と入力</t>
    <rPh sb="19" eb="20">
      <t>マン</t>
    </rPh>
    <rPh sb="20" eb="21">
      <t>エン</t>
    </rPh>
    <rPh sb="22" eb="24">
      <t>バイキャク</t>
    </rPh>
    <rPh sb="37" eb="39">
      <t>バイキャク</t>
    </rPh>
    <rPh sb="40" eb="41">
      <t>ラン</t>
    </rPh>
    <rPh sb="48" eb="50">
      <t>ニュウリョク</t>
    </rPh>
    <phoneticPr fontId="1"/>
  </si>
  <si>
    <t>※</t>
    <phoneticPr fontId="1"/>
  </si>
  <si>
    <t>この具体例はNFTページの７５行から表示しています</t>
    <rPh sb="2" eb="5">
      <t>グタイレイ</t>
    </rPh>
    <rPh sb="15" eb="16">
      <t>ギョウ</t>
    </rPh>
    <rPh sb="18" eb="20">
      <t>ヒョウジ</t>
    </rPh>
    <phoneticPr fontId="1"/>
  </si>
  <si>
    <t>備考欄</t>
    <rPh sb="0" eb="2">
      <t>ビコウ</t>
    </rPh>
    <rPh sb="2" eb="3">
      <t>ラン</t>
    </rPh>
    <phoneticPr fontId="1"/>
  </si>
  <si>
    <t>この欄は自由記入欄です。備忘、メモなどに使用してください。</t>
    <rPh sb="2" eb="3">
      <t>ラン</t>
    </rPh>
    <rPh sb="4" eb="6">
      <t>ジユウ</t>
    </rPh>
    <rPh sb="6" eb="9">
      <t>キニュウラン</t>
    </rPh>
    <rPh sb="12" eb="14">
      <t>ビボウ</t>
    </rPh>
    <rPh sb="20" eb="22">
      <t>シヨウ</t>
    </rPh>
    <phoneticPr fontId="1"/>
  </si>
  <si>
    <t xml:space="preserve"> NFTを売却や使用した価格（日本円）</t>
    <phoneticPr fontId="1"/>
  </si>
  <si>
    <t>売却や使用した日付</t>
    <rPh sb="0" eb="2">
      <t>バイキャク</t>
    </rPh>
    <rPh sb="3" eb="5">
      <t>シヨウ</t>
    </rPh>
    <rPh sb="7" eb="9">
      <t>ヒヅケ</t>
    </rPh>
    <phoneticPr fontId="1"/>
  </si>
  <si>
    <t>STEPNのマーケットプレイスで売却した場合に日本円価格を入力</t>
    <rPh sb="16" eb="18">
      <t>バイキャク</t>
    </rPh>
    <rPh sb="20" eb="22">
      <t>バアイ</t>
    </rPh>
    <rPh sb="23" eb="26">
      <t>ニホンエン</t>
    </rPh>
    <rPh sb="26" eb="28">
      <t>カカク</t>
    </rPh>
    <rPh sb="29" eb="31">
      <t>ニュウリョク</t>
    </rPh>
    <phoneticPr fontId="1"/>
  </si>
  <si>
    <t>スニーカーを 10 SOL で売却した場合（1SOL ＝ 1000円）</t>
    <rPh sb="15" eb="17">
      <t>バイキャク</t>
    </rPh>
    <rPh sb="19" eb="21">
      <t>バアイ</t>
    </rPh>
    <rPh sb="33" eb="34">
      <t>エン</t>
    </rPh>
    <phoneticPr fontId="1"/>
  </si>
  <si>
    <t>取得価格が不明なNFTをマーケットプレースで1000円で売った場合、取得価格がたとえいくらでも、課税対象の損益は1000円となります。</t>
    <rPh sb="0" eb="2">
      <t>シュトク</t>
    </rPh>
    <rPh sb="2" eb="4">
      <t>カカク</t>
    </rPh>
    <rPh sb="5" eb="7">
      <t>フメイ</t>
    </rPh>
    <rPh sb="26" eb="27">
      <t>エン</t>
    </rPh>
    <rPh sb="28" eb="29">
      <t>ウ</t>
    </rPh>
    <rPh sb="31" eb="33">
      <t>バアイ</t>
    </rPh>
    <rPh sb="34" eb="38">
      <t>シュトクカカク</t>
    </rPh>
    <rPh sb="48" eb="52">
      <t>カゼイタイショウ</t>
    </rPh>
    <rPh sb="53" eb="55">
      <t>ソンエキ</t>
    </rPh>
    <rPh sb="60" eb="61">
      <t>エン</t>
    </rPh>
    <phoneticPr fontId="1"/>
  </si>
  <si>
    <t>どうしてもそのNFTを売却したくない場合は、現在の時価を仮置きする方法もあります。</t>
    <rPh sb="11" eb="13">
      <t>バイキャク</t>
    </rPh>
    <rPh sb="18" eb="20">
      <t>バアイ</t>
    </rPh>
    <rPh sb="22" eb="24">
      <t>ゲンザイ</t>
    </rPh>
    <rPh sb="25" eb="27">
      <t>ジカ</t>
    </rPh>
    <rPh sb="28" eb="30">
      <t>カリオ</t>
    </rPh>
    <rPh sb="33" eb="35">
      <t>ホウホウ</t>
    </rPh>
    <phoneticPr fontId="1"/>
  </si>
  <si>
    <t>HPの回復、GEMグレードアップの失敗などが該当します。</t>
    <rPh sb="3" eb="5">
      <t>カイフク</t>
    </rPh>
    <rPh sb="17" eb="19">
      <t>シッパイ</t>
    </rPh>
    <rPh sb="22" eb="24">
      <t>ガイトウ</t>
    </rPh>
    <phoneticPr fontId="1"/>
  </si>
  <si>
    <t>時価では無く、そのNFTの取得価格（日本円）を入力</t>
    <rPh sb="0" eb="2">
      <t>ジカ</t>
    </rPh>
    <rPh sb="4" eb="5">
      <t>ナ</t>
    </rPh>
    <rPh sb="13" eb="15">
      <t>シュトク</t>
    </rPh>
    <rPh sb="15" eb="17">
      <t>カカク</t>
    </rPh>
    <rPh sb="18" eb="21">
      <t>ニホンエン</t>
    </rPh>
    <rPh sb="23" eb="25">
      <t>ニュウリョク</t>
    </rPh>
    <phoneticPr fontId="1"/>
  </si>
  <si>
    <t>譲渡でNFTを渡した場合もこの欄に取得価格を入力します。</t>
    <rPh sb="0" eb="2">
      <t>ジョウト</t>
    </rPh>
    <rPh sb="7" eb="8">
      <t>ワタ</t>
    </rPh>
    <rPh sb="10" eb="12">
      <t>バアイ</t>
    </rPh>
    <rPh sb="15" eb="16">
      <t>ラン</t>
    </rPh>
    <rPh sb="17" eb="21">
      <t>シュトクカカク</t>
    </rPh>
    <rPh sb="22" eb="24">
      <t>ニュウリョク</t>
    </rPh>
    <phoneticPr fontId="1"/>
  </si>
  <si>
    <t>1/1 HP修理で2000円の赤GEMを使用した</t>
    <rPh sb="6" eb="8">
      <t>シュウリ</t>
    </rPh>
    <rPh sb="13" eb="14">
      <t>エン</t>
    </rPh>
    <rPh sb="15" eb="16">
      <t>アカ</t>
    </rPh>
    <rPh sb="20" eb="22">
      <t>シヨウ</t>
    </rPh>
    <phoneticPr fontId="1"/>
  </si>
  <si>
    <t>1/2 100円の赤GEMグレードアップに失敗した</t>
    <rPh sb="7" eb="8">
      <t>エン</t>
    </rPh>
    <rPh sb="9" eb="10">
      <t>アカ</t>
    </rPh>
    <rPh sb="21" eb="23">
      <t>シッパイ</t>
    </rPh>
    <phoneticPr fontId="1"/>
  </si>
  <si>
    <t>（赤GEMは消失した）</t>
    <rPh sb="1" eb="2">
      <t>アカ</t>
    </rPh>
    <rPh sb="6" eb="8">
      <t>ショウシツ</t>
    </rPh>
    <phoneticPr fontId="1"/>
  </si>
  <si>
    <t>この具体例はNFTページの８４行から表示しています</t>
    <rPh sb="2" eb="5">
      <t>グタイレイ</t>
    </rPh>
    <rPh sb="15" eb="16">
      <t>ギョウ</t>
    </rPh>
    <rPh sb="18" eb="20">
      <t>ヒョウジ</t>
    </rPh>
    <phoneticPr fontId="1"/>
  </si>
  <si>
    <t>GEMのグレードアップに関して･･･</t>
    <rPh sb="12" eb="13">
      <t>カン</t>
    </rPh>
    <phoneticPr fontId="1"/>
  </si>
  <si>
    <t>GEMのグレードアップは失敗と成功で入力する欄が異なります。</t>
    <rPh sb="12" eb="14">
      <t>シッパイ</t>
    </rPh>
    <rPh sb="15" eb="17">
      <t>セイコウ</t>
    </rPh>
    <rPh sb="18" eb="20">
      <t>ニュウリョク</t>
    </rPh>
    <rPh sb="22" eb="23">
      <t>ラン</t>
    </rPh>
    <rPh sb="24" eb="25">
      <t>コト</t>
    </rPh>
    <phoneticPr fontId="1"/>
  </si>
  <si>
    <t>失敗　：　その他費用欄</t>
    <rPh sb="0" eb="2">
      <t>シッパイ</t>
    </rPh>
    <rPh sb="7" eb="8">
      <t>タ</t>
    </rPh>
    <rPh sb="8" eb="10">
      <t>ヒヨウ</t>
    </rPh>
    <rPh sb="10" eb="11">
      <t>ラン</t>
    </rPh>
    <phoneticPr fontId="1"/>
  </si>
  <si>
    <t>成功　：　他のNFTへ欄</t>
    <rPh sb="0" eb="2">
      <t>セイコウ</t>
    </rPh>
    <rPh sb="5" eb="6">
      <t>ホカ</t>
    </rPh>
    <rPh sb="11" eb="12">
      <t>ラン</t>
    </rPh>
    <phoneticPr fontId="1"/>
  </si>
  <si>
    <t>「他のNFTへ」欄は､当該NFTの消失の代償として、全く他のNFTを得る場合に入力する欄です。（ミント、エンハンスなど）</t>
    <rPh sb="1" eb="2">
      <t>ホカ</t>
    </rPh>
    <rPh sb="8" eb="9">
      <t>ラン</t>
    </rPh>
    <rPh sb="11" eb="13">
      <t>トウガイ</t>
    </rPh>
    <rPh sb="17" eb="19">
      <t>ショウシツ</t>
    </rPh>
    <rPh sb="20" eb="22">
      <t>ダイショウ</t>
    </rPh>
    <rPh sb="26" eb="27">
      <t>マッタ</t>
    </rPh>
    <rPh sb="28" eb="29">
      <t>ホカ</t>
    </rPh>
    <rPh sb="34" eb="35">
      <t>エ</t>
    </rPh>
    <rPh sb="36" eb="38">
      <t>バアイ</t>
    </rPh>
    <rPh sb="39" eb="41">
      <t>ニュウリョク</t>
    </rPh>
    <rPh sb="43" eb="44">
      <t>ラン</t>
    </rPh>
    <phoneticPr fontId="1"/>
  </si>
  <si>
    <t>「その他料費」欄は､当該NFTの消失の代償が費用として使用され、他のNFTを得ることが無い場合に入力する欄です。（HP修理など）</t>
    <rPh sb="3" eb="4">
      <t>ホカ</t>
    </rPh>
    <rPh sb="4" eb="5">
      <t>リョウ</t>
    </rPh>
    <rPh sb="5" eb="6">
      <t>ヒ</t>
    </rPh>
    <rPh sb="7" eb="8">
      <t>ラン</t>
    </rPh>
    <rPh sb="10" eb="12">
      <t>トウガイ</t>
    </rPh>
    <rPh sb="16" eb="18">
      <t>ショウシツ</t>
    </rPh>
    <rPh sb="19" eb="21">
      <t>ダイショウ</t>
    </rPh>
    <rPh sb="22" eb="24">
      <t>ヒヨウ</t>
    </rPh>
    <rPh sb="27" eb="29">
      <t>シヨウ</t>
    </rPh>
    <rPh sb="32" eb="33">
      <t>ホカ</t>
    </rPh>
    <rPh sb="38" eb="39">
      <t>エ</t>
    </rPh>
    <rPh sb="43" eb="44">
      <t>ナ</t>
    </rPh>
    <rPh sb="45" eb="47">
      <t>バアイ</t>
    </rPh>
    <rPh sb="48" eb="50">
      <t>ニュウリョク</t>
    </rPh>
    <rPh sb="52" eb="53">
      <t>ラン</t>
    </rPh>
    <rPh sb="59" eb="61">
      <t>シュウリ</t>
    </rPh>
    <phoneticPr fontId="1"/>
  </si>
  <si>
    <t>GEMのグレードアップやミント、エンハンスなど他のNFTを使用して、新たなNFTを得た場合に、ここに取得価格（日本円）を入力します。</t>
    <rPh sb="23" eb="24">
      <t>ホカ</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</si>
  <si>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GEMのグレードアップやミント、エンハンスなど当該NFTを使用して、新たなNFTを得た場合に、ここに取得価格（日本円）を入力します。</t>
    <rPh sb="23" eb="25">
      <t>トウガイ</t>
    </rPh>
    <rPh sb="29" eb="31">
      <t>シヨウ</t>
    </rPh>
    <rPh sb="34" eb="35">
      <t>アラ</t>
    </rPh>
    <rPh sb="41" eb="42">
      <t>エ</t>
    </rPh>
    <rPh sb="43" eb="45">
      <t>バアイ</t>
    </rPh>
    <rPh sb="50" eb="52">
      <t>シュトク</t>
    </rPh>
    <rPh sb="52" eb="54">
      <t>カカク</t>
    </rPh>
    <rPh sb="55" eb="58">
      <t>ニホンエン</t>
    </rPh>
    <rPh sb="60" eb="62">
      <t>ニュウリョク</t>
    </rPh>
    <phoneticPr fontId="1"/>
  </si>
  <si>
    <t>入力の具体例は、「NFTを取得した価格（日本円）」のところと具体例と同一ですので、ご参照ください</t>
    <rPh sb="0" eb="2">
      <t>ニュウリョク</t>
    </rPh>
    <rPh sb="3" eb="6">
      <t>グタイレイ</t>
    </rPh>
    <rPh sb="13" eb="15">
      <t>シュトク</t>
    </rPh>
    <rPh sb="17" eb="19">
      <t>カカク</t>
    </rPh>
    <rPh sb="20" eb="23">
      <t>ニホンエン</t>
    </rPh>
    <rPh sb="30" eb="33">
      <t>グタイレイ</t>
    </rPh>
    <rPh sb="34" eb="36">
      <t>ドウイツ</t>
    </rPh>
    <rPh sb="42" eb="44">
      <t>サンショウ</t>
    </rPh>
    <phoneticPr fontId="1"/>
  </si>
  <si>
    <t>この欄は当該NFTの消失の代償として、全く他のNFTを得る場合に、そのNFTの取得価格を入力する欄です。（ミント、エンハンスなど）</t>
    <rPh sb="2" eb="3">
      <t>ラン</t>
    </rPh>
    <rPh sb="4" eb="6">
      <t>トウガイ</t>
    </rPh>
    <rPh sb="10" eb="12">
      <t>ショウシツ</t>
    </rPh>
    <rPh sb="13" eb="15">
      <t>ダイショウ</t>
    </rPh>
    <rPh sb="19" eb="20">
      <t>マッタ</t>
    </rPh>
    <rPh sb="21" eb="22">
      <t>ホカ</t>
    </rPh>
    <rPh sb="27" eb="28">
      <t>エ</t>
    </rPh>
    <rPh sb="29" eb="31">
      <t>バアイ</t>
    </rPh>
    <rPh sb="39" eb="41">
      <t>シュトク</t>
    </rPh>
    <rPh sb="41" eb="43">
      <t>カカク</t>
    </rPh>
    <rPh sb="44" eb="46">
      <t>ニュウリョク</t>
    </rPh>
    <rPh sb="48" eb="49">
      <t>ラン</t>
    </rPh>
    <phoneticPr fontId="1"/>
  </si>
  <si>
    <t xml:space="preserve"> 税計算用</t>
    <rPh sb="1" eb="5">
      <t>ゼイケイサンヨウ</t>
    </rPh>
    <phoneticPr fontId="1"/>
  </si>
  <si>
    <t>この税計算用の「損益」欄がNFTの所得として「集計」ページに表示されます。</t>
    <rPh sb="2" eb="5">
      <t>ゼイケイサン</t>
    </rPh>
    <rPh sb="5" eb="6">
      <t>ヨウ</t>
    </rPh>
    <rPh sb="8" eb="10">
      <t>ソンエキ</t>
    </rPh>
    <rPh sb="11" eb="12">
      <t>ラン</t>
    </rPh>
    <rPh sb="17" eb="19">
      <t>ショトク</t>
    </rPh>
    <rPh sb="23" eb="25">
      <t>シュウケイ</t>
    </rPh>
    <rPh sb="30" eb="32">
      <t>ヒョウジ</t>
    </rPh>
    <phoneticPr fontId="1"/>
  </si>
  <si>
    <t>それぞれ欄が､どの項目とリンクしているか表示したのが下の表です。</t>
    <rPh sb="4" eb="5">
      <t>ラン</t>
    </rPh>
    <rPh sb="9" eb="11">
      <t>コウモク</t>
    </rPh>
    <rPh sb="20" eb="22">
      <t>ヒョウジ</t>
    </rPh>
    <rPh sb="26" eb="27">
      <t>シタ</t>
    </rPh>
    <rPh sb="28" eb="29">
      <t>ヒョウ</t>
    </rPh>
    <phoneticPr fontId="1"/>
  </si>
  <si>
    <t>NFTを取得した価格（日本円）欄の取得価格を表示します</t>
    <rPh sb="4" eb="6">
      <t>シュトク</t>
    </rPh>
    <rPh sb="8" eb="10">
      <t>カカク</t>
    </rPh>
    <rPh sb="11" eb="14">
      <t>ニホンエン</t>
    </rPh>
    <rPh sb="15" eb="16">
      <t>ラン</t>
    </rPh>
    <rPh sb="17" eb="19">
      <t>シュトク</t>
    </rPh>
    <rPh sb="19" eb="21">
      <t>カカク</t>
    </rPh>
    <rPh sb="22" eb="24">
      <t>ヒョウジ</t>
    </rPh>
    <phoneticPr fontId="1"/>
  </si>
  <si>
    <t>NFTを売却や使用した価格（日本円）欄の売却価格を表示します</t>
    <rPh sb="4" eb="6">
      <t>バイキャク</t>
    </rPh>
    <rPh sb="7" eb="9">
      <t>シヨウ</t>
    </rPh>
    <rPh sb="11" eb="13">
      <t>カカク</t>
    </rPh>
    <rPh sb="14" eb="17">
      <t>ニホンエン</t>
    </rPh>
    <rPh sb="18" eb="19">
      <t>ラン</t>
    </rPh>
    <rPh sb="20" eb="22">
      <t>バイキャク</t>
    </rPh>
    <rPh sb="22" eb="24">
      <t>カカク</t>
    </rPh>
    <rPh sb="25" eb="27">
      <t>ヒョウジ</t>
    </rPh>
    <phoneticPr fontId="1"/>
  </si>
  <si>
    <t>その他収益欄とイコールです</t>
    <rPh sb="2" eb="3">
      <t>タ</t>
    </rPh>
    <rPh sb="3" eb="5">
      <t>シュウエキ</t>
    </rPh>
    <rPh sb="5" eb="6">
      <t>ラン</t>
    </rPh>
    <phoneticPr fontId="1"/>
  </si>
  <si>
    <t>その他費用欄とイコールです</t>
    <rPh sb="2" eb="3">
      <t>タ</t>
    </rPh>
    <rPh sb="3" eb="5">
      <t>ヒヨウ</t>
    </rPh>
    <rPh sb="5" eb="6">
      <t>ラン</t>
    </rPh>
    <phoneticPr fontId="1"/>
  </si>
  <si>
    <t>売却価格 - 取得価格</t>
    <rPh sb="0" eb="2">
      <t>バイキャク</t>
    </rPh>
    <rPh sb="2" eb="4">
      <t>カカク</t>
    </rPh>
    <rPh sb="7" eb="11">
      <t>シュトクカカク</t>
    </rPh>
    <phoneticPr fontId="1"/>
  </si>
  <si>
    <t>売却損益 + 利益 - 費用</t>
    <rPh sb="0" eb="2">
      <t>バイキャク</t>
    </rPh>
    <rPh sb="2" eb="4">
      <t>ソンエキ</t>
    </rPh>
    <rPh sb="7" eb="9">
      <t>リエキ</t>
    </rPh>
    <rPh sb="12" eb="14">
      <t>ヒヨウ</t>
    </rPh>
    <phoneticPr fontId="1"/>
  </si>
  <si>
    <t>損益欄が集計ページにリンクしており、集計ページで他の仮想通貨の損益と一括で税計算されます。</t>
    <rPh sb="0" eb="2">
      <t>ソンエキ</t>
    </rPh>
    <rPh sb="2" eb="3">
      <t>ラン</t>
    </rPh>
    <rPh sb="4" eb="6">
      <t>シュウケイ</t>
    </rPh>
    <rPh sb="18" eb="20">
      <t>シュウケイ</t>
    </rPh>
    <rPh sb="24" eb="25">
      <t>ホカ</t>
    </rPh>
    <rPh sb="26" eb="30">
      <t>カソウツウカ</t>
    </rPh>
    <rPh sb="31" eb="33">
      <t>ソンエキ</t>
    </rPh>
    <rPh sb="34" eb="36">
      <t>イッカツ</t>
    </rPh>
    <rPh sb="37" eb="40">
      <t>ゼイケイサン</t>
    </rPh>
    <phoneticPr fontId="1"/>
  </si>
  <si>
    <t>損益欄がプラスの場合・・・</t>
    <rPh sb="0" eb="3">
      <t>ソンエキラン</t>
    </rPh>
    <rPh sb="8" eb="10">
      <t>バアイ</t>
    </rPh>
    <phoneticPr fontId="1"/>
  </si>
  <si>
    <t>損益欄がマイナスの場合･･･</t>
    <rPh sb="0" eb="2">
      <t>ソンエキ</t>
    </rPh>
    <rPh sb="2" eb="3">
      <t>ラン</t>
    </rPh>
    <rPh sb="9" eb="11">
      <t>バアイ</t>
    </rPh>
    <phoneticPr fontId="1"/>
  </si>
  <si>
    <t>信用・証拠金（差益）（T列）に表示</t>
    <rPh sb="12" eb="13">
      <t>レツ</t>
    </rPh>
    <rPh sb="15" eb="17">
      <t>ヒョウジ</t>
    </rPh>
    <phoneticPr fontId="1"/>
  </si>
  <si>
    <t>信用・証拠金（差損）（W列）に表示</t>
    <rPh sb="7" eb="9">
      <t>サソン</t>
    </rPh>
    <rPh sb="12" eb="13">
      <t>レツ</t>
    </rPh>
    <rPh sb="15" eb="17">
      <t>ヒョウジ</t>
    </rPh>
    <phoneticPr fontId="1"/>
  </si>
  <si>
    <t>NFTの収益が「信用・証拠金（差益）」に入る理由･･･</t>
    <rPh sb="4" eb="6">
      <t>シュウエキ</t>
    </rPh>
    <rPh sb="8" eb="10">
      <t>シンヨウ</t>
    </rPh>
    <rPh sb="11" eb="14">
      <t>ショウコキン</t>
    </rPh>
    <rPh sb="15" eb="17">
      <t>サエキ</t>
    </rPh>
    <rPh sb="20" eb="21">
      <t>ハイ</t>
    </rPh>
    <rPh sb="22" eb="24">
      <t>リユウ</t>
    </rPh>
    <phoneticPr fontId="1"/>
  </si>
  <si>
    <t>通常の売却収入以外の「その他の収入」（NFT収益、マイニング・レンディング・ステーキングなど）は全て「信用・証拠金（差益）」に入ります。</t>
    <rPh sb="0" eb="2">
      <t>ツウジョウ</t>
    </rPh>
    <rPh sb="3" eb="5">
      <t>バイキャク</t>
    </rPh>
    <rPh sb="5" eb="7">
      <t>シュウニュウ</t>
    </rPh>
    <rPh sb="7" eb="9">
      <t>イガイ</t>
    </rPh>
    <rPh sb="13" eb="14">
      <t>タ</t>
    </rPh>
    <rPh sb="15" eb="17">
      <t>シュウニュウ</t>
    </rPh>
    <rPh sb="22" eb="24">
      <t>シュウエキ</t>
    </rPh>
    <rPh sb="48" eb="49">
      <t>スベ</t>
    </rPh>
    <rPh sb="51" eb="53">
      <t>シンヨウ</t>
    </rPh>
    <rPh sb="54" eb="57">
      <t>ショウコキン</t>
    </rPh>
    <rPh sb="58" eb="60">
      <t>サエキ</t>
    </rPh>
    <rPh sb="63" eb="64">
      <t>ハイ</t>
    </rPh>
    <phoneticPr fontId="1"/>
  </si>
  <si>
    <t>Bybit</t>
  </si>
  <si>
    <t>Binance</t>
  </si>
  <si>
    <t>スニーカー</t>
  </si>
  <si>
    <t>コモン／ランナー</t>
  </si>
  <si>
    <t>GEM</t>
  </si>
  <si>
    <t>Res Lv1</t>
  </si>
  <si>
    <t>54737769430</t>
  </si>
  <si>
    <t>119182212678</t>
  </si>
  <si>
    <t>Effe Lv1</t>
  </si>
  <si>
    <t>ミント</t>
  </si>
  <si>
    <t>アンコモン／ジョガー</t>
  </si>
  <si>
    <t>取得時期不明（12/13時価）</t>
    <rPh sb="0" eb="4">
      <t>シュトクジキ</t>
    </rPh>
    <rPh sb="4" eb="6">
      <t>フメイ</t>
    </rPh>
    <rPh sb="12" eb="14">
      <t>ジカ</t>
    </rPh>
    <phoneticPr fontId="1"/>
  </si>
  <si>
    <t>ID41222072048へアップグレード</t>
  </si>
  <si>
    <t>Effe Lv2</t>
  </si>
  <si>
    <t>41222072048</t>
  </si>
  <si>
    <t>アップグレード</t>
  </si>
  <si>
    <t>105538115452</t>
  </si>
  <si>
    <t>161636222058</t>
  </si>
  <si>
    <t>Luck Lv1</t>
  </si>
  <si>
    <t>アップグレード（失敗）</t>
    <rPh sb="8" eb="10">
      <t>シッパイ</t>
    </rPh>
    <phoneticPr fontId="1"/>
  </si>
  <si>
    <t>Luck Lv2</t>
  </si>
  <si>
    <t>116778290214</t>
  </si>
  <si>
    <t>取得時期不明（12/14時価）</t>
    <rPh sb="0" eb="4">
      <t>シュトクジキ</t>
    </rPh>
    <rPh sb="4" eb="6">
      <t>フメイ</t>
    </rPh>
    <rPh sb="12" eb="14">
      <t>ジカ</t>
    </rPh>
    <phoneticPr fontId="1"/>
  </si>
  <si>
    <t>Comfo Lv1</t>
  </si>
  <si>
    <t>Comfo Lv2</t>
  </si>
  <si>
    <t>取得価格不明</t>
    <rPh sb="0" eb="2">
      <t>シュトク</t>
    </rPh>
    <rPh sb="2" eb="4">
      <t>カカク</t>
    </rPh>
    <rPh sb="4" eb="6">
      <t>フメイ</t>
    </rPh>
    <phoneticPr fontId="1"/>
  </si>
  <si>
    <t>◆以下、説明ページ用の具体例</t>
    <rPh sb="1" eb="3">
      <t>イカ</t>
    </rPh>
    <rPh sb="4" eb="6">
      <t>セツメイ</t>
    </rPh>
    <rPh sb="9" eb="10">
      <t>ヨウ</t>
    </rPh>
    <rPh sb="11" eb="14">
      <t>グタイレイ</t>
    </rPh>
    <phoneticPr fontId="1"/>
  </si>
  <si>
    <t>ミントスクロール購入</t>
    <rPh sb="8" eb="10">
      <t>コウニュウ</t>
    </rPh>
    <phoneticPr fontId="1"/>
  </si>
  <si>
    <t>赤GEM</t>
    <rPh sb="0" eb="1">
      <t>アカ</t>
    </rPh>
    <phoneticPr fontId="1"/>
  </si>
  <si>
    <t>Lv2</t>
  </si>
  <si>
    <t>LV1</t>
  </si>
  <si>
    <t>MBより</t>
  </si>
  <si>
    <t>グレードアップ失敗</t>
    <rPh sb="7" eb="9">
      <t>シッパイ</t>
    </rPh>
    <phoneticPr fontId="1"/>
  </si>
  <si>
    <t>残高調整</t>
    <rPh sb="0" eb="4">
      <t>ザンダカチョウセイ</t>
    </rPh>
    <phoneticPr fontId="1"/>
  </si>
  <si>
    <t>残高合わせ</t>
    <rPh sb="0" eb="2">
      <t>ザンダカ</t>
    </rPh>
    <rPh sb="2" eb="3">
      <t>ア</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</si>
</sst>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Red]\-#,##0;\-"/>
    <numFmt numFmtId="177" formatCode="yy/mm/dd;@"/>
    <numFmt numFmtId="178" formatCode="#,##0.00_);[Red]\(#,##0.00\)"/>
    <numFmt numFmtId="179" formatCode="#,##0.00_);[Red]\(#,##0.00\);"/>
    <numFmt numFmtId="180" formatCode="0.00_ ;[Red]\-0.00\ "/>
    <numFmt numFmtId="181" formatCode="#,##0.00;[Red]\-#,##0.00;\-"/>
  </numFmts>
  <fonts count="50" x14ac:knownFonts="1">
    <font>
      <sz val="10"/>
      <color theme="1"/>
      <name val="Calibri"/>
      <scheme val="minor"/>
    </font>
    <font>
      <sz val="6"/>
      <name val="Calibri"/>
      <family val="3"/>
      <charset val="128"/>
      <scheme val="minor"/>
    </font>
    <font>
      <sz val="10"/>
      <color theme="1"/>
      <name val="Calibri"/>
      <family val="2"/>
      <scheme val="minor"/>
    </font>
    <font>
      <sz val="10"/>
      <color theme="1"/>
      <name val="ＭＳ Ｐゴシック"/>
      <family val="3"/>
      <charset val="128"/>
    </font>
    <font>
      <sz val="11"/>
      <color theme="1"/>
      <name val="ＭＳ Ｐゴシック"/>
      <family val="3"/>
      <charset val="128"/>
    </font>
    <font>
      <u/>
      <sz val="10"/>
      <color theme="10"/>
      <name val="Calibri"/>
      <family val="2"/>
      <scheme val="minor"/>
    </font>
    <font>
      <sz val="9"/>
      <color theme="1"/>
      <name val="ＭＳ Ｐゴシック"/>
      <family val="3"/>
      <charset val="128"/>
    </font>
    <font>
      <sz val="11"/>
      <name val="ＭＳ Ｐゴシック"/>
      <family val="3"/>
      <charset val="128"/>
    </font>
    <font>
      <b/>
      <sz val="18"/>
      <color theme="2"/>
      <name val="ＭＳ Ｐゴシック"/>
      <family val="3"/>
      <charset val="128"/>
    </font>
    <font>
      <u/>
      <sz val="9"/>
      <color theme="10"/>
      <name val="Calibri"/>
      <family val="2"/>
      <scheme val="minor"/>
    </font>
    <font>
      <sz val="11"/>
      <color theme="0"/>
      <name val="ＭＳ Ｐゴシック"/>
      <family val="3"/>
      <charset val="128"/>
    </font>
    <font>
      <b/>
      <sz val="11"/>
      <color theme="0"/>
      <name val="ＭＳ Ｐゴシック"/>
      <family val="3"/>
      <charset val="128"/>
    </font>
    <font>
      <b/>
      <sz val="11"/>
      <name val="ＭＳ Ｐゴシック"/>
      <family val="3"/>
      <charset val="128"/>
    </font>
    <font>
      <b/>
      <sz val="11"/>
      <color theme="1"/>
      <name val="ＭＳ Ｐゴシック"/>
      <family val="3"/>
      <charset val="128"/>
    </font>
    <font>
      <b/>
      <sz val="11"/>
      <color rgb="FFFF0000"/>
      <name val="ＭＳ Ｐゴシック"/>
      <family val="3"/>
      <charset val="128"/>
    </font>
    <font>
      <sz val="9"/>
      <color theme="1" tint="0.499984740745262"/>
      <name val="ＭＳ Ｐゴシック"/>
      <family val="3"/>
      <charset val="128"/>
    </font>
    <font>
      <b/>
      <u/>
      <sz val="11"/>
      <color rgb="FF00B0F0"/>
      <name val="ＭＳ Ｐゴシック"/>
      <family val="3"/>
      <charset val="128"/>
    </font>
    <font>
      <b/>
      <u/>
      <sz val="11"/>
      <color theme="0"/>
      <name val="ＭＳ Ｐゴシック"/>
      <family val="3"/>
      <charset val="128"/>
    </font>
    <font>
      <u/>
      <sz val="9"/>
      <color theme="1" tint="0.499984740745262"/>
      <name val="ＭＳ Ｐゴシック"/>
      <family val="3"/>
      <charset val="128"/>
    </font>
    <font>
      <sz val="9"/>
      <name val="ＭＳ Ｐゴシック"/>
      <family val="3"/>
      <charset val="128"/>
    </font>
    <font>
      <sz val="11"/>
      <color rgb="FFFF0000"/>
      <name val="ＭＳ Ｐゴシック"/>
      <family val="3"/>
      <charset val="128"/>
    </font>
    <font>
      <b/>
      <sz val="9"/>
      <color theme="9" tint="-0.249977111117893"/>
      <name val="ＭＳ Ｐゴシック"/>
      <family val="3"/>
      <charset val="128"/>
    </font>
    <font>
      <b/>
      <sz val="20"/>
      <color theme="1"/>
      <name val="ＭＳ Ｐゴシック"/>
      <family val="3"/>
      <charset val="128"/>
    </font>
    <font>
      <sz val="9"/>
      <color theme="4"/>
      <name val="ＭＳ Ｐゴシック"/>
      <family val="3"/>
      <charset val="128"/>
    </font>
    <font>
      <b/>
      <sz val="10"/>
      <color theme="1"/>
      <name val="ＭＳ Ｐゴシック"/>
      <family val="3"/>
      <charset val="128"/>
    </font>
    <font>
      <sz val="10"/>
      <color theme="1"/>
      <name val="Calibri"/>
      <family val="2"/>
      <scheme val="minor"/>
    </font>
    <font>
      <sz val="10"/>
      <color theme="0" tint="-0.499984740745262"/>
      <name val="ＭＳ Ｐゴシック"/>
      <family val="3"/>
      <charset val="128"/>
    </font>
    <font>
      <b/>
      <u/>
      <sz val="10"/>
      <color theme="10"/>
      <name val="Calibri"/>
      <family val="2"/>
      <scheme val="minor"/>
    </font>
    <font>
      <b/>
      <u/>
      <sz val="10"/>
      <color theme="10"/>
      <name val="Calibri"/>
      <family val="3"/>
      <charset val="128"/>
      <scheme val="minor"/>
    </font>
    <font>
      <u/>
      <sz val="10"/>
      <color theme="10"/>
      <name val="ＭＳ Ｐゴシック"/>
      <family val="3"/>
      <charset val="128"/>
    </font>
    <font>
      <sz val="10"/>
      <color theme="4"/>
      <name val="ＭＳ Ｐゴシック"/>
      <family val="3"/>
      <charset val="128"/>
    </font>
    <font>
      <b/>
      <sz val="11"/>
      <color theme="2"/>
      <name val="ＭＳ Ｐゴシック"/>
      <family val="3"/>
      <charset val="128"/>
    </font>
    <font>
      <b/>
      <u/>
      <sz val="11"/>
      <color theme="10"/>
      <name val="ＭＳ ゴシック"/>
      <family val="3"/>
      <charset val="128"/>
    </font>
    <font>
      <u/>
      <sz val="10"/>
      <color theme="10"/>
      <name val="Calibri"/>
      <family val="3"/>
      <charset val="128"/>
      <scheme val="minor"/>
    </font>
    <font>
      <u/>
      <sz val="11"/>
      <color theme="4"/>
      <name val="ＭＳ Ｐゴシック"/>
      <family val="3"/>
      <charset val="128"/>
    </font>
    <font>
      <sz val="6"/>
      <name val="ＭＳ Ｐゴシック"/>
      <family val="2"/>
      <charset val="128"/>
    </font>
    <font>
      <sz val="11"/>
      <color theme="1"/>
      <name val="ＭＳ Ｐゴシック"/>
      <family val="2"/>
      <charset val="128"/>
    </font>
    <font>
      <sz val="11"/>
      <color theme="4"/>
      <name val="ＭＳ Ｐゴシック"/>
      <family val="3"/>
      <charset val="128"/>
    </font>
    <font>
      <b/>
      <sz val="9"/>
      <color theme="4"/>
      <name val="ＭＳ Ｐゴシック"/>
      <family val="3"/>
      <charset val="128"/>
    </font>
    <font>
      <b/>
      <u/>
      <sz val="9"/>
      <color theme="4"/>
      <name val="ＭＳ Ｐゴシック"/>
      <family val="3"/>
      <charset val="128"/>
    </font>
    <font>
      <u/>
      <sz val="11"/>
      <color theme="10"/>
      <name val="ＭＳ Ｐゴシック"/>
      <family val="3"/>
      <charset val="128"/>
    </font>
    <font>
      <u/>
      <sz val="12"/>
      <color theme="10"/>
      <name val="ＭＳ Ｐゴシック"/>
      <family val="3"/>
      <charset val="128"/>
    </font>
    <font>
      <b/>
      <u/>
      <sz val="11"/>
      <color theme="10"/>
      <name val="ＭＳ Ｐゴシック"/>
      <family val="3"/>
      <charset val="128"/>
    </font>
    <font>
      <b/>
      <u/>
      <sz val="12"/>
      <color theme="10"/>
      <name val="ＭＳ Ｐゴシック"/>
      <family val="3"/>
      <charset val="128"/>
    </font>
    <font>
      <b/>
      <u/>
      <sz val="12"/>
      <color theme="10"/>
      <name val="Calibri"/>
      <family val="3"/>
      <charset val="128"/>
      <scheme val="minor"/>
    </font>
    <font>
      <b/>
      <sz val="14"/>
      <color theme="0"/>
      <name val="ＭＳ Ｐゴシック"/>
      <family val="3"/>
      <charset val="128"/>
    </font>
    <font>
      <b/>
      <sz val="14"/>
      <color theme="2"/>
      <name val="ＭＳ Ｐゴシック"/>
      <family val="3"/>
      <charset val="128"/>
    </font>
    <font>
      <b/>
      <u/>
      <sz val="10"/>
      <color theme="0"/>
      <name val="ＭＳ Ｐゴシック"/>
      <family val="3"/>
      <charset val="128"/>
    </font>
    <font>
      <b/>
      <sz val="10"/>
      <name val="ＭＳ Ｐゴシック"/>
      <family val="3"/>
      <charset val="128"/>
    </font>
    <font>
      <b/>
      <sz val="12"/>
      <color theme="0"/>
      <name val="ＭＳ Ｐゴシック"/>
      <family val="3"/>
      <charset val="128"/>
    </font>
  </fonts>
  <fills count="17">
    <fill>
      <patternFill patternType="none"/>
    </fill>
    <fill>
      <patternFill patternType="gray125"/>
    </fill>
    <fill>
      <patternFill patternType="solid">
        <fgColor theme="0" tint="-0.149998474074526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79998168889431442"/>
        <bgColor indexed="64"/>
      </patternFill>
    </fill>
    <fill>
      <patternFill patternType="solid">
        <fgColor theme="1" tint="0.249977111117893"/>
        <bgColor indexed="64"/>
      </patternFill>
    </fill>
    <fill>
      <patternFill patternType="solid">
        <fgColor theme="5" tint="0.79998168889431442"/>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0000"/>
        <bgColor indexed="64"/>
      </patternFill>
    </fill>
    <fill>
      <patternFill patternType="solid">
        <fgColor rgb="FF00B050"/>
        <bgColor indexed="64"/>
      </patternFill>
    </fill>
    <fill>
      <patternFill patternType="solid">
        <fgColor theme="8" tint="0.59999389629810485"/>
        <bgColor indexed="64"/>
      </patternFill>
    </fill>
    <fill>
      <patternFill patternType="solid">
        <fgColor rgb="FF00B0F0"/>
        <bgColor indexed="64"/>
      </patternFill>
    </fill>
    <fill>
      <patternFill patternType="solid">
        <fgColor theme="7"/>
        <bgColor indexed="64"/>
      </patternFill>
    </fill>
    <fill>
      <patternFill patternType="solid">
        <fgColor theme="0" tint="-4.9989318521683403E-2"/>
        <bgColor indexed="64"/>
      </patternFill>
    </fill>
    <fill>
      <patternFill patternType="solid">
        <fgColor rgb="FF92D050"/>
        <bgColor indexed="64"/>
      </patternFill>
    </fill>
  </fills>
  <borders count="6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theme="0" tint="-0.24994659260841701"/>
      </bottom>
      <diagonal/>
    </border>
    <border>
      <left/>
      <right style="thin">
        <color theme="0" tint="-0.24994659260841701"/>
      </right>
      <top style="thin">
        <color theme="0" tint="-0.24994659260841701"/>
      </top>
      <bottom/>
      <diagonal/>
    </border>
    <border>
      <left style="thin">
        <color theme="0" tint="-0.14996795556505021"/>
      </left>
      <right style="thin">
        <color theme="0" tint="-0.14996795556505021"/>
      </right>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1499679555650502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1499679555650502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top style="thin">
        <color theme="0" tint="-0.24994659260841701"/>
      </top>
      <bottom style="thin">
        <color theme="0" tint="-0.14996795556505021"/>
      </bottom>
      <diagonal/>
    </border>
    <border>
      <left/>
      <right/>
      <top style="thin">
        <color theme="0" tint="-0.14996795556505021"/>
      </top>
      <bottom style="thin">
        <color theme="0" tint="-0.24994659260841701"/>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theme="0" tint="-0.14996795556505021"/>
      </left>
      <right/>
      <top/>
      <bottom/>
      <diagonal/>
    </border>
    <border>
      <left/>
      <right style="thin">
        <color theme="0" tint="-0.14996795556505021"/>
      </right>
      <top/>
      <bottom/>
      <diagonal/>
    </border>
    <border>
      <left style="thin">
        <color theme="0" tint="-0.24994659260841701"/>
      </left>
      <right/>
      <top/>
      <bottom style="thin">
        <color theme="0" tint="-0.24994659260841701"/>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ck">
        <color theme="0"/>
      </left>
      <right/>
      <top/>
      <bottom/>
      <diagonal/>
    </border>
    <border>
      <left/>
      <right style="thin">
        <color theme="0" tint="-0.24994659260841701"/>
      </right>
      <top/>
      <bottom style="thin">
        <color theme="0" tint="-0.24994659260841701"/>
      </bottom>
      <diagonal/>
    </border>
    <border>
      <left/>
      <right style="thin">
        <color theme="0" tint="-0.14996795556505021"/>
      </right>
      <top style="thin">
        <color theme="0" tint="-0.24994659260841701"/>
      </top>
      <bottom style="thin">
        <color theme="0" tint="-0.24994659260841701"/>
      </bottom>
      <diagonal/>
    </border>
    <border>
      <left style="thin">
        <color theme="0" tint="-0.14996795556505021"/>
      </left>
      <right/>
      <top style="thin">
        <color theme="0" tint="-0.14996795556505021"/>
      </top>
      <bottom style="thin">
        <color theme="0" tint="-0.24994659260841701"/>
      </bottom>
      <diagonal/>
    </border>
    <border>
      <left/>
      <right style="thin">
        <color theme="0" tint="-0.14996795556505021"/>
      </right>
      <top style="thin">
        <color theme="0" tint="-0.14996795556505021"/>
      </top>
      <bottom style="thin">
        <color theme="0" tint="-0.24994659260841701"/>
      </bottom>
      <diagonal/>
    </border>
  </borders>
  <cellStyleXfs count="4">
    <xf numFmtId="0" fontId="0" fillId="0" borderId="0"/>
    <xf numFmtId="38" fontId="2" fillId="0" borderId="0" applyFont="0" applyFill="0" applyBorder="0" applyAlignment="0" applyProtection="0">
      <alignment vertical="center"/>
    </xf>
    <xf numFmtId="0" fontId="5" fillId="0" borderId="0" applyNumberFormat="0" applyFill="0" applyBorder="0" applyAlignment="0" applyProtection="0"/>
    <xf numFmtId="9" fontId="25" fillId="0" borderId="0" applyFont="0" applyFill="0" applyBorder="0" applyAlignment="0" applyProtection="0">
      <alignment vertical="center"/>
    </xf>
  </cellStyleXfs>
  <cellXfs count="471">
    <xf numFmtId="0" fontId="0" fillId="0" borderId="0" xfId="0" applyAlignment="1">
      <alignment vertical="center"/>
    </xf>
    <xf numFmtId="0" fontId="3" fillId="0" borderId="0" xfId="0" applyFont="1" applyAlignment="1">
      <alignment vertical="center"/>
    </xf>
    <xf numFmtId="0" fontId="3"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178" fontId="4" fillId="0" borderId="0" xfId="0" applyNumberFormat="1" applyFont="1" applyAlignment="1">
      <alignment vertical="center"/>
    </xf>
    <xf numFmtId="177" fontId="4" fillId="0" borderId="0" xfId="0" applyNumberFormat="1" applyFont="1" applyAlignment="1">
      <alignment horizontal="center" vertical="center"/>
    </xf>
    <xf numFmtId="177" fontId="4" fillId="0" borderId="12" xfId="0" applyNumberFormat="1" applyFont="1" applyBorder="1" applyAlignment="1">
      <alignment horizontal="center" vertical="center"/>
    </xf>
    <xf numFmtId="178" fontId="4" fillId="0" borderId="12" xfId="0" applyNumberFormat="1" applyFont="1" applyBorder="1" applyAlignment="1">
      <alignment vertical="center"/>
    </xf>
    <xf numFmtId="179" fontId="4" fillId="5" borderId="12" xfId="0" applyNumberFormat="1" applyFont="1" applyFill="1" applyBorder="1" applyAlignment="1">
      <alignment horizontal="center" vertical="center" wrapText="1"/>
    </xf>
    <xf numFmtId="177" fontId="4" fillId="0" borderId="12" xfId="0" applyNumberFormat="1" applyFont="1" applyBorder="1" applyAlignment="1">
      <alignment horizontal="center" vertical="center" shrinkToFit="1"/>
    </xf>
    <xf numFmtId="0" fontId="4" fillId="0" borderId="12" xfId="0" applyFont="1" applyBorder="1" applyAlignment="1">
      <alignment vertical="center" shrinkToFit="1"/>
    </xf>
    <xf numFmtId="181" fontId="4" fillId="0" borderId="14" xfId="0" applyNumberFormat="1" applyFont="1" applyBorder="1" applyAlignment="1">
      <alignment vertical="center" shrinkToFit="1"/>
    </xf>
    <xf numFmtId="181" fontId="4" fillId="0" borderId="16" xfId="0" applyNumberFormat="1" applyFont="1" applyBorder="1" applyAlignment="1">
      <alignment vertical="center" shrinkToFit="1"/>
    </xf>
    <xf numFmtId="181" fontId="4" fillId="0" borderId="12" xfId="0" applyNumberFormat="1" applyFont="1" applyBorder="1" applyAlignment="1">
      <alignment vertical="center" shrinkToFit="1"/>
    </xf>
    <xf numFmtId="181" fontId="4" fillId="3" borderId="14" xfId="0" applyNumberFormat="1" applyFont="1" applyFill="1" applyBorder="1" applyAlignment="1">
      <alignment vertical="center" shrinkToFit="1"/>
    </xf>
    <xf numFmtId="38" fontId="4" fillId="0" borderId="0" xfId="1" applyFont="1" applyFill="1" applyBorder="1" applyAlignment="1">
      <alignment vertical="center" shrinkToFit="1"/>
    </xf>
    <xf numFmtId="176" fontId="4" fillId="3" borderId="12" xfId="1" applyNumberFormat="1" applyFont="1" applyFill="1" applyBorder="1" applyAlignment="1">
      <alignment vertical="center" shrinkToFit="1"/>
    </xf>
    <xf numFmtId="176" fontId="7" fillId="9" borderId="12" xfId="1" applyNumberFormat="1" applyFont="1" applyFill="1" applyBorder="1" applyAlignment="1">
      <alignment vertical="center" shrinkToFit="1"/>
    </xf>
    <xf numFmtId="177" fontId="15" fillId="3" borderId="12" xfId="0" applyNumberFormat="1" applyFont="1" applyFill="1" applyBorder="1" applyAlignment="1">
      <alignment horizontal="left" vertical="center"/>
    </xf>
    <xf numFmtId="0" fontId="15" fillId="3" borderId="12" xfId="0" applyFont="1" applyFill="1" applyBorder="1" applyAlignment="1">
      <alignment horizontal="right" vertical="center" shrinkToFit="1"/>
    </xf>
    <xf numFmtId="179" fontId="15" fillId="3" borderId="16" xfId="0" applyNumberFormat="1" applyFont="1" applyFill="1" applyBorder="1" applyAlignment="1">
      <alignment horizontal="center" vertical="center" shrinkToFit="1"/>
    </xf>
    <xf numFmtId="179" fontId="15" fillId="3" borderId="12" xfId="0" applyNumberFormat="1" applyFont="1" applyFill="1" applyBorder="1" applyAlignment="1">
      <alignment horizontal="center" vertical="center" shrinkToFit="1"/>
    </xf>
    <xf numFmtId="180" fontId="15" fillId="3" borderId="14" xfId="0" applyNumberFormat="1" applyFont="1" applyFill="1" applyBorder="1" applyAlignment="1">
      <alignment horizontal="center" vertical="center" shrinkToFit="1"/>
    </xf>
    <xf numFmtId="38" fontId="15" fillId="3" borderId="12" xfId="1" applyFont="1" applyFill="1" applyBorder="1" applyAlignment="1">
      <alignment horizontal="center" vertical="center" shrinkToFit="1"/>
    </xf>
    <xf numFmtId="180" fontId="13" fillId="9" borderId="19" xfId="0" applyNumberFormat="1" applyFont="1" applyFill="1" applyBorder="1" applyAlignment="1">
      <alignment horizontal="center" vertical="center" shrinkToFit="1"/>
    </xf>
    <xf numFmtId="179" fontId="13" fillId="9" borderId="16" xfId="0" applyNumberFormat="1" applyFont="1" applyFill="1" applyBorder="1" applyAlignment="1">
      <alignment horizontal="center" vertical="center" shrinkToFit="1"/>
    </xf>
    <xf numFmtId="179" fontId="13" fillId="9" borderId="12" xfId="0" applyNumberFormat="1" applyFont="1" applyFill="1" applyBorder="1" applyAlignment="1">
      <alignment horizontal="center" vertical="center" shrinkToFit="1"/>
    </xf>
    <xf numFmtId="177" fontId="13" fillId="9" borderId="12" xfId="0" applyNumberFormat="1" applyFont="1" applyFill="1" applyBorder="1" applyAlignment="1">
      <alignment horizontal="center" vertical="center" shrinkToFit="1"/>
    </xf>
    <xf numFmtId="0" fontId="13" fillId="9" borderId="12" xfId="0" applyFont="1" applyFill="1" applyBorder="1" applyAlignment="1">
      <alignment horizontal="center" vertical="center" shrinkToFit="1"/>
    </xf>
    <xf numFmtId="38" fontId="4" fillId="0" borderId="0" xfId="1" applyFont="1" applyFill="1" applyAlignment="1">
      <alignment vertical="center"/>
    </xf>
    <xf numFmtId="38" fontId="13" fillId="0" borderId="0" xfId="1" applyFont="1" applyFill="1" applyAlignment="1">
      <alignment horizontal="right" vertical="center" shrinkToFit="1"/>
    </xf>
    <xf numFmtId="0" fontId="13" fillId="0" borderId="0" xfId="0" applyFont="1" applyAlignment="1">
      <alignment vertical="center" shrinkToFit="1"/>
    </xf>
    <xf numFmtId="38" fontId="15" fillId="0" borderId="0" xfId="1" applyFont="1" applyFill="1" applyAlignment="1">
      <alignment horizontal="right" vertical="center" shrinkToFit="1"/>
    </xf>
    <xf numFmtId="0" fontId="15" fillId="0" borderId="0" xfId="0" applyFont="1" applyAlignment="1">
      <alignment vertical="center" shrinkToFit="1"/>
    </xf>
    <xf numFmtId="38" fontId="4" fillId="0" borderId="0" xfId="1" applyFont="1" applyFill="1" applyAlignment="1">
      <alignment horizontal="right" vertical="center" shrinkToFit="1"/>
    </xf>
    <xf numFmtId="0" fontId="4" fillId="0" borderId="0" xfId="0" applyFont="1" applyAlignment="1">
      <alignment vertical="center" shrinkToFit="1"/>
    </xf>
    <xf numFmtId="179" fontId="16" fillId="9" borderId="14" xfId="2" applyNumberFormat="1" applyFont="1" applyFill="1" applyBorder="1" applyAlignment="1">
      <alignment horizontal="center" vertical="center" shrinkToFit="1"/>
    </xf>
    <xf numFmtId="179" fontId="18" fillId="3" borderId="14" xfId="2" applyNumberFormat="1" applyFont="1" applyFill="1" applyBorder="1" applyAlignment="1">
      <alignment horizontal="center" vertical="center" shrinkToFit="1"/>
    </xf>
    <xf numFmtId="177" fontId="4" fillId="0" borderId="0" xfId="0" applyNumberFormat="1" applyFont="1" applyAlignment="1">
      <alignment horizontal="center" vertical="center" shrinkToFit="1"/>
    </xf>
    <xf numFmtId="178" fontId="4" fillId="0" borderId="0" xfId="0" applyNumberFormat="1" applyFont="1" applyAlignment="1">
      <alignment vertical="center" shrinkToFit="1"/>
    </xf>
    <xf numFmtId="180" fontId="4" fillId="0" borderId="0" xfId="0" applyNumberFormat="1" applyFont="1" applyAlignment="1">
      <alignment vertical="center" shrinkToFit="1"/>
    </xf>
    <xf numFmtId="178" fontId="7" fillId="0" borderId="0" xfId="0" applyNumberFormat="1" applyFont="1" applyAlignment="1">
      <alignment vertical="center" shrinkToFit="1"/>
    </xf>
    <xf numFmtId="177" fontId="14" fillId="4" borderId="3" xfId="0" applyNumberFormat="1" applyFont="1" applyFill="1" applyBorder="1" applyAlignment="1">
      <alignment horizontal="left" vertical="center"/>
    </xf>
    <xf numFmtId="178" fontId="20" fillId="4" borderId="17" xfId="0" applyNumberFormat="1" applyFont="1" applyFill="1" applyBorder="1" applyAlignment="1">
      <alignment vertical="center" shrinkToFit="1"/>
    </xf>
    <xf numFmtId="177" fontId="20" fillId="4" borderId="5" xfId="0" applyNumberFormat="1" applyFont="1" applyFill="1" applyBorder="1" applyAlignment="1">
      <alignment horizontal="left" vertical="center"/>
    </xf>
    <xf numFmtId="0" fontId="20" fillId="4" borderId="0" xfId="0" applyFont="1" applyFill="1" applyAlignment="1">
      <alignment vertical="center" shrinkToFit="1"/>
    </xf>
    <xf numFmtId="178" fontId="20" fillId="4" borderId="0" xfId="0" applyNumberFormat="1" applyFont="1" applyFill="1" applyAlignment="1">
      <alignment vertical="center" shrinkToFit="1"/>
    </xf>
    <xf numFmtId="177" fontId="14" fillId="4" borderId="5" xfId="0" applyNumberFormat="1" applyFont="1" applyFill="1" applyBorder="1" applyAlignment="1">
      <alignment horizontal="left" vertical="center"/>
    </xf>
    <xf numFmtId="177" fontId="20" fillId="4" borderId="7" xfId="0" applyNumberFormat="1" applyFont="1" applyFill="1" applyBorder="1" applyAlignment="1">
      <alignment horizontal="left" vertical="center"/>
    </xf>
    <xf numFmtId="178" fontId="20" fillId="4" borderId="1" xfId="0" applyNumberFormat="1" applyFont="1" applyFill="1" applyBorder="1" applyAlignment="1">
      <alignment vertical="center" shrinkToFit="1"/>
    </xf>
    <xf numFmtId="179" fontId="17" fillId="0" borderId="21" xfId="2" applyNumberFormat="1" applyFont="1" applyFill="1" applyBorder="1" applyAlignment="1">
      <alignment horizontal="center" vertical="center" shrinkToFit="1"/>
    </xf>
    <xf numFmtId="179" fontId="18" fillId="0" borderId="21" xfId="2" applyNumberFormat="1" applyFont="1" applyFill="1" applyBorder="1" applyAlignment="1">
      <alignment horizontal="center" vertical="center" shrinkToFit="1"/>
    </xf>
    <xf numFmtId="178" fontId="4" fillId="0" borderId="21" xfId="0" applyNumberFormat="1" applyFont="1" applyBorder="1" applyAlignment="1">
      <alignment vertical="center" shrinkToFit="1"/>
    </xf>
    <xf numFmtId="0" fontId="4" fillId="0" borderId="23" xfId="0" applyFont="1" applyBorder="1" applyAlignment="1">
      <alignment horizontal="left" vertical="center"/>
    </xf>
    <xf numFmtId="0" fontId="4" fillId="0" borderId="23" xfId="0" applyFont="1" applyBorder="1" applyAlignment="1">
      <alignment vertical="center" shrinkToFit="1"/>
    </xf>
    <xf numFmtId="181" fontId="4" fillId="0" borderId="22" xfId="0" applyNumberFormat="1" applyFont="1" applyBorder="1" applyAlignment="1">
      <alignment vertical="center" shrinkToFit="1"/>
    </xf>
    <xf numFmtId="181" fontId="4" fillId="0" borderId="20" xfId="0" applyNumberFormat="1" applyFont="1" applyBorder="1" applyAlignment="1">
      <alignment vertical="center" shrinkToFit="1"/>
    </xf>
    <xf numFmtId="181" fontId="4" fillId="0" borderId="23" xfId="0" applyNumberFormat="1" applyFont="1" applyBorder="1" applyAlignment="1">
      <alignment vertical="center" shrinkToFit="1"/>
    </xf>
    <xf numFmtId="177" fontId="14" fillId="8" borderId="14" xfId="0" applyNumberFormat="1" applyFont="1" applyFill="1" applyBorder="1" applyAlignment="1">
      <alignment horizontal="left" vertical="center"/>
    </xf>
    <xf numFmtId="0" fontId="4" fillId="8" borderId="15" xfId="0" applyFont="1" applyFill="1" applyBorder="1" applyAlignment="1">
      <alignment vertical="center" shrinkToFit="1"/>
    </xf>
    <xf numFmtId="181" fontId="4" fillId="8" borderId="15" xfId="0" applyNumberFormat="1" applyFont="1" applyFill="1" applyBorder="1" applyAlignment="1">
      <alignment vertical="center" shrinkToFit="1"/>
    </xf>
    <xf numFmtId="178" fontId="4" fillId="8" borderId="15" xfId="0" applyNumberFormat="1" applyFont="1" applyFill="1" applyBorder="1" applyAlignment="1">
      <alignment vertical="center" shrinkToFit="1"/>
    </xf>
    <xf numFmtId="38" fontId="4" fillId="8" borderId="15" xfId="1" applyFont="1" applyFill="1" applyBorder="1" applyAlignment="1">
      <alignment vertical="center" shrinkToFit="1"/>
    </xf>
    <xf numFmtId="38" fontId="7" fillId="8" borderId="15" xfId="1" applyFont="1" applyFill="1" applyBorder="1" applyAlignment="1">
      <alignment vertical="center" shrinkToFit="1"/>
    </xf>
    <xf numFmtId="0" fontId="13" fillId="0" borderId="0" xfId="0" applyFont="1" applyAlignment="1">
      <alignment vertical="center"/>
    </xf>
    <xf numFmtId="0" fontId="4" fillId="0" borderId="14" xfId="0" applyFont="1" applyBorder="1" applyAlignment="1">
      <alignment vertical="center" shrinkToFit="1"/>
    </xf>
    <xf numFmtId="0" fontId="4" fillId="0" borderId="22" xfId="0" applyFont="1" applyBorder="1" applyAlignment="1">
      <alignment vertical="center" shrinkToFit="1"/>
    </xf>
    <xf numFmtId="177" fontId="14" fillId="4" borderId="17" xfId="0" applyNumberFormat="1" applyFont="1" applyFill="1" applyBorder="1" applyAlignment="1">
      <alignment horizontal="left" vertical="center"/>
    </xf>
    <xf numFmtId="177" fontId="20" fillId="4" borderId="0" xfId="0" applyNumberFormat="1" applyFont="1" applyFill="1" applyAlignment="1">
      <alignment horizontal="left" vertical="center"/>
    </xf>
    <xf numFmtId="177" fontId="14" fillId="4" borderId="0" xfId="0" applyNumberFormat="1" applyFont="1" applyFill="1" applyAlignment="1">
      <alignment horizontal="left" vertical="center"/>
    </xf>
    <xf numFmtId="177" fontId="20" fillId="4" borderId="1" xfId="0" applyNumberFormat="1" applyFont="1" applyFill="1" applyBorder="1" applyAlignment="1">
      <alignment horizontal="left" vertical="center"/>
    </xf>
    <xf numFmtId="176" fontId="4" fillId="0" borderId="16" xfId="0" applyNumberFormat="1" applyFont="1" applyBorder="1" applyAlignment="1">
      <alignment vertical="center" shrinkToFit="1"/>
    </xf>
    <xf numFmtId="176" fontId="4" fillId="0" borderId="12" xfId="0" applyNumberFormat="1" applyFont="1" applyBorder="1" applyAlignment="1">
      <alignment vertical="center" shrinkToFit="1"/>
    </xf>
    <xf numFmtId="176" fontId="4" fillId="3" borderId="14" xfId="0" applyNumberFormat="1" applyFont="1" applyFill="1" applyBorder="1" applyAlignment="1">
      <alignment vertical="center" shrinkToFit="1"/>
    </xf>
    <xf numFmtId="0" fontId="4" fillId="0" borderId="24" xfId="0" applyFont="1" applyBorder="1" applyAlignment="1">
      <alignment vertical="center" shrinkToFit="1"/>
    </xf>
    <xf numFmtId="178" fontId="10" fillId="0" borderId="0" xfId="0" applyNumberFormat="1" applyFont="1" applyAlignment="1">
      <alignment vertical="center"/>
    </xf>
    <xf numFmtId="179" fontId="17" fillId="0" borderId="0" xfId="2" applyNumberFormat="1" applyFont="1" applyFill="1" applyBorder="1" applyAlignment="1">
      <alignment horizontal="center" vertical="center" shrinkToFit="1"/>
    </xf>
    <xf numFmtId="179" fontId="18" fillId="0" borderId="0" xfId="2" applyNumberFormat="1" applyFont="1" applyFill="1" applyBorder="1" applyAlignment="1">
      <alignment horizontal="center" vertical="center" shrinkToFit="1"/>
    </xf>
    <xf numFmtId="177" fontId="4" fillId="0" borderId="25" xfId="0" applyNumberFormat="1" applyFont="1" applyBorder="1" applyAlignment="1">
      <alignment horizontal="center" vertical="center" shrinkToFit="1"/>
    </xf>
    <xf numFmtId="0" fontId="4" fillId="0" borderId="27" xfId="0" applyFont="1" applyBorder="1" applyAlignment="1">
      <alignment vertical="center" shrinkToFit="1"/>
    </xf>
    <xf numFmtId="0" fontId="4" fillId="0" borderId="28" xfId="0" applyFont="1" applyBorder="1" applyAlignment="1">
      <alignment vertical="center" shrinkToFit="1"/>
    </xf>
    <xf numFmtId="176" fontId="4" fillId="0" borderId="25" xfId="0" applyNumberFormat="1" applyFont="1" applyBorder="1" applyAlignment="1">
      <alignment vertical="center" shrinkToFit="1"/>
    </xf>
    <xf numFmtId="181" fontId="6" fillId="0" borderId="26" xfId="0" applyNumberFormat="1" applyFont="1" applyBorder="1" applyAlignment="1">
      <alignment horizontal="left" vertical="center" indent="1" shrinkToFit="1"/>
    </xf>
    <xf numFmtId="181" fontId="6" fillId="0" borderId="12" xfId="0" applyNumberFormat="1" applyFont="1" applyBorder="1" applyAlignment="1">
      <alignment horizontal="left" vertical="center" indent="1" shrinkToFit="1"/>
    </xf>
    <xf numFmtId="181" fontId="6" fillId="8" borderId="15" xfId="0" applyNumberFormat="1" applyFont="1" applyFill="1" applyBorder="1" applyAlignment="1">
      <alignment horizontal="left" vertical="center" indent="1" shrinkToFit="1"/>
    </xf>
    <xf numFmtId="178" fontId="6" fillId="0" borderId="0" xfId="0" applyNumberFormat="1" applyFont="1" applyAlignment="1">
      <alignment horizontal="left" vertical="center" indent="1" shrinkToFit="1"/>
    </xf>
    <xf numFmtId="49" fontId="4" fillId="0" borderId="26" xfId="0" applyNumberFormat="1" applyFont="1" applyBorder="1" applyAlignment="1">
      <alignment horizontal="left" vertical="center" shrinkToFit="1"/>
    </xf>
    <xf numFmtId="49" fontId="4" fillId="0" borderId="14" xfId="0" applyNumberFormat="1" applyFont="1" applyBorder="1" applyAlignment="1">
      <alignment horizontal="left" vertical="center" shrinkToFit="1"/>
    </xf>
    <xf numFmtId="49" fontId="4" fillId="0" borderId="22" xfId="0" applyNumberFormat="1" applyFont="1" applyBorder="1" applyAlignment="1">
      <alignment horizontal="left" vertical="center" shrinkToFit="1"/>
    </xf>
    <xf numFmtId="49" fontId="4" fillId="8" borderId="15" xfId="0" applyNumberFormat="1" applyFont="1" applyFill="1" applyBorder="1" applyAlignment="1">
      <alignment horizontal="left" vertical="center" shrinkToFit="1"/>
    </xf>
    <xf numFmtId="49" fontId="4" fillId="0" borderId="0" xfId="0" applyNumberFormat="1" applyFont="1" applyAlignment="1">
      <alignment horizontal="left" vertical="center" shrinkToFit="1"/>
    </xf>
    <xf numFmtId="49" fontId="14" fillId="4" borderId="17" xfId="0" applyNumberFormat="1" applyFont="1" applyFill="1" applyBorder="1" applyAlignment="1">
      <alignment horizontal="left" vertical="center"/>
    </xf>
    <xf numFmtId="49" fontId="20" fillId="4" borderId="0" xfId="0" applyNumberFormat="1" applyFont="1" applyFill="1" applyAlignment="1">
      <alignment horizontal="left" vertical="center"/>
    </xf>
    <xf numFmtId="49" fontId="14" fillId="4" borderId="0" xfId="0" applyNumberFormat="1" applyFont="1" applyFill="1" applyAlignment="1">
      <alignment horizontal="left" vertical="center"/>
    </xf>
    <xf numFmtId="49" fontId="20" fillId="4" borderId="1" xfId="0" applyNumberFormat="1" applyFont="1" applyFill="1" applyBorder="1" applyAlignment="1">
      <alignment horizontal="left" vertical="center"/>
    </xf>
    <xf numFmtId="180" fontId="15" fillId="3" borderId="16" xfId="0" applyNumberFormat="1" applyFont="1" applyFill="1" applyBorder="1" applyAlignment="1">
      <alignment horizontal="center" vertical="center" shrinkToFit="1"/>
    </xf>
    <xf numFmtId="0" fontId="4" fillId="0" borderId="0" xfId="0" applyFont="1" applyAlignment="1">
      <alignment horizontal="right" vertical="center"/>
    </xf>
    <xf numFmtId="0" fontId="13" fillId="0" borderId="0" xfId="0" applyFont="1" applyAlignment="1">
      <alignment horizontal="left" vertical="center"/>
    </xf>
    <xf numFmtId="179" fontId="4" fillId="11" borderId="12" xfId="0" applyNumberFormat="1" applyFont="1" applyFill="1" applyBorder="1" applyAlignment="1">
      <alignment horizontal="center" vertical="center" wrapText="1"/>
    </xf>
    <xf numFmtId="179" fontId="4" fillId="12" borderId="12" xfId="0" applyNumberFormat="1" applyFont="1" applyFill="1" applyBorder="1" applyAlignment="1">
      <alignment horizontal="center" vertical="center" wrapText="1"/>
    </xf>
    <xf numFmtId="179" fontId="4" fillId="8" borderId="12" xfId="0" applyNumberFormat="1" applyFont="1" applyFill="1" applyBorder="1" applyAlignment="1">
      <alignment horizontal="center" vertical="center" wrapText="1"/>
    </xf>
    <xf numFmtId="177" fontId="8" fillId="6" borderId="0" xfId="0" applyNumberFormat="1" applyFont="1" applyFill="1" applyAlignment="1">
      <alignment horizontal="center" vertical="center"/>
    </xf>
    <xf numFmtId="178" fontId="6" fillId="0" borderId="0" xfId="0" applyNumberFormat="1" applyFont="1" applyAlignment="1">
      <alignment horizontal="center" vertical="center"/>
    </xf>
    <xf numFmtId="178" fontId="9" fillId="0" borderId="0" xfId="2" applyNumberFormat="1" applyFont="1" applyFill="1" applyAlignment="1">
      <alignment vertical="center"/>
    </xf>
    <xf numFmtId="178" fontId="19" fillId="0" borderId="0" xfId="0" applyNumberFormat="1" applyFont="1" applyAlignment="1">
      <alignment vertical="center"/>
    </xf>
    <xf numFmtId="178" fontId="21" fillId="0" borderId="0" xfId="0" applyNumberFormat="1" applyFont="1" applyAlignment="1">
      <alignment vertical="center"/>
    </xf>
    <xf numFmtId="178" fontId="19" fillId="0" borderId="0" xfId="0" applyNumberFormat="1" applyFont="1" applyAlignment="1">
      <alignment horizontal="right" vertical="center"/>
    </xf>
    <xf numFmtId="0" fontId="4" fillId="0" borderId="3" xfId="0" applyFont="1" applyBorder="1" applyAlignment="1">
      <alignment vertical="center"/>
    </xf>
    <xf numFmtId="0" fontId="4" fillId="0" borderId="17" xfId="0" applyFont="1" applyBorder="1" applyAlignment="1">
      <alignment vertical="center"/>
    </xf>
    <xf numFmtId="0" fontId="4" fillId="0" borderId="4"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 xfId="0" applyFont="1" applyBorder="1" applyAlignment="1">
      <alignment vertical="center"/>
    </xf>
    <xf numFmtId="0" fontId="4" fillId="0" borderId="8" xfId="0" applyFont="1" applyBorder="1" applyAlignment="1">
      <alignment vertical="center"/>
    </xf>
    <xf numFmtId="0" fontId="4" fillId="5" borderId="9" xfId="0" applyFont="1" applyFill="1" applyBorder="1" applyAlignment="1">
      <alignment vertical="center"/>
    </xf>
    <xf numFmtId="0" fontId="4" fillId="5" borderId="13" xfId="0" applyFont="1" applyFill="1" applyBorder="1" applyAlignment="1">
      <alignment vertical="center"/>
    </xf>
    <xf numFmtId="0" fontId="4" fillId="5" borderId="18" xfId="0" applyFont="1" applyFill="1" applyBorder="1" applyAlignment="1">
      <alignment vertical="center"/>
    </xf>
    <xf numFmtId="0" fontId="10" fillId="10" borderId="3" xfId="0" applyFont="1" applyFill="1" applyBorder="1" applyAlignment="1">
      <alignment vertical="center"/>
    </xf>
    <xf numFmtId="0" fontId="10" fillId="10" borderId="17" xfId="0" applyFont="1" applyFill="1" applyBorder="1" applyAlignment="1">
      <alignment vertical="center"/>
    </xf>
    <xf numFmtId="0" fontId="10" fillId="10" borderId="4" xfId="0" applyFont="1" applyFill="1" applyBorder="1" applyAlignment="1">
      <alignment vertical="center"/>
    </xf>
    <xf numFmtId="0" fontId="10" fillId="10" borderId="7" xfId="0" applyFont="1" applyFill="1" applyBorder="1" applyAlignment="1">
      <alignment vertical="center"/>
    </xf>
    <xf numFmtId="0" fontId="10" fillId="10" borderId="1" xfId="0" applyFont="1" applyFill="1" applyBorder="1" applyAlignment="1">
      <alignment vertical="center"/>
    </xf>
    <xf numFmtId="0" fontId="10" fillId="10" borderId="8" xfId="0" applyFont="1" applyFill="1" applyBorder="1" applyAlignment="1">
      <alignment vertical="center"/>
    </xf>
    <xf numFmtId="0" fontId="4" fillId="11" borderId="3" xfId="0" applyFont="1" applyFill="1" applyBorder="1" applyAlignment="1">
      <alignment vertical="center"/>
    </xf>
    <xf numFmtId="0" fontId="4" fillId="11" borderId="17" xfId="0" applyFont="1" applyFill="1" applyBorder="1" applyAlignment="1">
      <alignment vertical="center"/>
    </xf>
    <xf numFmtId="0" fontId="4" fillId="11" borderId="4" xfId="0" applyFont="1" applyFill="1" applyBorder="1" applyAlignment="1">
      <alignment vertical="center"/>
    </xf>
    <xf numFmtId="0" fontId="4" fillId="11" borderId="7" xfId="0" applyFont="1" applyFill="1" applyBorder="1" applyAlignment="1">
      <alignment vertical="center"/>
    </xf>
    <xf numFmtId="0" fontId="4" fillId="11" borderId="1" xfId="0" applyFont="1" applyFill="1" applyBorder="1" applyAlignment="1">
      <alignment vertical="center"/>
    </xf>
    <xf numFmtId="0" fontId="4" fillId="11" borderId="8" xfId="0" applyFont="1" applyFill="1" applyBorder="1" applyAlignment="1">
      <alignment vertical="center"/>
    </xf>
    <xf numFmtId="0" fontId="4" fillId="12" borderId="3" xfId="0" applyFont="1" applyFill="1" applyBorder="1" applyAlignment="1">
      <alignment vertical="center"/>
    </xf>
    <xf numFmtId="0" fontId="4" fillId="12" borderId="17" xfId="0" applyFont="1" applyFill="1" applyBorder="1" applyAlignment="1">
      <alignment vertical="center"/>
    </xf>
    <xf numFmtId="0" fontId="4" fillId="12" borderId="4" xfId="0" applyFont="1" applyFill="1" applyBorder="1" applyAlignment="1">
      <alignment vertical="center"/>
    </xf>
    <xf numFmtId="0" fontId="4" fillId="12" borderId="7" xfId="0" applyFont="1" applyFill="1" applyBorder="1" applyAlignment="1">
      <alignment vertical="center"/>
    </xf>
    <xf numFmtId="0" fontId="4" fillId="12" borderId="1" xfId="0" applyFont="1" applyFill="1" applyBorder="1" applyAlignment="1">
      <alignment vertical="center"/>
    </xf>
    <xf numFmtId="0" fontId="4" fillId="12" borderId="8" xfId="0" applyFont="1" applyFill="1" applyBorder="1" applyAlignment="1">
      <alignment vertical="center"/>
    </xf>
    <xf numFmtId="0" fontId="4" fillId="8" borderId="3" xfId="0" applyFont="1" applyFill="1" applyBorder="1" applyAlignment="1">
      <alignment vertical="center"/>
    </xf>
    <xf numFmtId="0" fontId="4" fillId="8" borderId="17" xfId="0" applyFont="1" applyFill="1" applyBorder="1" applyAlignment="1">
      <alignment vertical="center"/>
    </xf>
    <xf numFmtId="0" fontId="4" fillId="8" borderId="4" xfId="0" applyFont="1" applyFill="1" applyBorder="1" applyAlignment="1">
      <alignment vertical="center"/>
    </xf>
    <xf numFmtId="0" fontId="4" fillId="8" borderId="7" xfId="0" applyFont="1" applyFill="1" applyBorder="1" applyAlignment="1">
      <alignment vertical="center"/>
    </xf>
    <xf numFmtId="0" fontId="4" fillId="8" borderId="1" xfId="0" applyFont="1" applyFill="1" applyBorder="1" applyAlignment="1">
      <alignment vertical="center"/>
    </xf>
    <xf numFmtId="0" fontId="4" fillId="8" borderId="8" xfId="0" applyFont="1" applyFill="1" applyBorder="1" applyAlignment="1">
      <alignment vertical="center"/>
    </xf>
    <xf numFmtId="0" fontId="4" fillId="9" borderId="3" xfId="0" applyFont="1" applyFill="1" applyBorder="1" applyAlignment="1">
      <alignment vertical="center"/>
    </xf>
    <xf numFmtId="0" fontId="4" fillId="9" borderId="17" xfId="0" applyFont="1" applyFill="1" applyBorder="1" applyAlignment="1">
      <alignment vertical="center"/>
    </xf>
    <xf numFmtId="0" fontId="4" fillId="9" borderId="4" xfId="0" applyFont="1" applyFill="1" applyBorder="1" applyAlignment="1">
      <alignment vertical="center"/>
    </xf>
    <xf numFmtId="0" fontId="4" fillId="9" borderId="7" xfId="0" applyFont="1" applyFill="1" applyBorder="1" applyAlignment="1">
      <alignment vertical="center"/>
    </xf>
    <xf numFmtId="0" fontId="4" fillId="9" borderId="1" xfId="0" applyFont="1" applyFill="1" applyBorder="1" applyAlignment="1">
      <alignment vertical="center"/>
    </xf>
    <xf numFmtId="0" fontId="4" fillId="9" borderId="8" xfId="0" applyFont="1" applyFill="1" applyBorder="1" applyAlignment="1">
      <alignment vertical="center"/>
    </xf>
    <xf numFmtId="0" fontId="4" fillId="7" borderId="0" xfId="0" applyFont="1" applyFill="1" applyAlignment="1">
      <alignment vertical="center"/>
    </xf>
    <xf numFmtId="0" fontId="20" fillId="0" borderId="0" xfId="0" applyFont="1" applyAlignment="1">
      <alignment vertical="center"/>
    </xf>
    <xf numFmtId="0" fontId="13" fillId="8" borderId="0" xfId="0" applyFont="1" applyFill="1" applyAlignment="1">
      <alignment horizontal="left" vertical="center"/>
    </xf>
    <xf numFmtId="0" fontId="4" fillId="8" borderId="0" xfId="0" applyFont="1" applyFill="1" applyAlignment="1">
      <alignment vertical="center"/>
    </xf>
    <xf numFmtId="0" fontId="22" fillId="0" borderId="0" xfId="0" applyFont="1" applyAlignment="1">
      <alignment horizontal="left" vertical="center"/>
    </xf>
    <xf numFmtId="0" fontId="11" fillId="8" borderId="0" xfId="0" applyFont="1" applyFill="1" applyAlignment="1">
      <alignment horizontal="left" vertical="center"/>
    </xf>
    <xf numFmtId="0" fontId="10" fillId="8" borderId="0" xfId="0" applyFont="1" applyFill="1" applyAlignment="1">
      <alignment vertical="center"/>
    </xf>
    <xf numFmtId="0" fontId="10" fillId="0" borderId="0" xfId="0" applyFont="1" applyAlignment="1">
      <alignment vertical="center"/>
    </xf>
    <xf numFmtId="0" fontId="23" fillId="0" borderId="0" xfId="0" applyFont="1" applyAlignment="1">
      <alignment vertical="center"/>
    </xf>
    <xf numFmtId="0" fontId="4" fillId="0" borderId="17" xfId="0" applyFont="1" applyBorder="1" applyAlignment="1">
      <alignment horizontal="right" vertical="center"/>
    </xf>
    <xf numFmtId="0" fontId="4" fillId="0" borderId="1" xfId="0" applyFont="1" applyBorder="1" applyAlignment="1">
      <alignment horizontal="right" vertical="center"/>
    </xf>
    <xf numFmtId="0" fontId="23" fillId="0" borderId="0" xfId="0" applyFont="1" applyAlignment="1">
      <alignment horizontal="right" vertical="center"/>
    </xf>
    <xf numFmtId="0" fontId="4" fillId="0" borderId="3" xfId="0" applyFont="1" applyBorder="1" applyAlignment="1">
      <alignment horizontal="right" vertical="center"/>
    </xf>
    <xf numFmtId="0" fontId="4" fillId="0" borderId="7" xfId="0" applyFont="1" applyBorder="1" applyAlignment="1">
      <alignment horizontal="right" vertical="center"/>
    </xf>
    <xf numFmtId="0" fontId="4" fillId="0" borderId="5" xfId="0" applyFont="1" applyBorder="1" applyAlignment="1">
      <alignment horizontal="right" vertical="center"/>
    </xf>
    <xf numFmtId="0" fontId="4" fillId="2" borderId="3" xfId="0" applyFont="1" applyFill="1" applyBorder="1" applyAlignment="1">
      <alignment vertical="center"/>
    </xf>
    <xf numFmtId="0" fontId="4" fillId="2" borderId="17" xfId="0" applyFont="1" applyFill="1" applyBorder="1" applyAlignment="1">
      <alignment vertical="center"/>
    </xf>
    <xf numFmtId="0" fontId="4" fillId="2" borderId="4" xfId="0" applyFont="1" applyFill="1" applyBorder="1" applyAlignment="1">
      <alignment vertical="center"/>
    </xf>
    <xf numFmtId="0" fontId="4" fillId="2" borderId="7" xfId="0" applyFont="1" applyFill="1" applyBorder="1" applyAlignment="1">
      <alignment vertical="center"/>
    </xf>
    <xf numFmtId="0" fontId="4" fillId="2" borderId="1" xfId="0" applyFont="1" applyFill="1" applyBorder="1" applyAlignment="1">
      <alignment vertical="center"/>
    </xf>
    <xf numFmtId="0" fontId="4" fillId="2" borderId="8" xfId="0" applyFont="1" applyFill="1" applyBorder="1" applyAlignment="1">
      <alignment vertical="center"/>
    </xf>
    <xf numFmtId="178" fontId="6" fillId="0" borderId="1" xfId="0" applyNumberFormat="1" applyFont="1" applyBorder="1" applyAlignment="1">
      <alignment horizontal="left" vertical="center"/>
    </xf>
    <xf numFmtId="178" fontId="9" fillId="0" borderId="1" xfId="2" applyNumberFormat="1" applyFont="1" applyFill="1" applyBorder="1" applyAlignment="1">
      <alignment vertical="center"/>
    </xf>
    <xf numFmtId="178" fontId="21" fillId="0" borderId="1" xfId="0" applyNumberFormat="1" applyFont="1" applyBorder="1" applyAlignment="1">
      <alignment vertical="center"/>
    </xf>
    <xf numFmtId="38" fontId="3" fillId="0" borderId="0" xfId="1" applyFont="1" applyAlignment="1">
      <alignment vertical="center"/>
    </xf>
    <xf numFmtId="4" fontId="3" fillId="0" borderId="0" xfId="0" applyNumberFormat="1" applyFont="1" applyAlignment="1">
      <alignment vertical="center"/>
    </xf>
    <xf numFmtId="0" fontId="3" fillId="3" borderId="41" xfId="0" applyFont="1" applyFill="1" applyBorder="1" applyAlignment="1">
      <alignment vertical="center"/>
    </xf>
    <xf numFmtId="4" fontId="3" fillId="3" borderId="41" xfId="0" applyNumberFormat="1" applyFont="1" applyFill="1" applyBorder="1" applyAlignment="1">
      <alignment vertical="center"/>
    </xf>
    <xf numFmtId="0" fontId="3" fillId="0" borderId="33" xfId="0" applyFont="1" applyBorder="1" applyAlignment="1">
      <alignment vertical="center"/>
    </xf>
    <xf numFmtId="4" fontId="3" fillId="0" borderId="33" xfId="0" applyNumberFormat="1" applyFont="1" applyBorder="1" applyAlignment="1">
      <alignment vertical="center"/>
    </xf>
    <xf numFmtId="0" fontId="3" fillId="0" borderId="35" xfId="0" applyFont="1" applyBorder="1" applyAlignment="1">
      <alignment vertical="center"/>
    </xf>
    <xf numFmtId="4" fontId="3" fillId="0" borderId="35" xfId="0" applyNumberFormat="1" applyFont="1" applyBorder="1" applyAlignment="1">
      <alignment vertical="center"/>
    </xf>
    <xf numFmtId="0" fontId="3" fillId="3" borderId="31" xfId="0" applyFont="1" applyFill="1" applyBorder="1" applyAlignment="1">
      <alignment vertical="center"/>
    </xf>
    <xf numFmtId="4" fontId="3" fillId="3" borderId="31" xfId="0" applyNumberFormat="1" applyFont="1" applyFill="1" applyBorder="1" applyAlignment="1">
      <alignment vertical="center"/>
    </xf>
    <xf numFmtId="3" fontId="3" fillId="3" borderId="38" xfId="0" applyNumberFormat="1" applyFont="1" applyFill="1" applyBorder="1" applyAlignment="1">
      <alignment vertical="center"/>
    </xf>
    <xf numFmtId="3" fontId="3" fillId="0" borderId="39" xfId="0" applyNumberFormat="1" applyFont="1" applyBorder="1" applyAlignment="1">
      <alignment vertical="center"/>
    </xf>
    <xf numFmtId="3" fontId="3" fillId="0" borderId="40" xfId="0" applyNumberFormat="1" applyFont="1" applyBorder="1" applyAlignment="1">
      <alignment vertical="center"/>
    </xf>
    <xf numFmtId="3" fontId="3" fillId="3" borderId="42" xfId="0" applyNumberFormat="1" applyFont="1" applyFill="1" applyBorder="1" applyAlignment="1">
      <alignment vertical="center"/>
    </xf>
    <xf numFmtId="3" fontId="3" fillId="0" borderId="38" xfId="0" applyNumberFormat="1" applyFont="1" applyBorder="1" applyAlignment="1">
      <alignment vertical="center"/>
    </xf>
    <xf numFmtId="4" fontId="3" fillId="2" borderId="41" xfId="0" applyNumberFormat="1" applyFont="1" applyFill="1" applyBorder="1" applyAlignment="1">
      <alignment vertical="center"/>
    </xf>
    <xf numFmtId="3" fontId="3" fillId="2" borderId="42" xfId="0" applyNumberFormat="1" applyFont="1" applyFill="1" applyBorder="1" applyAlignment="1">
      <alignment vertical="center"/>
    </xf>
    <xf numFmtId="4" fontId="3" fillId="2" borderId="33" xfId="0" applyNumberFormat="1" applyFont="1" applyFill="1" applyBorder="1" applyAlignment="1">
      <alignment vertical="center"/>
    </xf>
    <xf numFmtId="3" fontId="3" fillId="2" borderId="39" xfId="0" applyNumberFormat="1" applyFont="1" applyFill="1" applyBorder="1" applyAlignment="1">
      <alignment vertical="center"/>
    </xf>
    <xf numFmtId="4" fontId="3" fillId="2" borderId="35" xfId="0" applyNumberFormat="1" applyFont="1" applyFill="1" applyBorder="1" applyAlignment="1">
      <alignment vertical="center"/>
    </xf>
    <xf numFmtId="3" fontId="3" fillId="2" borderId="40" xfId="0" applyNumberFormat="1" applyFont="1" applyFill="1" applyBorder="1" applyAlignment="1">
      <alignment vertical="center"/>
    </xf>
    <xf numFmtId="4" fontId="3" fillId="2" borderId="31" xfId="0" applyNumberFormat="1" applyFont="1" applyFill="1" applyBorder="1" applyAlignment="1">
      <alignment vertical="center"/>
    </xf>
    <xf numFmtId="3" fontId="3" fillId="3" borderId="31" xfId="0" applyNumberFormat="1" applyFont="1" applyFill="1" applyBorder="1" applyAlignment="1">
      <alignment vertical="center"/>
    </xf>
    <xf numFmtId="3" fontId="3" fillId="2" borderId="41" xfId="0" applyNumberFormat="1" applyFont="1" applyFill="1" applyBorder="1" applyAlignment="1">
      <alignment vertical="center"/>
    </xf>
    <xf numFmtId="3" fontId="3" fillId="2" borderId="33" xfId="0" applyNumberFormat="1" applyFont="1" applyFill="1" applyBorder="1" applyAlignment="1">
      <alignment vertical="center"/>
    </xf>
    <xf numFmtId="3" fontId="3" fillId="2" borderId="35" xfId="0" applyNumberFormat="1" applyFont="1" applyFill="1" applyBorder="1" applyAlignment="1">
      <alignment vertical="center"/>
    </xf>
    <xf numFmtId="3" fontId="3" fillId="3" borderId="44" xfId="0" applyNumberFormat="1" applyFont="1" applyFill="1" applyBorder="1" applyAlignment="1">
      <alignment vertical="center"/>
    </xf>
    <xf numFmtId="3" fontId="3" fillId="2" borderId="45" xfId="0" applyNumberFormat="1" applyFont="1" applyFill="1" applyBorder="1" applyAlignment="1">
      <alignment vertical="center"/>
    </xf>
    <xf numFmtId="3" fontId="3" fillId="2" borderId="46" xfId="0" applyNumberFormat="1" applyFont="1" applyFill="1" applyBorder="1" applyAlignment="1">
      <alignment vertical="center"/>
    </xf>
    <xf numFmtId="3" fontId="3" fillId="2" borderId="47" xfId="0" applyNumberFormat="1" applyFont="1" applyFill="1" applyBorder="1" applyAlignment="1">
      <alignment vertical="center"/>
    </xf>
    <xf numFmtId="3" fontId="3" fillId="0" borderId="46" xfId="0" applyNumberFormat="1" applyFont="1" applyBorder="1" applyAlignment="1">
      <alignment vertical="center"/>
    </xf>
    <xf numFmtId="3" fontId="3" fillId="0" borderId="47" xfId="0" applyNumberFormat="1" applyFont="1" applyBorder="1" applyAlignment="1">
      <alignment vertical="center"/>
    </xf>
    <xf numFmtId="0" fontId="3" fillId="9" borderId="5" xfId="0" applyFont="1" applyFill="1" applyBorder="1" applyAlignment="1">
      <alignment vertical="center" wrapText="1"/>
    </xf>
    <xf numFmtId="4" fontId="3" fillId="9" borderId="3" xfId="0" applyNumberFormat="1" applyFont="1" applyFill="1" applyBorder="1" applyAlignment="1">
      <alignment horizontal="center" vertical="center" wrapText="1"/>
    </xf>
    <xf numFmtId="0" fontId="3" fillId="9" borderId="37" xfId="0" applyFont="1" applyFill="1" applyBorder="1" applyAlignment="1">
      <alignment horizontal="center" vertical="center" wrapText="1"/>
    </xf>
    <xf numFmtId="4" fontId="3" fillId="9" borderId="43" xfId="0" applyNumberFormat="1" applyFont="1" applyFill="1" applyBorder="1" applyAlignment="1">
      <alignment horizontal="center" vertical="center" wrapText="1"/>
    </xf>
    <xf numFmtId="4" fontId="3" fillId="9" borderId="5" xfId="0" applyNumberFormat="1" applyFont="1" applyFill="1" applyBorder="1" applyAlignment="1">
      <alignment horizontal="center" vertical="center" wrapText="1"/>
    </xf>
    <xf numFmtId="4" fontId="3" fillId="9" borderId="30" xfId="0" applyNumberFormat="1" applyFont="1" applyFill="1" applyBorder="1" applyAlignment="1">
      <alignment horizontal="center" vertical="center" wrapText="1"/>
    </xf>
    <xf numFmtId="0" fontId="3" fillId="9" borderId="6" xfId="0" applyFont="1" applyFill="1" applyBorder="1" applyAlignment="1">
      <alignment horizontal="center" vertical="center" wrapText="1"/>
    </xf>
    <xf numFmtId="38" fontId="3" fillId="3" borderId="31" xfId="0" applyNumberFormat="1" applyFont="1" applyFill="1" applyBorder="1" applyAlignment="1">
      <alignment vertical="center"/>
    </xf>
    <xf numFmtId="38" fontId="3" fillId="3" borderId="49" xfId="0" applyNumberFormat="1" applyFont="1" applyFill="1" applyBorder="1" applyAlignment="1">
      <alignment vertical="center"/>
    </xf>
    <xf numFmtId="38" fontId="3" fillId="3" borderId="32" xfId="0" applyNumberFormat="1" applyFont="1" applyFill="1" applyBorder="1" applyAlignment="1">
      <alignment vertical="center"/>
    </xf>
    <xf numFmtId="38" fontId="3" fillId="2" borderId="41" xfId="0" applyNumberFormat="1" applyFont="1" applyFill="1" applyBorder="1" applyAlignment="1">
      <alignment vertical="center"/>
    </xf>
    <xf numFmtId="38" fontId="3" fillId="2" borderId="50" xfId="0" applyNumberFormat="1" applyFont="1" applyFill="1" applyBorder="1" applyAlignment="1">
      <alignment vertical="center"/>
    </xf>
    <xf numFmtId="38" fontId="3" fillId="2" borderId="48" xfId="0" applyNumberFormat="1" applyFont="1" applyFill="1" applyBorder="1" applyAlignment="1">
      <alignment vertical="center"/>
    </xf>
    <xf numFmtId="38" fontId="3" fillId="2" borderId="33" xfId="0" applyNumberFormat="1" applyFont="1" applyFill="1" applyBorder="1" applyAlignment="1">
      <alignment vertical="center"/>
    </xf>
    <xf numFmtId="38" fontId="3" fillId="2" borderId="51" xfId="0" applyNumberFormat="1" applyFont="1" applyFill="1" applyBorder="1" applyAlignment="1">
      <alignment vertical="center"/>
    </xf>
    <xf numFmtId="38" fontId="3" fillId="2" borderId="34" xfId="0" applyNumberFormat="1" applyFont="1" applyFill="1" applyBorder="1" applyAlignment="1">
      <alignment vertical="center"/>
    </xf>
    <xf numFmtId="38" fontId="3" fillId="2" borderId="35" xfId="0" applyNumberFormat="1" applyFont="1" applyFill="1" applyBorder="1" applyAlignment="1">
      <alignment vertical="center"/>
    </xf>
    <xf numFmtId="38" fontId="3" fillId="2" borderId="52" xfId="0" applyNumberFormat="1" applyFont="1" applyFill="1" applyBorder="1" applyAlignment="1">
      <alignment vertical="center"/>
    </xf>
    <xf numFmtId="38" fontId="3" fillId="2" borderId="36" xfId="0" applyNumberFormat="1" applyFont="1" applyFill="1" applyBorder="1" applyAlignment="1">
      <alignment vertical="center"/>
    </xf>
    <xf numFmtId="0" fontId="3" fillId="8" borderId="10" xfId="0" applyFont="1" applyFill="1" applyBorder="1" applyAlignment="1">
      <alignment vertical="center"/>
    </xf>
    <xf numFmtId="0" fontId="3" fillId="8" borderId="30" xfId="0" applyFont="1" applyFill="1" applyBorder="1" applyAlignment="1">
      <alignment vertical="center"/>
    </xf>
    <xf numFmtId="0" fontId="3" fillId="8" borderId="11" xfId="0" applyFont="1" applyFill="1" applyBorder="1" applyAlignment="1">
      <alignment vertical="center"/>
    </xf>
    <xf numFmtId="0" fontId="3" fillId="11" borderId="10" xfId="0" applyFont="1" applyFill="1" applyBorder="1" applyAlignment="1">
      <alignment vertical="center"/>
    </xf>
    <xf numFmtId="0" fontId="3" fillId="11" borderId="30" xfId="0" applyFont="1" applyFill="1" applyBorder="1" applyAlignment="1">
      <alignment vertical="center"/>
    </xf>
    <xf numFmtId="0" fontId="3" fillId="11" borderId="11" xfId="0" applyFont="1" applyFill="1" applyBorder="1" applyAlignment="1">
      <alignment vertical="center"/>
    </xf>
    <xf numFmtId="3" fontId="3" fillId="2" borderId="38" xfId="0" applyNumberFormat="1" applyFont="1" applyFill="1" applyBorder="1" applyAlignment="1">
      <alignment vertical="center"/>
    </xf>
    <xf numFmtId="3" fontId="3" fillId="2" borderId="31" xfId="0" applyNumberFormat="1" applyFont="1" applyFill="1" applyBorder="1" applyAlignment="1">
      <alignment vertical="center"/>
    </xf>
    <xf numFmtId="3" fontId="3" fillId="2" borderId="44" xfId="0" applyNumberFormat="1" applyFont="1" applyFill="1" applyBorder="1" applyAlignment="1">
      <alignment vertical="center"/>
    </xf>
    <xf numFmtId="179" fontId="18" fillId="0" borderId="53" xfId="2" applyNumberFormat="1" applyFont="1" applyFill="1" applyBorder="1" applyAlignment="1">
      <alignment horizontal="center" vertical="center" shrinkToFit="1"/>
    </xf>
    <xf numFmtId="178" fontId="4" fillId="0" borderId="53" xfId="0" applyNumberFormat="1" applyFont="1" applyBorder="1" applyAlignment="1">
      <alignment vertical="center" shrinkToFit="1"/>
    </xf>
    <xf numFmtId="179" fontId="18" fillId="0" borderId="54" xfId="2" applyNumberFormat="1" applyFont="1" applyFill="1" applyBorder="1" applyAlignment="1">
      <alignment horizontal="center" vertical="center" shrinkToFit="1"/>
    </xf>
    <xf numFmtId="178" fontId="4" fillId="0" borderId="54" xfId="0" applyNumberFormat="1" applyFont="1" applyBorder="1" applyAlignment="1">
      <alignment vertical="center" shrinkToFit="1"/>
    </xf>
    <xf numFmtId="180" fontId="15" fillId="3" borderId="12" xfId="0" applyNumberFormat="1" applyFont="1" applyFill="1" applyBorder="1" applyAlignment="1">
      <alignment horizontal="center" vertical="center" shrinkToFit="1"/>
    </xf>
    <xf numFmtId="181" fontId="4" fillId="3" borderId="12" xfId="0" applyNumberFormat="1" applyFont="1" applyFill="1" applyBorder="1" applyAlignment="1">
      <alignment vertical="center" shrinkToFit="1"/>
    </xf>
    <xf numFmtId="178" fontId="10" fillId="0" borderId="53" xfId="0" applyNumberFormat="1" applyFont="1" applyBorder="1" applyAlignment="1">
      <alignment vertical="center"/>
    </xf>
    <xf numFmtId="180" fontId="13" fillId="9" borderId="55" xfId="0" applyNumberFormat="1" applyFont="1" applyFill="1" applyBorder="1" applyAlignment="1">
      <alignment horizontal="center" vertical="center" shrinkToFit="1"/>
    </xf>
    <xf numFmtId="180" fontId="13" fillId="9" borderId="24" xfId="0" applyNumberFormat="1" applyFont="1" applyFill="1" applyBorder="1" applyAlignment="1">
      <alignment horizontal="center" vertical="center" shrinkToFit="1"/>
    </xf>
    <xf numFmtId="180" fontId="24" fillId="9" borderId="55" xfId="0" applyNumberFormat="1" applyFont="1" applyFill="1" applyBorder="1" applyAlignment="1">
      <alignment horizontal="center" vertical="center" wrapText="1" shrinkToFit="1"/>
    </xf>
    <xf numFmtId="177" fontId="4" fillId="3" borderId="12" xfId="0" applyNumberFormat="1" applyFont="1" applyFill="1" applyBorder="1" applyAlignment="1">
      <alignment horizontal="center" vertical="center" shrinkToFit="1"/>
    </xf>
    <xf numFmtId="0" fontId="4" fillId="3" borderId="12" xfId="0" applyFont="1" applyFill="1" applyBorder="1" applyAlignment="1">
      <alignment vertical="center" shrinkToFit="1"/>
    </xf>
    <xf numFmtId="181" fontId="4" fillId="3" borderId="16" xfId="0" applyNumberFormat="1" applyFont="1" applyFill="1" applyBorder="1" applyAlignment="1">
      <alignment vertical="center" shrinkToFit="1"/>
    </xf>
    <xf numFmtId="181" fontId="6" fillId="3" borderId="12" xfId="0" applyNumberFormat="1" applyFont="1" applyFill="1" applyBorder="1" applyAlignment="1">
      <alignment horizontal="right" vertical="center" wrapText="1" shrinkToFit="1"/>
    </xf>
    <xf numFmtId="0" fontId="4" fillId="0" borderId="0" xfId="0" applyFont="1" applyAlignment="1">
      <alignment horizontal="left" vertical="center" wrapText="1"/>
    </xf>
    <xf numFmtId="4" fontId="26" fillId="2" borderId="41" xfId="0" applyNumberFormat="1" applyFont="1" applyFill="1" applyBorder="1" applyAlignment="1">
      <alignment vertical="center"/>
    </xf>
    <xf numFmtId="3" fontId="26" fillId="2" borderId="42" xfId="0" applyNumberFormat="1" applyFont="1" applyFill="1" applyBorder="1" applyAlignment="1">
      <alignment vertical="center"/>
    </xf>
    <xf numFmtId="4" fontId="3" fillId="3" borderId="33" xfId="0" applyNumberFormat="1" applyFont="1" applyFill="1" applyBorder="1" applyAlignment="1">
      <alignment vertical="center"/>
    </xf>
    <xf numFmtId="4" fontId="3" fillId="3" borderId="35" xfId="0" applyNumberFormat="1" applyFont="1" applyFill="1" applyBorder="1" applyAlignment="1">
      <alignment vertical="center"/>
    </xf>
    <xf numFmtId="4" fontId="3" fillId="2" borderId="42" xfId="0" applyNumberFormat="1" applyFont="1" applyFill="1" applyBorder="1" applyAlignment="1">
      <alignment vertical="center"/>
    </xf>
    <xf numFmtId="4" fontId="26" fillId="0" borderId="41" xfId="0" applyNumberFormat="1" applyFont="1" applyBorder="1" applyAlignment="1">
      <alignment vertical="center"/>
    </xf>
    <xf numFmtId="178" fontId="3" fillId="3" borderId="38" xfId="0" applyNumberFormat="1" applyFont="1" applyFill="1" applyBorder="1" applyAlignment="1">
      <alignment vertical="center"/>
    </xf>
    <xf numFmtId="178" fontId="3" fillId="3" borderId="42" xfId="0" applyNumberFormat="1" applyFont="1" applyFill="1" applyBorder="1" applyAlignment="1">
      <alignment vertical="center"/>
    </xf>
    <xf numFmtId="178" fontId="3" fillId="0" borderId="39" xfId="0" applyNumberFormat="1" applyFont="1" applyBorder="1" applyAlignment="1">
      <alignment vertical="center"/>
    </xf>
    <xf numFmtId="178" fontId="3" fillId="0" borderId="40" xfId="0" applyNumberFormat="1" applyFont="1" applyBorder="1" applyAlignment="1">
      <alignment vertical="center"/>
    </xf>
    <xf numFmtId="177" fontId="13" fillId="4" borderId="3" xfId="0" applyNumberFormat="1" applyFont="1" applyFill="1" applyBorder="1" applyAlignment="1">
      <alignment horizontal="left" vertical="center"/>
    </xf>
    <xf numFmtId="0" fontId="4" fillId="4" borderId="17" xfId="0" applyFont="1" applyFill="1" applyBorder="1" applyAlignment="1">
      <alignment vertical="center" shrinkToFit="1"/>
    </xf>
    <xf numFmtId="178" fontId="4" fillId="4" borderId="17" xfId="0" applyNumberFormat="1" applyFont="1" applyFill="1" applyBorder="1" applyAlignment="1">
      <alignment vertical="center" shrinkToFit="1"/>
    </xf>
    <xf numFmtId="177" fontId="4" fillId="4" borderId="5" xfId="0" applyNumberFormat="1" applyFont="1" applyFill="1" applyBorder="1" applyAlignment="1">
      <alignment horizontal="left" vertical="center"/>
    </xf>
    <xf numFmtId="0" fontId="4" fillId="4" borderId="0" xfId="0" applyFont="1" applyFill="1" applyAlignment="1">
      <alignment vertical="center" shrinkToFit="1"/>
    </xf>
    <xf numFmtId="178" fontId="4" fillId="4" borderId="0" xfId="0" applyNumberFormat="1" applyFont="1" applyFill="1" applyAlignment="1">
      <alignment vertical="center" shrinkToFit="1"/>
    </xf>
    <xf numFmtId="177" fontId="13" fillId="4" borderId="5" xfId="0" applyNumberFormat="1" applyFont="1" applyFill="1" applyBorder="1" applyAlignment="1">
      <alignment horizontal="left" vertical="center"/>
    </xf>
    <xf numFmtId="177" fontId="4" fillId="4" borderId="7" xfId="0" applyNumberFormat="1" applyFont="1" applyFill="1" applyBorder="1" applyAlignment="1">
      <alignment horizontal="left" vertical="center"/>
    </xf>
    <xf numFmtId="0" fontId="4" fillId="4" borderId="1" xfId="0" applyFont="1" applyFill="1" applyBorder="1" applyAlignment="1">
      <alignment vertical="center" shrinkToFit="1"/>
    </xf>
    <xf numFmtId="178" fontId="4" fillId="4" borderId="1" xfId="0" applyNumberFormat="1" applyFont="1" applyFill="1" applyBorder="1" applyAlignment="1">
      <alignment vertical="center" shrinkToFit="1"/>
    </xf>
    <xf numFmtId="0" fontId="4" fillId="8" borderId="15" xfId="0" applyFont="1" applyFill="1" applyBorder="1" applyAlignment="1">
      <alignment vertical="center"/>
    </xf>
    <xf numFmtId="0" fontId="3" fillId="13" borderId="10" xfId="0" applyFont="1" applyFill="1" applyBorder="1" applyAlignment="1">
      <alignment vertical="center"/>
    </xf>
    <xf numFmtId="0" fontId="3" fillId="13" borderId="30" xfId="0" applyFont="1" applyFill="1" applyBorder="1" applyAlignment="1">
      <alignment vertical="center"/>
    </xf>
    <xf numFmtId="0" fontId="3" fillId="13" borderId="11" xfId="0" applyFont="1" applyFill="1" applyBorder="1" applyAlignment="1">
      <alignment vertical="center"/>
    </xf>
    <xf numFmtId="0" fontId="3" fillId="9" borderId="30" xfId="0" applyFont="1" applyFill="1" applyBorder="1" applyAlignment="1">
      <alignment horizontal="center" vertical="center" wrapText="1"/>
    </xf>
    <xf numFmtId="38" fontId="3" fillId="3" borderId="9" xfId="0" applyNumberFormat="1" applyFont="1" applyFill="1" applyBorder="1" applyAlignment="1">
      <alignment vertical="center"/>
    </xf>
    <xf numFmtId="38" fontId="3" fillId="3" borderId="2" xfId="0" applyNumberFormat="1" applyFont="1" applyFill="1" applyBorder="1" applyAlignment="1">
      <alignment vertical="center"/>
    </xf>
    <xf numFmtId="38" fontId="3" fillId="3" borderId="18" xfId="0" applyNumberFormat="1" applyFont="1" applyFill="1" applyBorder="1" applyAlignment="1">
      <alignment vertical="center"/>
    </xf>
    <xf numFmtId="0" fontId="3" fillId="3" borderId="2" xfId="0" applyFont="1" applyFill="1" applyBorder="1" applyAlignment="1">
      <alignment horizontal="center" vertical="center"/>
    </xf>
    <xf numFmtId="0" fontId="3" fillId="3" borderId="9" xfId="0" applyFont="1" applyFill="1" applyBorder="1" applyAlignment="1">
      <alignment vertical="center"/>
    </xf>
    <xf numFmtId="4" fontId="3" fillId="3" borderId="9" xfId="0" applyNumberFormat="1" applyFont="1" applyFill="1" applyBorder="1" applyAlignment="1">
      <alignment vertical="center"/>
    </xf>
    <xf numFmtId="3" fontId="3" fillId="3" borderId="56" xfId="0" applyNumberFormat="1" applyFont="1" applyFill="1" applyBorder="1" applyAlignment="1">
      <alignment vertical="center"/>
    </xf>
    <xf numFmtId="3" fontId="3" fillId="3" borderId="9" xfId="0" applyNumberFormat="1" applyFont="1" applyFill="1" applyBorder="1" applyAlignment="1">
      <alignment vertical="center"/>
    </xf>
    <xf numFmtId="3" fontId="3" fillId="3" borderId="57" xfId="0" applyNumberFormat="1" applyFont="1" applyFill="1" applyBorder="1" applyAlignment="1">
      <alignment vertical="center"/>
    </xf>
    <xf numFmtId="9" fontId="3" fillId="3" borderId="56" xfId="3" applyFont="1" applyFill="1" applyBorder="1" applyAlignment="1">
      <alignment horizontal="right" vertical="center"/>
    </xf>
    <xf numFmtId="0" fontId="4" fillId="0" borderId="0" xfId="0" applyFont="1" applyAlignment="1">
      <alignment horizontal="left" vertical="top" wrapText="1"/>
    </xf>
    <xf numFmtId="0" fontId="27" fillId="0" borderId="0" xfId="2" applyFont="1" applyAlignment="1">
      <alignment vertical="center"/>
    </xf>
    <xf numFmtId="0" fontId="10" fillId="14" borderId="0" xfId="0" applyFont="1" applyFill="1" applyAlignment="1">
      <alignment vertical="center"/>
    </xf>
    <xf numFmtId="0" fontId="4" fillId="14" borderId="0" xfId="0" applyFont="1" applyFill="1" applyAlignment="1">
      <alignment vertical="center"/>
    </xf>
    <xf numFmtId="0" fontId="11" fillId="14" borderId="0" xfId="0" applyFont="1" applyFill="1" applyAlignment="1">
      <alignment vertical="center"/>
    </xf>
    <xf numFmtId="0" fontId="11" fillId="14" borderId="58" xfId="0" applyFont="1" applyFill="1" applyBorder="1" applyAlignment="1">
      <alignment horizontal="left" vertical="center"/>
    </xf>
    <xf numFmtId="0" fontId="13" fillId="14" borderId="58" xfId="0" applyFont="1" applyFill="1" applyBorder="1" applyAlignment="1">
      <alignment horizontal="left" vertical="center"/>
    </xf>
    <xf numFmtId="0" fontId="30" fillId="0" borderId="0" xfId="0" applyFont="1" applyAlignment="1">
      <alignment horizontal="right" vertical="center"/>
    </xf>
    <xf numFmtId="0" fontId="30" fillId="0" borderId="0" xfId="0" applyFont="1" applyAlignment="1">
      <alignment vertical="center"/>
    </xf>
    <xf numFmtId="0" fontId="31" fillId="14" borderId="0" xfId="0" applyFont="1" applyFill="1" applyAlignment="1">
      <alignment vertical="center"/>
    </xf>
    <xf numFmtId="0" fontId="31" fillId="0" borderId="0" xfId="0" applyFont="1" applyAlignment="1">
      <alignment vertical="center"/>
    </xf>
    <xf numFmtId="0" fontId="12" fillId="0" borderId="0" xfId="0" applyFont="1" applyAlignment="1">
      <alignment vertical="center"/>
    </xf>
    <xf numFmtId="0" fontId="31" fillId="14" borderId="58" xfId="0" applyFont="1" applyFill="1" applyBorder="1" applyAlignment="1">
      <alignment vertical="center"/>
    </xf>
    <xf numFmtId="0" fontId="20" fillId="0" borderId="0" xfId="0" applyFont="1" applyAlignment="1">
      <alignment horizontal="left" vertical="top" wrapText="1"/>
    </xf>
    <xf numFmtId="0" fontId="4" fillId="15" borderId="4" xfId="0" applyFont="1" applyFill="1" applyBorder="1" applyAlignment="1">
      <alignment vertical="center"/>
    </xf>
    <xf numFmtId="0" fontId="4" fillId="15" borderId="5" xfId="0" applyFont="1" applyFill="1" applyBorder="1" applyAlignment="1">
      <alignment horizontal="right" vertical="center"/>
    </xf>
    <xf numFmtId="0" fontId="4" fillId="15" borderId="6" xfId="0" applyFont="1" applyFill="1" applyBorder="1" applyAlignment="1">
      <alignment vertical="center"/>
    </xf>
    <xf numFmtId="0" fontId="4" fillId="15" borderId="0" xfId="0" applyFont="1" applyFill="1" applyAlignment="1">
      <alignment vertical="center"/>
    </xf>
    <xf numFmtId="0" fontId="4" fillId="15" borderId="7" xfId="0" applyFont="1" applyFill="1" applyBorder="1" applyAlignment="1">
      <alignment horizontal="right" vertical="center"/>
    </xf>
    <xf numFmtId="0" fontId="4" fillId="15" borderId="1" xfId="0" applyFont="1" applyFill="1" applyBorder="1" applyAlignment="1">
      <alignment vertical="center"/>
    </xf>
    <xf numFmtId="0" fontId="4" fillId="15" borderId="8" xfId="0" applyFont="1" applyFill="1" applyBorder="1" applyAlignment="1">
      <alignment vertical="center"/>
    </xf>
    <xf numFmtId="0" fontId="4" fillId="15" borderId="17" xfId="0" applyFont="1" applyFill="1" applyBorder="1" applyAlignment="1">
      <alignment vertical="center"/>
    </xf>
    <xf numFmtId="0" fontId="20" fillId="0" borderId="0" xfId="0" applyFont="1" applyAlignment="1">
      <alignment horizontal="right" vertical="center"/>
    </xf>
    <xf numFmtId="0" fontId="34" fillId="9" borderId="3" xfId="0" applyFont="1" applyFill="1" applyBorder="1" applyAlignment="1">
      <alignment horizontal="center" vertical="center"/>
    </xf>
    <xf numFmtId="0" fontId="34" fillId="9" borderId="10" xfId="2" applyFont="1" applyFill="1" applyBorder="1" applyAlignment="1">
      <alignment horizontal="center" vertical="center"/>
    </xf>
    <xf numFmtId="4" fontId="34" fillId="9" borderId="3" xfId="2" applyNumberFormat="1" applyFont="1" applyFill="1" applyBorder="1" applyAlignment="1">
      <alignment horizontal="center" vertical="center"/>
    </xf>
    <xf numFmtId="0" fontId="34" fillId="9" borderId="4" xfId="0" applyFont="1" applyFill="1" applyBorder="1" applyAlignment="1">
      <alignment horizontal="center" vertical="center"/>
    </xf>
    <xf numFmtId="0" fontId="34" fillId="9" borderId="4" xfId="0" applyFont="1" applyFill="1" applyBorder="1" applyAlignment="1">
      <alignment horizontal="left" vertical="center"/>
    </xf>
    <xf numFmtId="4" fontId="34" fillId="9" borderId="17" xfId="0" applyNumberFormat="1" applyFont="1" applyFill="1" applyBorder="1" applyAlignment="1">
      <alignment horizontal="center" vertical="center"/>
    </xf>
    <xf numFmtId="0" fontId="34" fillId="0" borderId="0" xfId="0" applyFont="1" applyAlignment="1">
      <alignment horizontal="center" vertical="center"/>
    </xf>
    <xf numFmtId="4" fontId="34" fillId="9" borderId="3" xfId="2" applyNumberFormat="1" applyFont="1" applyFill="1" applyBorder="1" applyAlignment="1">
      <alignment horizontal="left" vertical="center"/>
    </xf>
    <xf numFmtId="14" fontId="14" fillId="0" borderId="0" xfId="1" applyNumberFormat="1" applyFont="1" applyAlignment="1">
      <alignment horizontal="right" vertical="center"/>
    </xf>
    <xf numFmtId="38" fontId="36" fillId="0" borderId="0" xfId="1" applyFont="1">
      <alignment vertical="center"/>
    </xf>
    <xf numFmtId="0" fontId="4" fillId="0" borderId="0" xfId="0" quotePrefix="1" applyFont="1" applyAlignment="1">
      <alignment vertical="center"/>
    </xf>
    <xf numFmtId="38" fontId="20" fillId="0" borderId="0" xfId="1" applyFont="1">
      <alignment vertical="center"/>
    </xf>
    <xf numFmtId="38" fontId="20" fillId="0" borderId="0" xfId="1" quotePrefix="1" applyFont="1">
      <alignment vertical="center"/>
    </xf>
    <xf numFmtId="0" fontId="37" fillId="0" borderId="0" xfId="0" applyFont="1" applyAlignment="1">
      <alignment horizontal="right" vertical="center"/>
    </xf>
    <xf numFmtId="0" fontId="5" fillId="0" borderId="0" xfId="2" applyAlignment="1">
      <alignment vertical="center"/>
    </xf>
    <xf numFmtId="0" fontId="13" fillId="0" borderId="0" xfId="0" applyFont="1" applyAlignment="1">
      <alignment horizontal="right" vertical="center"/>
    </xf>
    <xf numFmtId="0" fontId="38" fillId="0" borderId="0" xfId="0" applyFont="1" applyAlignment="1">
      <alignment vertical="center"/>
    </xf>
    <xf numFmtId="0" fontId="38" fillId="0" borderId="0" xfId="0" applyFont="1" applyAlignment="1">
      <alignment horizontal="right" vertical="center"/>
    </xf>
    <xf numFmtId="38" fontId="14" fillId="0" borderId="0" xfId="1" applyFont="1" applyAlignment="1">
      <alignment horizontal="right" vertical="center"/>
    </xf>
    <xf numFmtId="0" fontId="4" fillId="0" borderId="0" xfId="0" applyFont="1" applyAlignment="1">
      <alignment vertical="top" wrapText="1"/>
    </xf>
    <xf numFmtId="0" fontId="4" fillId="15" borderId="0" xfId="0" applyFont="1" applyFill="1" applyAlignment="1">
      <alignment horizontal="right" vertical="center"/>
    </xf>
    <xf numFmtId="0" fontId="31" fillId="15" borderId="3" xfId="0" applyFont="1" applyFill="1" applyBorder="1" applyAlignment="1">
      <alignment vertical="center"/>
    </xf>
    <xf numFmtId="0" fontId="31" fillId="15" borderId="17" xfId="0" applyFont="1" applyFill="1" applyBorder="1" applyAlignment="1">
      <alignment vertical="center"/>
    </xf>
    <xf numFmtId="0" fontId="31" fillId="15" borderId="4" xfId="0" applyFont="1" applyFill="1" applyBorder="1" applyAlignment="1">
      <alignment vertical="center"/>
    </xf>
    <xf numFmtId="0" fontId="4" fillId="15" borderId="3" xfId="0" applyFont="1" applyFill="1" applyBorder="1" applyAlignment="1">
      <alignment vertical="center"/>
    </xf>
    <xf numFmtId="0" fontId="13" fillId="15" borderId="5" xfId="0" applyFont="1" applyFill="1" applyBorder="1" applyAlignment="1">
      <alignment vertical="center"/>
    </xf>
    <xf numFmtId="0" fontId="13" fillId="15" borderId="0" xfId="0" applyFont="1" applyFill="1" applyAlignment="1">
      <alignment vertical="center"/>
    </xf>
    <xf numFmtId="0" fontId="4" fillId="15" borderId="5" xfId="0" applyFont="1" applyFill="1" applyBorder="1" applyAlignment="1">
      <alignment vertical="center"/>
    </xf>
    <xf numFmtId="0" fontId="4" fillId="15" borderId="7" xfId="0" applyFont="1" applyFill="1" applyBorder="1" applyAlignment="1">
      <alignment vertical="center"/>
    </xf>
    <xf numFmtId="0" fontId="20" fillId="7" borderId="5" xfId="0" applyFont="1" applyFill="1" applyBorder="1" applyAlignment="1">
      <alignment vertical="center"/>
    </xf>
    <xf numFmtId="0" fontId="20" fillId="7" borderId="6" xfId="0" applyFont="1" applyFill="1" applyBorder="1" applyAlignment="1">
      <alignment vertical="center"/>
    </xf>
    <xf numFmtId="0" fontId="20" fillId="7" borderId="5" xfId="0" applyFont="1" applyFill="1" applyBorder="1" applyAlignment="1">
      <alignment horizontal="right" vertical="center"/>
    </xf>
    <xf numFmtId="0" fontId="20" fillId="7" borderId="7" xfId="0" applyFont="1" applyFill="1" applyBorder="1" applyAlignment="1">
      <alignment horizontal="right" vertical="center"/>
    </xf>
    <xf numFmtId="0" fontId="20" fillId="7" borderId="1" xfId="0" applyFont="1" applyFill="1" applyBorder="1" applyAlignment="1">
      <alignment vertical="center"/>
    </xf>
    <xf numFmtId="0" fontId="20" fillId="7" borderId="8" xfId="0" applyFont="1" applyFill="1" applyBorder="1" applyAlignment="1">
      <alignment vertical="center"/>
    </xf>
    <xf numFmtId="0" fontId="20" fillId="7" borderId="0" xfId="0" applyFont="1" applyFill="1" applyAlignment="1">
      <alignment vertical="center"/>
    </xf>
    <xf numFmtId="0" fontId="4" fillId="7" borderId="3" xfId="0" applyFont="1" applyFill="1" applyBorder="1" applyAlignment="1">
      <alignment vertical="center"/>
    </xf>
    <xf numFmtId="0" fontId="4" fillId="7" borderId="17" xfId="0" applyFont="1" applyFill="1" applyBorder="1" applyAlignment="1">
      <alignment vertical="center"/>
    </xf>
    <xf numFmtId="0" fontId="4" fillId="7" borderId="4" xfId="0" applyFont="1" applyFill="1" applyBorder="1" applyAlignment="1">
      <alignment vertical="center"/>
    </xf>
    <xf numFmtId="0" fontId="7" fillId="0" borderId="0" xfId="0" applyFont="1" applyAlignment="1">
      <alignment vertical="center"/>
    </xf>
    <xf numFmtId="0" fontId="7" fillId="0" borderId="0" xfId="0" applyFont="1" applyAlignment="1">
      <alignment horizontal="right" vertical="center"/>
    </xf>
    <xf numFmtId="0" fontId="7" fillId="0" borderId="0" xfId="0" applyFont="1" applyAlignment="1">
      <alignment horizontal="left" vertical="top"/>
    </xf>
    <xf numFmtId="0" fontId="7" fillId="15" borderId="3" xfId="0" applyFont="1" applyFill="1" applyBorder="1" applyAlignment="1">
      <alignment vertical="center"/>
    </xf>
    <xf numFmtId="0" fontId="7" fillId="15" borderId="17" xfId="0" applyFont="1" applyFill="1" applyBorder="1" applyAlignment="1">
      <alignment horizontal="left" vertical="top"/>
    </xf>
    <xf numFmtId="0" fontId="7" fillId="15" borderId="4" xfId="0" applyFont="1" applyFill="1" applyBorder="1" applyAlignment="1">
      <alignment horizontal="left" vertical="top"/>
    </xf>
    <xf numFmtId="0" fontId="7" fillId="15" borderId="5" xfId="0" applyFont="1" applyFill="1" applyBorder="1" applyAlignment="1">
      <alignment vertical="center"/>
    </xf>
    <xf numFmtId="0" fontId="14" fillId="15" borderId="0" xfId="0" applyFont="1" applyFill="1" applyAlignment="1">
      <alignment horizontal="center" vertical="center"/>
    </xf>
    <xf numFmtId="0" fontId="7" fillId="15" borderId="0" xfId="0" applyFont="1" applyFill="1" applyAlignment="1">
      <alignment horizontal="left" vertical="top"/>
    </xf>
    <xf numFmtId="0" fontId="7" fillId="15" borderId="0" xfId="0" quotePrefix="1" applyFont="1" applyFill="1" applyAlignment="1">
      <alignment horizontal="left" vertical="top"/>
    </xf>
    <xf numFmtId="0" fontId="7" fillId="15" borderId="6" xfId="0" applyFont="1" applyFill="1" applyBorder="1" applyAlignment="1">
      <alignment horizontal="left" vertical="top"/>
    </xf>
    <xf numFmtId="0" fontId="7" fillId="15" borderId="0" xfId="0" applyFont="1" applyFill="1" applyAlignment="1">
      <alignment vertical="center"/>
    </xf>
    <xf numFmtId="0" fontId="7" fillId="15" borderId="7" xfId="0" applyFont="1" applyFill="1" applyBorder="1" applyAlignment="1">
      <alignment vertical="center"/>
    </xf>
    <xf numFmtId="0" fontId="7" fillId="15" borderId="1" xfId="0" applyFont="1" applyFill="1" applyBorder="1" applyAlignment="1">
      <alignment horizontal="left" vertical="top"/>
    </xf>
    <xf numFmtId="0" fontId="7" fillId="15" borderId="1" xfId="0" applyFont="1" applyFill="1" applyBorder="1" applyAlignment="1">
      <alignment vertical="center"/>
    </xf>
    <xf numFmtId="0" fontId="7" fillId="15" borderId="8" xfId="0" applyFont="1" applyFill="1" applyBorder="1" applyAlignment="1">
      <alignment horizontal="left" vertical="top"/>
    </xf>
    <xf numFmtId="0" fontId="20" fillId="15" borderId="0" xfId="0" applyFont="1" applyFill="1" applyAlignment="1">
      <alignment horizontal="left" vertical="top"/>
    </xf>
    <xf numFmtId="0" fontId="20" fillId="15" borderId="0" xfId="0" quotePrefix="1" applyFont="1" applyFill="1" applyAlignment="1">
      <alignment horizontal="left" vertical="top"/>
    </xf>
    <xf numFmtId="0" fontId="7" fillId="7" borderId="3" xfId="0" applyFont="1" applyFill="1" applyBorder="1" applyAlignment="1">
      <alignment vertical="center"/>
    </xf>
    <xf numFmtId="0" fontId="7" fillId="7" borderId="17" xfId="0" applyFont="1" applyFill="1" applyBorder="1" applyAlignment="1">
      <alignment horizontal="left" vertical="top"/>
    </xf>
    <xf numFmtId="0" fontId="7" fillId="7" borderId="4" xfId="0" applyFont="1" applyFill="1" applyBorder="1" applyAlignment="1">
      <alignment horizontal="left" vertical="top"/>
    </xf>
    <xf numFmtId="0" fontId="7" fillId="7" borderId="5" xfId="0" applyFont="1" applyFill="1" applyBorder="1" applyAlignment="1">
      <alignment vertical="center"/>
    </xf>
    <xf numFmtId="0" fontId="7" fillId="7" borderId="0" xfId="0" applyFont="1" applyFill="1" applyAlignment="1">
      <alignment horizontal="left" vertical="top"/>
    </xf>
    <xf numFmtId="0" fontId="7" fillId="7" borderId="6" xfId="0" applyFont="1" applyFill="1" applyBorder="1" applyAlignment="1">
      <alignment horizontal="left" vertical="top"/>
    </xf>
    <xf numFmtId="0" fontId="7" fillId="7" borderId="5" xfId="0" applyFont="1" applyFill="1" applyBorder="1" applyAlignment="1">
      <alignment horizontal="right" vertical="center"/>
    </xf>
    <xf numFmtId="0" fontId="7" fillId="7" borderId="7" xfId="0" applyFont="1" applyFill="1" applyBorder="1" applyAlignment="1">
      <alignment vertical="center"/>
    </xf>
    <xf numFmtId="0" fontId="7" fillId="7" borderId="1" xfId="0" applyFont="1" applyFill="1" applyBorder="1" applyAlignment="1">
      <alignment horizontal="left" vertical="top"/>
    </xf>
    <xf numFmtId="0" fontId="7" fillId="7" borderId="8" xfId="0" applyFont="1" applyFill="1" applyBorder="1" applyAlignment="1">
      <alignment horizontal="left" vertical="top"/>
    </xf>
    <xf numFmtId="0" fontId="14" fillId="7" borderId="0" xfId="0" applyFont="1" applyFill="1" applyAlignment="1">
      <alignment horizontal="left" vertical="center"/>
    </xf>
    <xf numFmtId="0" fontId="4" fillId="0" borderId="6" xfId="0" applyFont="1" applyBorder="1" applyAlignment="1">
      <alignment horizontal="left" vertical="top" wrapText="1"/>
    </xf>
    <xf numFmtId="0" fontId="41" fillId="0" borderId="0" xfId="2" applyFont="1" applyAlignment="1">
      <alignment vertical="center"/>
    </xf>
    <xf numFmtId="4" fontId="40" fillId="9" borderId="3" xfId="2" applyNumberFormat="1" applyFont="1" applyFill="1" applyBorder="1" applyAlignment="1">
      <alignment horizontal="left" vertical="center"/>
    </xf>
    <xf numFmtId="4" fontId="40" fillId="9" borderId="3" xfId="2" applyNumberFormat="1" applyFont="1" applyFill="1" applyBorder="1" applyAlignment="1">
      <alignment horizontal="center" vertical="center"/>
    </xf>
    <xf numFmtId="4" fontId="40" fillId="9" borderId="10" xfId="2" applyNumberFormat="1" applyFont="1" applyFill="1" applyBorder="1" applyAlignment="1">
      <alignment horizontal="center" vertical="center"/>
    </xf>
    <xf numFmtId="0" fontId="40" fillId="9" borderId="4" xfId="2" applyFont="1" applyFill="1" applyBorder="1" applyAlignment="1">
      <alignment horizontal="center" vertical="center"/>
    </xf>
    <xf numFmtId="0" fontId="11" fillId="8" borderId="0" xfId="0" applyFont="1" applyFill="1" applyAlignment="1">
      <alignment vertical="center"/>
    </xf>
    <xf numFmtId="178" fontId="10" fillId="0" borderId="54" xfId="0" applyNumberFormat="1" applyFont="1" applyBorder="1" applyAlignment="1">
      <alignment vertical="center"/>
    </xf>
    <xf numFmtId="179" fontId="13" fillId="9" borderId="59" xfId="0" applyNumberFormat="1" applyFont="1" applyFill="1" applyBorder="1" applyAlignment="1">
      <alignment horizontal="center" vertical="center" shrinkToFit="1"/>
    </xf>
    <xf numFmtId="179" fontId="13" fillId="9" borderId="24" xfId="0" applyNumberFormat="1" applyFont="1" applyFill="1" applyBorder="1" applyAlignment="1">
      <alignment horizontal="center" vertical="center" shrinkToFit="1"/>
    </xf>
    <xf numFmtId="0" fontId="7" fillId="9" borderId="15" xfId="0" applyFont="1" applyFill="1" applyBorder="1" applyAlignment="1">
      <alignment vertical="center"/>
    </xf>
    <xf numFmtId="178" fontId="7" fillId="9" borderId="60" xfId="0" applyNumberFormat="1" applyFont="1" applyFill="1" applyBorder="1" applyAlignment="1">
      <alignment vertical="center"/>
    </xf>
    <xf numFmtId="177" fontId="45" fillId="11" borderId="14" xfId="0" applyNumberFormat="1" applyFont="1" applyFill="1" applyBorder="1" applyAlignment="1">
      <alignment horizontal="center" vertical="center"/>
    </xf>
    <xf numFmtId="177" fontId="45" fillId="13" borderId="14" xfId="0" applyNumberFormat="1" applyFont="1" applyFill="1" applyBorder="1" applyAlignment="1">
      <alignment horizontal="center" vertical="center"/>
    </xf>
    <xf numFmtId="177" fontId="45" fillId="8" borderId="14" xfId="0" applyNumberFormat="1" applyFont="1" applyFill="1" applyBorder="1" applyAlignment="1">
      <alignment horizontal="center" vertical="center"/>
    </xf>
    <xf numFmtId="177" fontId="46" fillId="16" borderId="14" xfId="0" applyNumberFormat="1" applyFont="1" applyFill="1" applyBorder="1" applyAlignment="1">
      <alignment horizontal="center" vertical="center"/>
    </xf>
    <xf numFmtId="0" fontId="3" fillId="16" borderId="10" xfId="0" applyFont="1" applyFill="1" applyBorder="1" applyAlignment="1">
      <alignment vertical="center"/>
    </xf>
    <xf numFmtId="0" fontId="3" fillId="16" borderId="30" xfId="0" applyFont="1" applyFill="1" applyBorder="1" applyAlignment="1">
      <alignment vertical="center"/>
    </xf>
    <xf numFmtId="0" fontId="3" fillId="16" borderId="11" xfId="0" applyFont="1" applyFill="1" applyBorder="1" applyAlignment="1">
      <alignment vertical="center"/>
    </xf>
    <xf numFmtId="0" fontId="10" fillId="9" borderId="29" xfId="0" applyFont="1" applyFill="1" applyBorder="1" applyAlignment="1">
      <alignment vertical="center"/>
    </xf>
    <xf numFmtId="49" fontId="10" fillId="9" borderId="62" xfId="0" applyNumberFormat="1" applyFont="1" applyFill="1" applyBorder="1" applyAlignment="1">
      <alignment horizontal="left" vertical="center"/>
    </xf>
    <xf numFmtId="177" fontId="31" fillId="11" borderId="61" xfId="0" applyNumberFormat="1" applyFont="1" applyFill="1" applyBorder="1" applyAlignment="1">
      <alignment horizontal="center" vertical="center"/>
    </xf>
    <xf numFmtId="176" fontId="4" fillId="0" borderId="14" xfId="0" applyNumberFormat="1" applyFont="1" applyBorder="1" applyAlignment="1">
      <alignment vertical="center" shrinkToFit="1"/>
    </xf>
    <xf numFmtId="179" fontId="24" fillId="9" borderId="12" xfId="0" applyNumberFormat="1" applyFont="1" applyFill="1" applyBorder="1" applyAlignment="1">
      <alignment horizontal="center" vertical="center" wrapText="1"/>
    </xf>
    <xf numFmtId="177" fontId="4" fillId="9" borderId="25" xfId="0" applyNumberFormat="1" applyFont="1" applyFill="1" applyBorder="1" applyAlignment="1">
      <alignment horizontal="center" vertical="center" shrinkToFit="1"/>
    </xf>
    <xf numFmtId="0" fontId="4" fillId="9" borderId="12" xfId="0" applyFont="1" applyFill="1" applyBorder="1" applyAlignment="1">
      <alignment vertical="center" shrinkToFit="1"/>
    </xf>
    <xf numFmtId="0" fontId="4" fillId="9" borderId="14" xfId="0" applyFont="1" applyFill="1" applyBorder="1" applyAlignment="1">
      <alignment vertical="center" shrinkToFit="1"/>
    </xf>
    <xf numFmtId="49" fontId="4" fillId="9" borderId="26" xfId="0" applyNumberFormat="1" applyFont="1" applyFill="1" applyBorder="1" applyAlignment="1">
      <alignment horizontal="left" vertical="center" shrinkToFit="1"/>
    </xf>
    <xf numFmtId="181" fontId="6" fillId="9" borderId="26" xfId="0" applyNumberFormat="1" applyFont="1" applyFill="1" applyBorder="1" applyAlignment="1">
      <alignment horizontal="left" vertical="center" indent="1" shrinkToFit="1"/>
    </xf>
    <xf numFmtId="176" fontId="4" fillId="9" borderId="14" xfId="0" applyNumberFormat="1" applyFont="1" applyFill="1" applyBorder="1" applyAlignment="1">
      <alignment vertical="center" shrinkToFit="1"/>
    </xf>
    <xf numFmtId="0" fontId="24" fillId="9" borderId="12" xfId="0" applyFont="1" applyFill="1" applyBorder="1" applyAlignment="1">
      <alignment horizontal="center" vertical="center" wrapText="1" shrinkToFit="1"/>
    </xf>
    <xf numFmtId="0" fontId="24" fillId="9" borderId="14" xfId="0" applyFont="1" applyFill="1" applyBorder="1" applyAlignment="1">
      <alignment horizontal="center" vertical="center" wrapText="1" shrinkToFit="1"/>
    </xf>
    <xf numFmtId="49" fontId="24" fillId="9" borderId="26" xfId="0" applyNumberFormat="1" applyFont="1" applyFill="1" applyBorder="1" applyAlignment="1">
      <alignment horizontal="center" vertical="center" wrapText="1" shrinkToFit="1"/>
    </xf>
    <xf numFmtId="179" fontId="47" fillId="0" borderId="0" xfId="2" applyNumberFormat="1" applyFont="1" applyFill="1" applyBorder="1" applyAlignment="1">
      <alignment horizontal="center" vertical="center" wrapText="1" shrinkToFit="1"/>
    </xf>
    <xf numFmtId="177" fontId="24" fillId="9" borderId="25" xfId="0" applyNumberFormat="1" applyFont="1" applyFill="1" applyBorder="1" applyAlignment="1">
      <alignment horizontal="center" vertical="center" wrapText="1"/>
    </xf>
    <xf numFmtId="179" fontId="24" fillId="9" borderId="25" xfId="0" applyNumberFormat="1" applyFont="1" applyFill="1" applyBorder="1" applyAlignment="1">
      <alignment horizontal="center" vertical="center" wrapText="1"/>
    </xf>
    <xf numFmtId="179" fontId="24" fillId="9" borderId="26" xfId="0" applyNumberFormat="1" applyFont="1" applyFill="1" applyBorder="1" applyAlignment="1">
      <alignment horizontal="center" vertical="center" wrapText="1"/>
    </xf>
    <xf numFmtId="179" fontId="47" fillId="0" borderId="0" xfId="2" applyNumberFormat="1" applyFont="1" applyFill="1" applyBorder="1" applyAlignment="1">
      <alignment horizontal="center" vertical="center" wrapText="1"/>
    </xf>
    <xf numFmtId="179" fontId="24" fillId="9" borderId="14" xfId="0" applyNumberFormat="1" applyFont="1" applyFill="1" applyBorder="1" applyAlignment="1">
      <alignment horizontal="center" vertical="center" wrapText="1"/>
    </xf>
    <xf numFmtId="180" fontId="24" fillId="9" borderId="14" xfId="0" applyNumberFormat="1" applyFont="1" applyFill="1" applyBorder="1" applyAlignment="1">
      <alignment horizontal="center" vertical="center" wrapText="1" shrinkToFit="1"/>
    </xf>
    <xf numFmtId="179" fontId="48" fillId="9" borderId="12" xfId="0" applyNumberFormat="1" applyFont="1" applyFill="1" applyBorder="1" applyAlignment="1">
      <alignment horizontal="center" vertical="center" wrapText="1" shrinkToFit="1"/>
    </xf>
    <xf numFmtId="0" fontId="24" fillId="0" borderId="0" xfId="0" applyFont="1" applyAlignment="1">
      <alignment vertical="center" wrapText="1" shrinkToFit="1"/>
    </xf>
    <xf numFmtId="178" fontId="4" fillId="0" borderId="0" xfId="0" applyNumberFormat="1" applyFont="1" applyAlignment="1">
      <alignment horizontal="right" vertical="center"/>
    </xf>
    <xf numFmtId="181" fontId="4" fillId="9" borderId="26" xfId="0" applyNumberFormat="1" applyFont="1" applyFill="1" applyBorder="1" applyAlignment="1">
      <alignment horizontal="right" vertical="center" indent="1" shrinkToFit="1"/>
    </xf>
    <xf numFmtId="176" fontId="15" fillId="9" borderId="25" xfId="0" applyNumberFormat="1" applyFont="1" applyFill="1" applyBorder="1" applyAlignment="1">
      <alignment horizontal="center" vertical="center" shrinkToFit="1"/>
    </xf>
    <xf numFmtId="176" fontId="15" fillId="9" borderId="12" xfId="0" applyNumberFormat="1" applyFont="1" applyFill="1" applyBorder="1" applyAlignment="1">
      <alignment horizontal="center" vertical="center" shrinkToFit="1"/>
    </xf>
    <xf numFmtId="176" fontId="15" fillId="9" borderId="14" xfId="0" applyNumberFormat="1" applyFont="1" applyFill="1" applyBorder="1" applyAlignment="1">
      <alignment horizontal="center" vertical="center" shrinkToFit="1"/>
    </xf>
    <xf numFmtId="0" fontId="4" fillId="7" borderId="5" xfId="0" applyFont="1" applyFill="1" applyBorder="1" applyAlignment="1">
      <alignment vertical="center"/>
    </xf>
    <xf numFmtId="0" fontId="13" fillId="7" borderId="0" xfId="0" applyFont="1" applyFill="1" applyAlignment="1">
      <alignment horizontal="right" vertical="center"/>
    </xf>
    <xf numFmtId="0" fontId="13" fillId="7" borderId="0" xfId="0" applyFont="1" applyFill="1" applyAlignment="1">
      <alignment vertical="center"/>
    </xf>
    <xf numFmtId="0" fontId="4" fillId="7" borderId="6" xfId="0" applyFont="1" applyFill="1" applyBorder="1" applyAlignment="1">
      <alignment vertical="center"/>
    </xf>
    <xf numFmtId="0" fontId="4" fillId="7" borderId="0" xfId="0" applyFont="1" applyFill="1" applyAlignment="1">
      <alignment horizontal="right" vertical="center"/>
    </xf>
    <xf numFmtId="0" fontId="13" fillId="7" borderId="5" xfId="0" applyFont="1" applyFill="1" applyBorder="1" applyAlignment="1">
      <alignment vertical="center"/>
    </xf>
    <xf numFmtId="0" fontId="13" fillId="7" borderId="6" xfId="0" applyFont="1" applyFill="1" applyBorder="1" applyAlignment="1">
      <alignment vertical="center"/>
    </xf>
    <xf numFmtId="0" fontId="4" fillId="7" borderId="7" xfId="0" applyFont="1" applyFill="1" applyBorder="1" applyAlignment="1">
      <alignment vertical="center"/>
    </xf>
    <xf numFmtId="0" fontId="4" fillId="7" borderId="1" xfId="0" applyFont="1" applyFill="1" applyBorder="1" applyAlignment="1">
      <alignment horizontal="right" vertical="center"/>
    </xf>
    <xf numFmtId="0" fontId="4" fillId="7" borderId="1" xfId="0" applyFont="1" applyFill="1" applyBorder="1" applyAlignment="1">
      <alignment vertical="center"/>
    </xf>
    <xf numFmtId="0" fontId="4" fillId="7" borderId="8" xfId="0" applyFont="1" applyFill="1" applyBorder="1" applyAlignment="1">
      <alignment vertical="center"/>
    </xf>
    <xf numFmtId="0" fontId="14" fillId="7" borderId="0" xfId="0" applyFont="1" applyFill="1" applyAlignment="1">
      <alignment horizontal="right" vertical="center"/>
    </xf>
    <xf numFmtId="0" fontId="14" fillId="7" borderId="0" xfId="0" applyFont="1" applyFill="1" applyAlignment="1">
      <alignment vertical="center"/>
    </xf>
    <xf numFmtId="0" fontId="4" fillId="0" borderId="12" xfId="0" applyFont="1" applyBorder="1" applyAlignment="1">
      <alignment vertical="center"/>
    </xf>
    <xf numFmtId="0" fontId="4" fillId="7" borderId="0" xfId="0" applyFont="1" applyFill="1" applyAlignment="1">
      <alignment horizontal="right" vertical="top"/>
    </xf>
    <xf numFmtId="0" fontId="4" fillId="15" borderId="1" xfId="0" applyFont="1" applyFill="1" applyBorder="1" applyAlignment="1">
      <alignment horizontal="right" vertical="center"/>
    </xf>
    <xf numFmtId="0" fontId="4" fillId="15" borderId="0" xfId="0" applyFont="1" applyFill="1" applyAlignment="1">
      <alignment horizontal="center" vertical="center"/>
    </xf>
    <xf numFmtId="0" fontId="4" fillId="15" borderId="0" xfId="0" applyFont="1" applyFill="1" applyAlignment="1">
      <alignment horizontal="left" vertical="center"/>
    </xf>
    <xf numFmtId="0" fontId="4" fillId="7" borderId="6" xfId="0" applyFont="1" applyFill="1" applyBorder="1" applyAlignment="1">
      <alignment vertical="top" wrapText="1"/>
    </xf>
    <xf numFmtId="0" fontId="4" fillId="7" borderId="0" xfId="0" applyFont="1" applyFill="1" applyAlignment="1">
      <alignment vertical="top" wrapText="1"/>
    </xf>
    <xf numFmtId="178" fontId="49" fillId="0" borderId="0" xfId="0" applyNumberFormat="1" applyFont="1" applyAlignment="1">
      <alignment vertical="center"/>
    </xf>
    <xf numFmtId="0" fontId="4" fillId="7" borderId="0" xfId="0" applyFont="1" applyFill="1" applyAlignment="1">
      <alignment horizontal="left" vertical="top" wrapText="1"/>
    </xf>
    <xf numFmtId="0" fontId="4" fillId="0" borderId="0" xfId="0" applyFont="1" applyAlignment="1">
      <alignment vertical="top" wrapText="1"/>
    </xf>
    <xf numFmtId="0" fontId="4" fillId="15" borderId="0" xfId="0" applyFont="1" applyFill="1" applyAlignment="1">
      <alignment horizontal="left" vertical="center" wrapText="1"/>
    </xf>
    <xf numFmtId="0" fontId="4" fillId="0" borderId="0" xfId="0" applyFont="1" applyAlignment="1">
      <alignment horizontal="left" vertical="top" wrapText="1"/>
    </xf>
    <xf numFmtId="0" fontId="13" fillId="7" borderId="0" xfId="0" applyFont="1" applyFill="1" applyAlignment="1">
      <alignment horizontal="left" vertical="top" wrapText="1"/>
    </xf>
    <xf numFmtId="0" fontId="20" fillId="7" borderId="0" xfId="0" applyFont="1" applyFill="1" applyAlignment="1">
      <alignment horizontal="left" vertical="top" wrapText="1"/>
    </xf>
    <xf numFmtId="0" fontId="20" fillId="7" borderId="6" xfId="0" applyFont="1" applyFill="1" applyBorder="1" applyAlignment="1">
      <alignment horizontal="left" vertical="top" wrapText="1"/>
    </xf>
    <xf numFmtId="0" fontId="4" fillId="0" borderId="0" xfId="0" applyFont="1" applyAlignment="1">
      <alignment horizontal="left" vertical="center" wrapText="1"/>
    </xf>
    <xf numFmtId="0" fontId="4" fillId="0" borderId="6" xfId="0" applyFont="1" applyBorder="1" applyAlignment="1">
      <alignment horizontal="left" vertical="top" wrapText="1"/>
    </xf>
    <xf numFmtId="0" fontId="20" fillId="0" borderId="0" xfId="0" applyFont="1" applyAlignment="1">
      <alignment horizontal="left" vertical="center" wrapText="1"/>
    </xf>
    <xf numFmtId="0" fontId="27" fillId="0" borderId="0" xfId="2" applyFont="1" applyAlignment="1">
      <alignment horizontal="left" vertical="center"/>
    </xf>
    <xf numFmtId="0" fontId="39" fillId="0" borderId="0" xfId="2" applyFont="1" applyAlignment="1">
      <alignment horizontal="left" vertical="center"/>
    </xf>
    <xf numFmtId="0" fontId="32" fillId="0" borderId="0" xfId="2" applyFont="1" applyAlignment="1">
      <alignment horizontal="left" vertical="center"/>
    </xf>
    <xf numFmtId="0" fontId="4" fillId="15" borderId="0" xfId="0" applyFont="1" applyFill="1" applyAlignment="1">
      <alignment horizontal="left" vertical="top" wrapText="1"/>
    </xf>
    <xf numFmtId="0" fontId="20" fillId="0" borderId="0" xfId="0" applyFont="1" applyAlignment="1">
      <alignment horizontal="left" vertical="top" wrapText="1"/>
    </xf>
    <xf numFmtId="0" fontId="7" fillId="0" borderId="0" xfId="0" applyFont="1" applyAlignment="1">
      <alignment horizontal="left" vertical="top" wrapText="1"/>
    </xf>
    <xf numFmtId="0" fontId="29" fillId="0" borderId="0" xfId="2" applyFont="1" applyAlignment="1">
      <alignment horizontal="left" vertical="center"/>
    </xf>
    <xf numFmtId="0" fontId="4" fillId="0" borderId="17" xfId="0" applyFont="1" applyBorder="1" applyAlignment="1">
      <alignment horizontal="left" vertical="top" wrapText="1"/>
    </xf>
    <xf numFmtId="0" fontId="4" fillId="0" borderId="4" xfId="0" applyFont="1" applyBorder="1" applyAlignment="1">
      <alignment horizontal="left" vertical="top" wrapText="1"/>
    </xf>
    <xf numFmtId="0" fontId="42" fillId="0" borderId="0" xfId="2" applyFont="1" applyBorder="1" applyAlignment="1">
      <alignment horizontal="left" vertical="center"/>
    </xf>
    <xf numFmtId="0" fontId="4" fillId="0" borderId="0" xfId="0" applyFont="1" applyAlignment="1">
      <alignment horizontal="center" vertical="center" wrapText="1"/>
    </xf>
    <xf numFmtId="178" fontId="43" fillId="9" borderId="61" xfId="2" applyNumberFormat="1" applyFont="1" applyFill="1" applyBorder="1" applyAlignment="1">
      <alignment horizontal="center" vertical="center"/>
    </xf>
    <xf numFmtId="178" fontId="43" fillId="9" borderId="29" xfId="2" applyNumberFormat="1" applyFont="1" applyFill="1" applyBorder="1" applyAlignment="1">
      <alignment horizontal="center" vertical="center"/>
    </xf>
    <xf numFmtId="178" fontId="43" fillId="9" borderId="62" xfId="2" applyNumberFormat="1" applyFont="1" applyFill="1" applyBorder="1" applyAlignment="1">
      <alignment horizontal="center" vertical="center"/>
    </xf>
    <xf numFmtId="178" fontId="43" fillId="9" borderId="61" xfId="2" applyNumberFormat="1" applyFont="1" applyFill="1" applyBorder="1" applyAlignment="1">
      <alignment horizontal="center" vertical="center" shrinkToFit="1"/>
    </xf>
    <xf numFmtId="178" fontId="43" fillId="9" borderId="29" xfId="2" applyNumberFormat="1" applyFont="1" applyFill="1" applyBorder="1" applyAlignment="1">
      <alignment horizontal="center" vertical="center" shrinkToFit="1"/>
    </xf>
    <xf numFmtId="178" fontId="43" fillId="9" borderId="62" xfId="2" applyNumberFormat="1" applyFont="1" applyFill="1" applyBorder="1" applyAlignment="1">
      <alignment horizontal="center" vertical="center" shrinkToFit="1"/>
    </xf>
    <xf numFmtId="178" fontId="43" fillId="9" borderId="14" xfId="2" applyNumberFormat="1" applyFont="1" applyFill="1" applyBorder="1" applyAlignment="1">
      <alignment horizontal="center" vertical="center"/>
    </xf>
    <xf numFmtId="178" fontId="43" fillId="9" borderId="15" xfId="2" applyNumberFormat="1" applyFont="1" applyFill="1" applyBorder="1" applyAlignment="1">
      <alignment horizontal="center" vertical="center"/>
    </xf>
    <xf numFmtId="178" fontId="43" fillId="9" borderId="16" xfId="2" applyNumberFormat="1" applyFont="1" applyFill="1" applyBorder="1" applyAlignment="1">
      <alignment horizontal="center" vertical="center"/>
    </xf>
  </cellXfs>
  <cellStyles count="4">
    <cellStyle name="パーセント" xfId="3" builtinId="5"/>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33" Type="http://schemas.openxmlformats.org/officeDocument/2006/relationships/calcChain" Target="calcChain.xml"/><Relationship Id="rId2" Type="http://schemas.openxmlformats.org/officeDocument/2006/relationships/worksheet" Target="worksheets/sheet2.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32"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s>
</file>

<file path=xl/drawings/drawing1.xml><?xml version="1.0" encoding="utf-8"?>
<xdr:wsDr xmlns:xdr="http://schemas.openxmlformats.org/drawingml/2006/spreadsheetDrawing" xmlns:a="http://schemas.openxmlformats.org/drawingml/2006/main">
  <xdr:twoCellAnchor editAs="oneCell">
    <xdr:from>
      <xdr:col>17</xdr:col>
      <xdr:colOff>47625</xdr:colOff>
      <xdr:row>782</xdr:row>
      <xdr:rowOff>38100</xdr:rowOff>
    </xdr:from>
    <xdr:to>
      <xdr:col>19</xdr:col>
      <xdr:colOff>136335</xdr:colOff>
      <xdr:row>784</xdr:row>
      <xdr:rowOff>171450</xdr:rowOff>
    </xdr:to>
    <xdr:pic>
      <xdr:nvPicPr>
        <xdr:cNvPr id="25" name="図 24">
          <a:extLst>
            <a:ext uri="{FF2B5EF4-FFF2-40B4-BE49-F238E27FC236}">
              <a16:creationId xmlns:a16="http://schemas.microsoft.com/office/drawing/2014/main" id="{9F663654-283D-C3FC-29F9-DADE0B47FDB8}"/>
            </a:ext>
          </a:extLst>
        </xdr:cNvPr>
        <xdr:cNvPicPr>
          <a:picLocks noChangeAspect="1"/>
        </xdr:cNvPicPr>
      </xdr:nvPicPr>
      <xdr:blipFill>
        <a:blip xmlns:r="http://schemas.openxmlformats.org/officeDocument/2006/relationships" r:embed="rId1"/>
        <a:stretch>
          <a:fillRect/>
        </a:stretch>
      </xdr:blipFill>
      <xdr:spPr>
        <a:xfrm>
          <a:off x="5181600" y="48329850"/>
          <a:ext cx="717360" cy="552450"/>
        </a:xfrm>
        <a:prstGeom prst="rect">
          <a:avLst/>
        </a:prstGeom>
      </xdr:spPr>
    </xdr:pic>
    <xdr:clientData/>
  </xdr:twoCellAnchor>
  <xdr:twoCellAnchor editAs="oneCell">
    <xdr:from>
      <xdr:col>0</xdr:col>
      <xdr:colOff>19050</xdr:colOff>
      <xdr:row>82</xdr:row>
      <xdr:rowOff>180976</xdr:rowOff>
    </xdr:from>
    <xdr:to>
      <xdr:col>19</xdr:col>
      <xdr:colOff>285750</xdr:colOff>
      <xdr:row>97</xdr:row>
      <xdr:rowOff>77908</xdr:rowOff>
    </xdr:to>
    <xdr:pic>
      <xdr:nvPicPr>
        <xdr:cNvPr id="6" name="図 5">
          <a:extLst>
            <a:ext uri="{FF2B5EF4-FFF2-40B4-BE49-F238E27FC236}">
              <a16:creationId xmlns:a16="http://schemas.microsoft.com/office/drawing/2014/main" id="{85776F37-A569-B9D6-56B7-7FF517993988}"/>
            </a:ext>
          </a:extLst>
        </xdr:cNvPr>
        <xdr:cNvPicPr>
          <a:picLocks noChangeAspect="1"/>
        </xdr:cNvPicPr>
      </xdr:nvPicPr>
      <xdr:blipFill>
        <a:blip xmlns:r="http://schemas.openxmlformats.org/officeDocument/2006/relationships" r:embed="rId2"/>
        <a:stretch>
          <a:fillRect/>
        </a:stretch>
      </xdr:blipFill>
      <xdr:spPr>
        <a:xfrm>
          <a:off x="19050" y="16621126"/>
          <a:ext cx="6057900" cy="3040182"/>
        </a:xfrm>
        <a:prstGeom prst="rect">
          <a:avLst/>
        </a:prstGeom>
      </xdr:spPr>
    </xdr:pic>
    <xdr:clientData/>
  </xdr:twoCellAnchor>
  <xdr:twoCellAnchor editAs="oneCell">
    <xdr:from>
      <xdr:col>1</xdr:col>
      <xdr:colOff>285750</xdr:colOff>
      <xdr:row>112</xdr:row>
      <xdr:rowOff>104775</xdr:rowOff>
    </xdr:from>
    <xdr:to>
      <xdr:col>19</xdr:col>
      <xdr:colOff>151706</xdr:colOff>
      <xdr:row>139</xdr:row>
      <xdr:rowOff>94544</xdr:rowOff>
    </xdr:to>
    <xdr:pic>
      <xdr:nvPicPr>
        <xdr:cNvPr id="8" name="図 7">
          <a:extLst>
            <a:ext uri="{FF2B5EF4-FFF2-40B4-BE49-F238E27FC236}">
              <a16:creationId xmlns:a16="http://schemas.microsoft.com/office/drawing/2014/main" id="{6AAA3BA6-F44C-CE7B-63BE-F60547DC3451}"/>
            </a:ext>
          </a:extLst>
        </xdr:cNvPr>
        <xdr:cNvPicPr>
          <a:picLocks noChangeAspect="1"/>
        </xdr:cNvPicPr>
      </xdr:nvPicPr>
      <xdr:blipFill>
        <a:blip xmlns:r="http://schemas.openxmlformats.org/officeDocument/2006/relationships" r:embed="rId3"/>
        <a:stretch>
          <a:fillRect/>
        </a:stretch>
      </xdr:blipFill>
      <xdr:spPr>
        <a:xfrm>
          <a:off x="390525" y="21155025"/>
          <a:ext cx="5552381" cy="5647619"/>
        </a:xfrm>
        <a:prstGeom prst="rect">
          <a:avLst/>
        </a:prstGeom>
      </xdr:spPr>
    </xdr:pic>
    <xdr:clientData/>
  </xdr:twoCellAnchor>
  <xdr:twoCellAnchor editAs="oneCell">
    <xdr:from>
      <xdr:col>0</xdr:col>
      <xdr:colOff>85725</xdr:colOff>
      <xdr:row>153</xdr:row>
      <xdr:rowOff>57150</xdr:rowOff>
    </xdr:from>
    <xdr:to>
      <xdr:col>20</xdr:col>
      <xdr:colOff>219075</xdr:colOff>
      <xdr:row>162</xdr:row>
      <xdr:rowOff>150246</xdr:rowOff>
    </xdr:to>
    <xdr:pic>
      <xdr:nvPicPr>
        <xdr:cNvPr id="9" name="図 8">
          <a:extLst>
            <a:ext uri="{FF2B5EF4-FFF2-40B4-BE49-F238E27FC236}">
              <a16:creationId xmlns:a16="http://schemas.microsoft.com/office/drawing/2014/main" id="{231933C7-E939-A6BD-E3E3-F67CD013819F}"/>
            </a:ext>
          </a:extLst>
        </xdr:cNvPr>
        <xdr:cNvPicPr>
          <a:picLocks noChangeAspect="1"/>
        </xdr:cNvPicPr>
      </xdr:nvPicPr>
      <xdr:blipFill>
        <a:blip xmlns:r="http://schemas.openxmlformats.org/officeDocument/2006/relationships" r:embed="rId4"/>
        <a:stretch>
          <a:fillRect/>
        </a:stretch>
      </xdr:blipFill>
      <xdr:spPr>
        <a:xfrm>
          <a:off x="85725" y="31375350"/>
          <a:ext cx="6238875" cy="1979046"/>
        </a:xfrm>
        <a:prstGeom prst="rect">
          <a:avLst/>
        </a:prstGeom>
      </xdr:spPr>
    </xdr:pic>
    <xdr:clientData/>
  </xdr:twoCellAnchor>
  <xdr:twoCellAnchor editAs="oneCell">
    <xdr:from>
      <xdr:col>0</xdr:col>
      <xdr:colOff>47626</xdr:colOff>
      <xdr:row>175</xdr:row>
      <xdr:rowOff>57150</xdr:rowOff>
    </xdr:from>
    <xdr:to>
      <xdr:col>20</xdr:col>
      <xdr:colOff>228601</xdr:colOff>
      <xdr:row>184</xdr:row>
      <xdr:rowOff>140790</xdr:rowOff>
    </xdr:to>
    <xdr:pic>
      <xdr:nvPicPr>
        <xdr:cNvPr id="10" name="図 9">
          <a:extLst>
            <a:ext uri="{FF2B5EF4-FFF2-40B4-BE49-F238E27FC236}">
              <a16:creationId xmlns:a16="http://schemas.microsoft.com/office/drawing/2014/main" id="{5322F5B9-D808-888D-E72D-3E7A0F3BFA21}"/>
            </a:ext>
          </a:extLst>
        </xdr:cNvPr>
        <xdr:cNvPicPr>
          <a:picLocks noChangeAspect="1"/>
        </xdr:cNvPicPr>
      </xdr:nvPicPr>
      <xdr:blipFill>
        <a:blip xmlns:r="http://schemas.openxmlformats.org/officeDocument/2006/relationships" r:embed="rId5"/>
        <a:stretch>
          <a:fillRect/>
        </a:stretch>
      </xdr:blipFill>
      <xdr:spPr>
        <a:xfrm>
          <a:off x="47626" y="35775900"/>
          <a:ext cx="6286500" cy="1969590"/>
        </a:xfrm>
        <a:prstGeom prst="rect">
          <a:avLst/>
        </a:prstGeom>
      </xdr:spPr>
    </xdr:pic>
    <xdr:clientData/>
  </xdr:twoCellAnchor>
  <xdr:twoCellAnchor editAs="oneCell">
    <xdr:from>
      <xdr:col>11</xdr:col>
      <xdr:colOff>247650</xdr:colOff>
      <xdr:row>189</xdr:row>
      <xdr:rowOff>114300</xdr:rowOff>
    </xdr:from>
    <xdr:to>
      <xdr:col>21</xdr:col>
      <xdr:colOff>75829</xdr:colOff>
      <xdr:row>201</xdr:row>
      <xdr:rowOff>47319</xdr:rowOff>
    </xdr:to>
    <xdr:pic>
      <xdr:nvPicPr>
        <xdr:cNvPr id="14" name="図 13">
          <a:extLst>
            <a:ext uri="{FF2B5EF4-FFF2-40B4-BE49-F238E27FC236}">
              <a16:creationId xmlns:a16="http://schemas.microsoft.com/office/drawing/2014/main" id="{279DDFC5-A710-645D-34D4-A64FBB08E411}"/>
            </a:ext>
          </a:extLst>
        </xdr:cNvPr>
        <xdr:cNvPicPr>
          <a:picLocks noChangeAspect="1"/>
        </xdr:cNvPicPr>
      </xdr:nvPicPr>
      <xdr:blipFill>
        <a:blip xmlns:r="http://schemas.openxmlformats.org/officeDocument/2006/relationships" r:embed="rId6"/>
        <a:stretch>
          <a:fillRect/>
        </a:stretch>
      </xdr:blipFill>
      <xdr:spPr>
        <a:xfrm>
          <a:off x="3495675" y="42329100"/>
          <a:ext cx="2971429" cy="2447619"/>
        </a:xfrm>
        <a:prstGeom prst="rect">
          <a:avLst/>
        </a:prstGeom>
      </xdr:spPr>
    </xdr:pic>
    <xdr:clientData/>
  </xdr:twoCellAnchor>
  <xdr:twoCellAnchor editAs="oneCell">
    <xdr:from>
      <xdr:col>0</xdr:col>
      <xdr:colOff>28575</xdr:colOff>
      <xdr:row>59</xdr:row>
      <xdr:rowOff>38100</xdr:rowOff>
    </xdr:from>
    <xdr:to>
      <xdr:col>21</xdr:col>
      <xdr:colOff>53179</xdr:colOff>
      <xdr:row>73</xdr:row>
      <xdr:rowOff>200025</xdr:rowOff>
    </xdr:to>
    <xdr:pic>
      <xdr:nvPicPr>
        <xdr:cNvPr id="2" name="図 1">
          <a:extLst>
            <a:ext uri="{FF2B5EF4-FFF2-40B4-BE49-F238E27FC236}">
              <a16:creationId xmlns:a16="http://schemas.microsoft.com/office/drawing/2014/main" id="{3D75F835-BA25-AFF7-7D32-B3495D8A0B88}"/>
            </a:ext>
          </a:extLst>
        </xdr:cNvPr>
        <xdr:cNvPicPr>
          <a:picLocks noChangeAspect="1"/>
        </xdr:cNvPicPr>
      </xdr:nvPicPr>
      <xdr:blipFill>
        <a:blip xmlns:r="http://schemas.openxmlformats.org/officeDocument/2006/relationships" r:embed="rId7"/>
        <a:stretch>
          <a:fillRect/>
        </a:stretch>
      </xdr:blipFill>
      <xdr:spPr>
        <a:xfrm>
          <a:off x="28575" y="12287250"/>
          <a:ext cx="6444454" cy="3095625"/>
        </a:xfrm>
        <a:prstGeom prst="rect">
          <a:avLst/>
        </a:prstGeom>
      </xdr:spPr>
    </xdr:pic>
    <xdr:clientData/>
  </xdr:twoCellAnchor>
  <xdr:twoCellAnchor editAs="oneCell">
    <xdr:from>
      <xdr:col>0</xdr:col>
      <xdr:colOff>47625</xdr:colOff>
      <xdr:row>211</xdr:row>
      <xdr:rowOff>190500</xdr:rowOff>
    </xdr:from>
    <xdr:to>
      <xdr:col>20</xdr:col>
      <xdr:colOff>304800</xdr:colOff>
      <xdr:row>221</xdr:row>
      <xdr:rowOff>96542</xdr:rowOff>
    </xdr:to>
    <xdr:pic>
      <xdr:nvPicPr>
        <xdr:cNvPr id="3" name="図 2">
          <a:extLst>
            <a:ext uri="{FF2B5EF4-FFF2-40B4-BE49-F238E27FC236}">
              <a16:creationId xmlns:a16="http://schemas.microsoft.com/office/drawing/2014/main" id="{88F1DC1C-91F7-86C8-87D7-18A055DE3E66}"/>
            </a:ext>
          </a:extLst>
        </xdr:cNvPr>
        <xdr:cNvPicPr>
          <a:picLocks noChangeAspect="1"/>
        </xdr:cNvPicPr>
      </xdr:nvPicPr>
      <xdr:blipFill>
        <a:blip xmlns:r="http://schemas.openxmlformats.org/officeDocument/2006/relationships" r:embed="rId8"/>
        <a:stretch>
          <a:fillRect/>
        </a:stretch>
      </xdr:blipFill>
      <xdr:spPr>
        <a:xfrm>
          <a:off x="47625" y="44500800"/>
          <a:ext cx="6362700" cy="2001542"/>
        </a:xfrm>
        <a:prstGeom prst="rect">
          <a:avLst/>
        </a:prstGeom>
      </xdr:spPr>
    </xdr:pic>
    <xdr:clientData/>
  </xdr:twoCellAnchor>
  <xdr:twoCellAnchor editAs="oneCell">
    <xdr:from>
      <xdr:col>12</xdr:col>
      <xdr:colOff>76200</xdr:colOff>
      <xdr:row>228</xdr:row>
      <xdr:rowOff>152400</xdr:rowOff>
    </xdr:from>
    <xdr:to>
      <xdr:col>21</xdr:col>
      <xdr:colOff>209180</xdr:colOff>
      <xdr:row>240</xdr:row>
      <xdr:rowOff>75895</xdr:rowOff>
    </xdr:to>
    <xdr:pic>
      <xdr:nvPicPr>
        <xdr:cNvPr id="7" name="図 6">
          <a:extLst>
            <a:ext uri="{FF2B5EF4-FFF2-40B4-BE49-F238E27FC236}">
              <a16:creationId xmlns:a16="http://schemas.microsoft.com/office/drawing/2014/main" id="{64639769-81B3-9A82-DD26-7C7AEAC1E467}"/>
            </a:ext>
          </a:extLst>
        </xdr:cNvPr>
        <xdr:cNvPicPr>
          <a:picLocks noChangeAspect="1"/>
        </xdr:cNvPicPr>
      </xdr:nvPicPr>
      <xdr:blipFill>
        <a:blip xmlns:r="http://schemas.openxmlformats.org/officeDocument/2006/relationships" r:embed="rId9"/>
        <a:stretch>
          <a:fillRect/>
        </a:stretch>
      </xdr:blipFill>
      <xdr:spPr>
        <a:xfrm>
          <a:off x="3638550" y="48025050"/>
          <a:ext cx="2961905" cy="2438095"/>
        </a:xfrm>
        <a:prstGeom prst="rect">
          <a:avLst/>
        </a:prstGeom>
      </xdr:spPr>
    </xdr:pic>
    <xdr:clientData/>
  </xdr:twoCellAnchor>
  <xdr:twoCellAnchor editAs="oneCell">
    <xdr:from>
      <xdr:col>0</xdr:col>
      <xdr:colOff>38100</xdr:colOff>
      <xdr:row>253</xdr:row>
      <xdr:rowOff>0</xdr:rowOff>
    </xdr:from>
    <xdr:to>
      <xdr:col>20</xdr:col>
      <xdr:colOff>228600</xdr:colOff>
      <xdr:row>262</xdr:row>
      <xdr:rowOff>14567</xdr:rowOff>
    </xdr:to>
    <xdr:pic>
      <xdr:nvPicPr>
        <xdr:cNvPr id="4" name="図 3">
          <a:extLst>
            <a:ext uri="{FF2B5EF4-FFF2-40B4-BE49-F238E27FC236}">
              <a16:creationId xmlns:a16="http://schemas.microsoft.com/office/drawing/2014/main" id="{F1C1A561-0F8C-9031-5515-CED79F7CA4DC}"/>
            </a:ext>
          </a:extLst>
        </xdr:cNvPr>
        <xdr:cNvPicPr>
          <a:picLocks noChangeAspect="1"/>
        </xdr:cNvPicPr>
      </xdr:nvPicPr>
      <xdr:blipFill>
        <a:blip xmlns:r="http://schemas.openxmlformats.org/officeDocument/2006/relationships" r:embed="rId10"/>
        <a:stretch>
          <a:fillRect/>
        </a:stretch>
      </xdr:blipFill>
      <xdr:spPr>
        <a:xfrm>
          <a:off x="38100" y="52901850"/>
          <a:ext cx="6296025" cy="1900517"/>
        </a:xfrm>
        <a:prstGeom prst="rect">
          <a:avLst/>
        </a:prstGeom>
      </xdr:spPr>
    </xdr:pic>
    <xdr:clientData/>
  </xdr:twoCellAnchor>
  <xdr:twoCellAnchor editAs="oneCell">
    <xdr:from>
      <xdr:col>1</xdr:col>
      <xdr:colOff>238125</xdr:colOff>
      <xdr:row>278</xdr:row>
      <xdr:rowOff>133350</xdr:rowOff>
    </xdr:from>
    <xdr:to>
      <xdr:col>10</xdr:col>
      <xdr:colOff>190149</xdr:colOff>
      <xdr:row>288</xdr:row>
      <xdr:rowOff>28326</xdr:rowOff>
    </xdr:to>
    <xdr:pic>
      <xdr:nvPicPr>
        <xdr:cNvPr id="11" name="図 10">
          <a:extLst>
            <a:ext uri="{FF2B5EF4-FFF2-40B4-BE49-F238E27FC236}">
              <a16:creationId xmlns:a16="http://schemas.microsoft.com/office/drawing/2014/main" id="{F1A8E104-54F8-2076-7DB5-006C31144DF1}"/>
            </a:ext>
          </a:extLst>
        </xdr:cNvPr>
        <xdr:cNvPicPr>
          <a:picLocks noChangeAspect="1"/>
        </xdr:cNvPicPr>
      </xdr:nvPicPr>
      <xdr:blipFill>
        <a:blip xmlns:r="http://schemas.openxmlformats.org/officeDocument/2006/relationships" r:embed="rId11"/>
        <a:stretch>
          <a:fillRect/>
        </a:stretch>
      </xdr:blipFill>
      <xdr:spPr>
        <a:xfrm>
          <a:off x="342900" y="58273950"/>
          <a:ext cx="2809524" cy="1990476"/>
        </a:xfrm>
        <a:prstGeom prst="rect">
          <a:avLst/>
        </a:prstGeom>
      </xdr:spPr>
    </xdr:pic>
    <xdr:clientData/>
  </xdr:twoCellAnchor>
  <xdr:twoCellAnchor editAs="oneCell">
    <xdr:from>
      <xdr:col>1</xdr:col>
      <xdr:colOff>28575</xdr:colOff>
      <xdr:row>309</xdr:row>
      <xdr:rowOff>180975</xdr:rowOff>
    </xdr:from>
    <xdr:to>
      <xdr:col>20</xdr:col>
      <xdr:colOff>171450</xdr:colOff>
      <xdr:row>318</xdr:row>
      <xdr:rowOff>130247</xdr:rowOff>
    </xdr:to>
    <xdr:pic>
      <xdr:nvPicPr>
        <xdr:cNvPr id="12" name="図 11">
          <a:extLst>
            <a:ext uri="{FF2B5EF4-FFF2-40B4-BE49-F238E27FC236}">
              <a16:creationId xmlns:a16="http://schemas.microsoft.com/office/drawing/2014/main" id="{F463CD27-316C-CB96-F5E9-B65F3F8C310A}"/>
            </a:ext>
          </a:extLst>
        </xdr:cNvPr>
        <xdr:cNvPicPr>
          <a:picLocks noChangeAspect="1"/>
        </xdr:cNvPicPr>
      </xdr:nvPicPr>
      <xdr:blipFill>
        <a:blip xmlns:r="http://schemas.openxmlformats.org/officeDocument/2006/relationships" r:embed="rId12"/>
        <a:stretch>
          <a:fillRect/>
        </a:stretch>
      </xdr:blipFill>
      <xdr:spPr>
        <a:xfrm>
          <a:off x="133350" y="65027175"/>
          <a:ext cx="6143625" cy="1835222"/>
        </a:xfrm>
        <a:prstGeom prst="rect">
          <a:avLst/>
        </a:prstGeom>
      </xdr:spPr>
    </xdr:pic>
    <xdr:clientData/>
  </xdr:twoCellAnchor>
  <xdr:twoCellAnchor editAs="oneCell">
    <xdr:from>
      <xdr:col>0</xdr:col>
      <xdr:colOff>57150</xdr:colOff>
      <xdr:row>335</xdr:row>
      <xdr:rowOff>85725</xdr:rowOff>
    </xdr:from>
    <xdr:to>
      <xdr:col>20</xdr:col>
      <xdr:colOff>95250</xdr:colOff>
      <xdr:row>343</xdr:row>
      <xdr:rowOff>149579</xdr:rowOff>
    </xdr:to>
    <xdr:pic>
      <xdr:nvPicPr>
        <xdr:cNvPr id="13" name="図 12">
          <a:extLst>
            <a:ext uri="{FF2B5EF4-FFF2-40B4-BE49-F238E27FC236}">
              <a16:creationId xmlns:a16="http://schemas.microsoft.com/office/drawing/2014/main" id="{EFA7B7E0-8928-DB03-8231-9AFC0C3DFC14}"/>
            </a:ext>
          </a:extLst>
        </xdr:cNvPr>
        <xdr:cNvPicPr>
          <a:picLocks noChangeAspect="1"/>
        </xdr:cNvPicPr>
      </xdr:nvPicPr>
      <xdr:blipFill>
        <a:blip xmlns:r="http://schemas.openxmlformats.org/officeDocument/2006/relationships" r:embed="rId13"/>
        <a:stretch>
          <a:fillRect/>
        </a:stretch>
      </xdr:blipFill>
      <xdr:spPr>
        <a:xfrm>
          <a:off x="57150" y="70380225"/>
          <a:ext cx="6143625" cy="1740254"/>
        </a:xfrm>
        <a:prstGeom prst="rect">
          <a:avLst/>
        </a:prstGeom>
      </xdr:spPr>
    </xdr:pic>
    <xdr:clientData/>
  </xdr:twoCellAnchor>
  <xdr:twoCellAnchor editAs="oneCell">
    <xdr:from>
      <xdr:col>0</xdr:col>
      <xdr:colOff>57150</xdr:colOff>
      <xdr:row>357</xdr:row>
      <xdr:rowOff>38100</xdr:rowOff>
    </xdr:from>
    <xdr:to>
      <xdr:col>20</xdr:col>
      <xdr:colOff>238125</xdr:colOff>
      <xdr:row>365</xdr:row>
      <xdr:rowOff>170636</xdr:rowOff>
    </xdr:to>
    <xdr:pic>
      <xdr:nvPicPr>
        <xdr:cNvPr id="15" name="図 14">
          <a:extLst>
            <a:ext uri="{FF2B5EF4-FFF2-40B4-BE49-F238E27FC236}">
              <a16:creationId xmlns:a16="http://schemas.microsoft.com/office/drawing/2014/main" id="{DE1E8CBC-4371-5648-3C62-F8C3EB7623C1}"/>
            </a:ext>
          </a:extLst>
        </xdr:cNvPr>
        <xdr:cNvPicPr>
          <a:picLocks noChangeAspect="1"/>
        </xdr:cNvPicPr>
      </xdr:nvPicPr>
      <xdr:blipFill>
        <a:blip xmlns:r="http://schemas.openxmlformats.org/officeDocument/2006/relationships" r:embed="rId14"/>
        <a:stretch>
          <a:fillRect/>
        </a:stretch>
      </xdr:blipFill>
      <xdr:spPr>
        <a:xfrm>
          <a:off x="57150" y="74733150"/>
          <a:ext cx="6286500" cy="1808936"/>
        </a:xfrm>
        <a:prstGeom prst="rect">
          <a:avLst/>
        </a:prstGeom>
      </xdr:spPr>
    </xdr:pic>
    <xdr:clientData/>
  </xdr:twoCellAnchor>
  <xdr:twoCellAnchor editAs="oneCell">
    <xdr:from>
      <xdr:col>5</xdr:col>
      <xdr:colOff>66675</xdr:colOff>
      <xdr:row>379</xdr:row>
      <xdr:rowOff>200025</xdr:rowOff>
    </xdr:from>
    <xdr:to>
      <xdr:col>16</xdr:col>
      <xdr:colOff>209096</xdr:colOff>
      <xdr:row>392</xdr:row>
      <xdr:rowOff>190161</xdr:rowOff>
    </xdr:to>
    <xdr:pic>
      <xdr:nvPicPr>
        <xdr:cNvPr id="16" name="図 15">
          <a:extLst>
            <a:ext uri="{FF2B5EF4-FFF2-40B4-BE49-F238E27FC236}">
              <a16:creationId xmlns:a16="http://schemas.microsoft.com/office/drawing/2014/main" id="{C3E3B8CC-ED01-BAFD-6792-03EA53C460D2}"/>
            </a:ext>
          </a:extLst>
        </xdr:cNvPr>
        <xdr:cNvPicPr>
          <a:picLocks noChangeAspect="1"/>
        </xdr:cNvPicPr>
      </xdr:nvPicPr>
      <xdr:blipFill>
        <a:blip xmlns:r="http://schemas.openxmlformats.org/officeDocument/2006/relationships" r:embed="rId15"/>
        <a:stretch>
          <a:fillRect/>
        </a:stretch>
      </xdr:blipFill>
      <xdr:spPr>
        <a:xfrm>
          <a:off x="1428750" y="79505175"/>
          <a:ext cx="3628571" cy="2714286"/>
        </a:xfrm>
        <a:prstGeom prst="rect">
          <a:avLst/>
        </a:prstGeom>
      </xdr:spPr>
    </xdr:pic>
    <xdr:clientData/>
  </xdr:twoCellAnchor>
  <xdr:twoCellAnchor editAs="oneCell">
    <xdr:from>
      <xdr:col>1</xdr:col>
      <xdr:colOff>19050</xdr:colOff>
      <xdr:row>414</xdr:row>
      <xdr:rowOff>28575</xdr:rowOff>
    </xdr:from>
    <xdr:to>
      <xdr:col>20</xdr:col>
      <xdr:colOff>152400</xdr:colOff>
      <xdr:row>422</xdr:row>
      <xdr:rowOff>97296</xdr:rowOff>
    </xdr:to>
    <xdr:pic>
      <xdr:nvPicPr>
        <xdr:cNvPr id="17" name="図 16">
          <a:extLst>
            <a:ext uri="{FF2B5EF4-FFF2-40B4-BE49-F238E27FC236}">
              <a16:creationId xmlns:a16="http://schemas.microsoft.com/office/drawing/2014/main" id="{5035FC0E-3373-B731-47D5-4F751FE8B4A4}"/>
            </a:ext>
          </a:extLst>
        </xdr:cNvPr>
        <xdr:cNvPicPr>
          <a:picLocks noChangeAspect="1"/>
        </xdr:cNvPicPr>
      </xdr:nvPicPr>
      <xdr:blipFill>
        <a:blip xmlns:r="http://schemas.openxmlformats.org/officeDocument/2006/relationships" r:embed="rId16"/>
        <a:stretch>
          <a:fillRect/>
        </a:stretch>
      </xdr:blipFill>
      <xdr:spPr>
        <a:xfrm>
          <a:off x="123825" y="84153375"/>
          <a:ext cx="6134100" cy="1745121"/>
        </a:xfrm>
        <a:prstGeom prst="rect">
          <a:avLst/>
        </a:prstGeom>
      </xdr:spPr>
    </xdr:pic>
    <xdr:clientData/>
  </xdr:twoCellAnchor>
  <xdr:twoCellAnchor editAs="oneCell">
    <xdr:from>
      <xdr:col>12</xdr:col>
      <xdr:colOff>9525</xdr:colOff>
      <xdr:row>428</xdr:row>
      <xdr:rowOff>123825</xdr:rowOff>
    </xdr:from>
    <xdr:to>
      <xdr:col>21</xdr:col>
      <xdr:colOff>37743</xdr:colOff>
      <xdr:row>439</xdr:row>
      <xdr:rowOff>18775</xdr:rowOff>
    </xdr:to>
    <xdr:pic>
      <xdr:nvPicPr>
        <xdr:cNvPr id="18" name="図 17">
          <a:extLst>
            <a:ext uri="{FF2B5EF4-FFF2-40B4-BE49-F238E27FC236}">
              <a16:creationId xmlns:a16="http://schemas.microsoft.com/office/drawing/2014/main" id="{3ED28005-7A24-4613-9095-AB0165390FD7}"/>
            </a:ext>
          </a:extLst>
        </xdr:cNvPr>
        <xdr:cNvPicPr>
          <a:picLocks noChangeAspect="1"/>
        </xdr:cNvPicPr>
      </xdr:nvPicPr>
      <xdr:blipFill>
        <a:blip xmlns:r="http://schemas.openxmlformats.org/officeDocument/2006/relationships" r:embed="rId17"/>
        <a:stretch>
          <a:fillRect/>
        </a:stretch>
      </xdr:blipFill>
      <xdr:spPr>
        <a:xfrm>
          <a:off x="3571875" y="87182325"/>
          <a:ext cx="2857143" cy="2200000"/>
        </a:xfrm>
        <a:prstGeom prst="rect">
          <a:avLst/>
        </a:prstGeom>
      </xdr:spPr>
    </xdr:pic>
    <xdr:clientData/>
  </xdr:twoCellAnchor>
  <xdr:twoCellAnchor editAs="oneCell">
    <xdr:from>
      <xdr:col>1</xdr:col>
      <xdr:colOff>0</xdr:colOff>
      <xdr:row>446</xdr:row>
      <xdr:rowOff>9526</xdr:rowOff>
    </xdr:from>
    <xdr:to>
      <xdr:col>21</xdr:col>
      <xdr:colOff>19050</xdr:colOff>
      <xdr:row>453</xdr:row>
      <xdr:rowOff>152662</xdr:rowOff>
    </xdr:to>
    <xdr:pic>
      <xdr:nvPicPr>
        <xdr:cNvPr id="19" name="図 18">
          <a:extLst>
            <a:ext uri="{FF2B5EF4-FFF2-40B4-BE49-F238E27FC236}">
              <a16:creationId xmlns:a16="http://schemas.microsoft.com/office/drawing/2014/main" id="{DFF7B837-7B12-52C8-40AE-13465CE2C910}"/>
            </a:ext>
          </a:extLst>
        </xdr:cNvPr>
        <xdr:cNvPicPr>
          <a:picLocks noChangeAspect="1"/>
        </xdr:cNvPicPr>
      </xdr:nvPicPr>
      <xdr:blipFill>
        <a:blip xmlns:r="http://schemas.openxmlformats.org/officeDocument/2006/relationships" r:embed="rId18"/>
        <a:stretch>
          <a:fillRect/>
        </a:stretch>
      </xdr:blipFill>
      <xdr:spPr>
        <a:xfrm>
          <a:off x="104775" y="90839926"/>
          <a:ext cx="6334125" cy="1609986"/>
        </a:xfrm>
        <a:prstGeom prst="rect">
          <a:avLst/>
        </a:prstGeom>
      </xdr:spPr>
    </xdr:pic>
    <xdr:clientData/>
  </xdr:twoCellAnchor>
  <xdr:twoCellAnchor editAs="oneCell">
    <xdr:from>
      <xdr:col>1</xdr:col>
      <xdr:colOff>9525</xdr:colOff>
      <xdr:row>467</xdr:row>
      <xdr:rowOff>47625</xdr:rowOff>
    </xdr:from>
    <xdr:to>
      <xdr:col>21</xdr:col>
      <xdr:colOff>95907</xdr:colOff>
      <xdr:row>475</xdr:row>
      <xdr:rowOff>19050</xdr:rowOff>
    </xdr:to>
    <xdr:pic>
      <xdr:nvPicPr>
        <xdr:cNvPr id="21" name="図 20">
          <a:extLst>
            <a:ext uri="{FF2B5EF4-FFF2-40B4-BE49-F238E27FC236}">
              <a16:creationId xmlns:a16="http://schemas.microsoft.com/office/drawing/2014/main" id="{4097A39F-5FA9-3035-2748-EFC480132A76}"/>
            </a:ext>
          </a:extLst>
        </xdr:cNvPr>
        <xdr:cNvPicPr>
          <a:picLocks noChangeAspect="1"/>
        </xdr:cNvPicPr>
      </xdr:nvPicPr>
      <xdr:blipFill>
        <a:blip xmlns:r="http://schemas.openxmlformats.org/officeDocument/2006/relationships" r:embed="rId19"/>
        <a:stretch>
          <a:fillRect/>
        </a:stretch>
      </xdr:blipFill>
      <xdr:spPr>
        <a:xfrm>
          <a:off x="114300" y="95069025"/>
          <a:ext cx="6401457" cy="1647825"/>
        </a:xfrm>
        <a:prstGeom prst="rect">
          <a:avLst/>
        </a:prstGeom>
      </xdr:spPr>
    </xdr:pic>
    <xdr:clientData/>
  </xdr:twoCellAnchor>
  <xdr:twoCellAnchor editAs="oneCell">
    <xdr:from>
      <xdr:col>2</xdr:col>
      <xdr:colOff>257175</xdr:colOff>
      <xdr:row>1743</xdr:row>
      <xdr:rowOff>180975</xdr:rowOff>
    </xdr:from>
    <xdr:to>
      <xdr:col>12</xdr:col>
      <xdr:colOff>66302</xdr:colOff>
      <xdr:row>1754</xdr:row>
      <xdr:rowOff>85449</xdr:rowOff>
    </xdr:to>
    <xdr:pic>
      <xdr:nvPicPr>
        <xdr:cNvPr id="26" name="図 25">
          <a:extLst>
            <a:ext uri="{FF2B5EF4-FFF2-40B4-BE49-F238E27FC236}">
              <a16:creationId xmlns:a16="http://schemas.microsoft.com/office/drawing/2014/main" id="{752D1D0C-F26A-D4A1-2C09-51BB7E1C397F}"/>
            </a:ext>
          </a:extLst>
        </xdr:cNvPr>
        <xdr:cNvPicPr>
          <a:picLocks noChangeAspect="1"/>
        </xdr:cNvPicPr>
      </xdr:nvPicPr>
      <xdr:blipFill>
        <a:blip xmlns:r="http://schemas.openxmlformats.org/officeDocument/2006/relationships" r:embed="rId20"/>
        <a:stretch>
          <a:fillRect/>
        </a:stretch>
      </xdr:blipFill>
      <xdr:spPr>
        <a:xfrm>
          <a:off x="676275" y="215693625"/>
          <a:ext cx="2980952" cy="2209524"/>
        </a:xfrm>
        <a:prstGeom prst="rect">
          <a:avLst/>
        </a:prstGeom>
      </xdr:spPr>
    </xdr:pic>
    <xdr:clientData/>
  </xdr:twoCellAnchor>
  <xdr:twoCellAnchor editAs="oneCell">
    <xdr:from>
      <xdr:col>2</xdr:col>
      <xdr:colOff>209550</xdr:colOff>
      <xdr:row>1769</xdr:row>
      <xdr:rowOff>57150</xdr:rowOff>
    </xdr:from>
    <xdr:to>
      <xdr:col>15</xdr:col>
      <xdr:colOff>313798</xdr:colOff>
      <xdr:row>1780</xdr:row>
      <xdr:rowOff>114005</xdr:rowOff>
    </xdr:to>
    <xdr:pic>
      <xdr:nvPicPr>
        <xdr:cNvPr id="27" name="図 26">
          <a:extLst>
            <a:ext uri="{FF2B5EF4-FFF2-40B4-BE49-F238E27FC236}">
              <a16:creationId xmlns:a16="http://schemas.microsoft.com/office/drawing/2014/main" id="{A991E1D0-88A3-D8A3-CFF8-103B1887E24C}"/>
            </a:ext>
          </a:extLst>
        </xdr:cNvPr>
        <xdr:cNvPicPr>
          <a:picLocks noChangeAspect="1"/>
        </xdr:cNvPicPr>
      </xdr:nvPicPr>
      <xdr:blipFill>
        <a:blip xmlns:r="http://schemas.openxmlformats.org/officeDocument/2006/relationships" r:embed="rId21"/>
        <a:stretch>
          <a:fillRect/>
        </a:stretch>
      </xdr:blipFill>
      <xdr:spPr>
        <a:xfrm>
          <a:off x="628650" y="221018100"/>
          <a:ext cx="4219048" cy="2361905"/>
        </a:xfrm>
        <a:prstGeom prst="rect">
          <a:avLst/>
        </a:prstGeom>
      </xdr:spPr>
    </xdr:pic>
    <xdr:clientData/>
  </xdr:twoCellAnchor>
  <xdr:oneCellAnchor>
    <xdr:from>
      <xdr:col>7</xdr:col>
      <xdr:colOff>152400</xdr:colOff>
      <xdr:row>1787</xdr:row>
      <xdr:rowOff>180975</xdr:rowOff>
    </xdr:from>
    <xdr:ext cx="533400" cy="295275"/>
    <xdr:sp macro="" textlink="">
      <xdr:nvSpPr>
        <xdr:cNvPr id="29" name="Shape 33">
          <a:extLst>
            <a:ext uri="{FF2B5EF4-FFF2-40B4-BE49-F238E27FC236}">
              <a16:creationId xmlns:a16="http://schemas.microsoft.com/office/drawing/2014/main" id="{1D67FCBB-BCF2-47C4-9E52-02F6F0693CFA}"/>
            </a:ext>
          </a:extLst>
        </xdr:cNvPr>
        <xdr:cNvSpPr/>
      </xdr:nvSpPr>
      <xdr:spPr>
        <a:xfrm>
          <a:off x="2143125" y="224913825"/>
          <a:ext cx="53340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2</xdr:col>
      <xdr:colOff>133350</xdr:colOff>
      <xdr:row>1799</xdr:row>
      <xdr:rowOff>152400</xdr:rowOff>
    </xdr:from>
    <xdr:to>
      <xdr:col>15</xdr:col>
      <xdr:colOff>237598</xdr:colOff>
      <xdr:row>1811</xdr:row>
      <xdr:rowOff>56848</xdr:rowOff>
    </xdr:to>
    <xdr:pic>
      <xdr:nvPicPr>
        <xdr:cNvPr id="30" name="図 29">
          <a:extLst>
            <a:ext uri="{FF2B5EF4-FFF2-40B4-BE49-F238E27FC236}">
              <a16:creationId xmlns:a16="http://schemas.microsoft.com/office/drawing/2014/main" id="{395671CC-765F-D80D-8085-BAF018FD1249}"/>
            </a:ext>
          </a:extLst>
        </xdr:cNvPr>
        <xdr:cNvPicPr>
          <a:picLocks noChangeAspect="1"/>
        </xdr:cNvPicPr>
      </xdr:nvPicPr>
      <xdr:blipFill>
        <a:blip xmlns:r="http://schemas.openxmlformats.org/officeDocument/2006/relationships" r:embed="rId22"/>
        <a:stretch>
          <a:fillRect/>
        </a:stretch>
      </xdr:blipFill>
      <xdr:spPr>
        <a:xfrm>
          <a:off x="552450" y="227190300"/>
          <a:ext cx="4219048" cy="2419048"/>
        </a:xfrm>
        <a:prstGeom prst="rect">
          <a:avLst/>
        </a:prstGeom>
      </xdr:spPr>
    </xdr:pic>
    <xdr:clientData/>
  </xdr:twoCellAnchor>
  <xdr:oneCellAnchor>
    <xdr:from>
      <xdr:col>7</xdr:col>
      <xdr:colOff>152400</xdr:colOff>
      <xdr:row>1818</xdr:row>
      <xdr:rowOff>190500</xdr:rowOff>
    </xdr:from>
    <xdr:ext cx="590550" cy="295275"/>
    <xdr:sp macro="" textlink="">
      <xdr:nvSpPr>
        <xdr:cNvPr id="31" name="Shape 33">
          <a:extLst>
            <a:ext uri="{FF2B5EF4-FFF2-40B4-BE49-F238E27FC236}">
              <a16:creationId xmlns:a16="http://schemas.microsoft.com/office/drawing/2014/main" id="{753B7260-037D-4393-9B87-D246B2EAD6AE}"/>
            </a:ext>
          </a:extLst>
        </xdr:cNvPr>
        <xdr:cNvSpPr/>
      </xdr:nvSpPr>
      <xdr:spPr>
        <a:xfrm>
          <a:off x="2143125" y="231209850"/>
          <a:ext cx="590550" cy="295275"/>
        </a:xfrm>
        <a:prstGeom prst="roundRect">
          <a:avLst>
            <a:gd name="adj" fmla="val 6555"/>
          </a:avLst>
        </a:prstGeom>
        <a:noFill/>
        <a:ln w="38100" cap="flat" cmpd="sng">
          <a:solidFill>
            <a:srgbClr val="FF0000"/>
          </a:solidFill>
          <a:prstDash val="sysDash"/>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twoCellAnchor editAs="oneCell">
    <xdr:from>
      <xdr:col>3</xdr:col>
      <xdr:colOff>85725</xdr:colOff>
      <xdr:row>1730</xdr:row>
      <xdr:rowOff>85726</xdr:rowOff>
    </xdr:from>
    <xdr:to>
      <xdr:col>17</xdr:col>
      <xdr:colOff>123825</xdr:colOff>
      <xdr:row>1735</xdr:row>
      <xdr:rowOff>20098</xdr:rowOff>
    </xdr:to>
    <xdr:pic>
      <xdr:nvPicPr>
        <xdr:cNvPr id="5" name="図 4">
          <a:extLst>
            <a:ext uri="{FF2B5EF4-FFF2-40B4-BE49-F238E27FC236}">
              <a16:creationId xmlns:a16="http://schemas.microsoft.com/office/drawing/2014/main" id="{BF02A4B4-A230-8FD4-8094-88BD2417A3C9}"/>
            </a:ext>
          </a:extLst>
        </xdr:cNvPr>
        <xdr:cNvPicPr>
          <a:picLocks noChangeAspect="1"/>
        </xdr:cNvPicPr>
      </xdr:nvPicPr>
      <xdr:blipFill>
        <a:blip xmlns:r="http://schemas.openxmlformats.org/officeDocument/2006/relationships" r:embed="rId23"/>
        <a:stretch>
          <a:fillRect/>
        </a:stretch>
      </xdr:blipFill>
      <xdr:spPr>
        <a:xfrm>
          <a:off x="819150" y="216855676"/>
          <a:ext cx="4467225" cy="982122"/>
        </a:xfrm>
        <a:prstGeom prst="rect">
          <a:avLst/>
        </a:prstGeom>
        <a:ln>
          <a:solidFill>
            <a:sysClr val="windowText" lastClr="000000"/>
          </a:solidFill>
        </a:ln>
      </xdr:spPr>
    </xdr:pic>
    <xdr:clientData/>
  </xdr:twoCellAnchor>
  <xdr:twoCellAnchor editAs="oneCell">
    <xdr:from>
      <xdr:col>0</xdr:col>
      <xdr:colOff>95250</xdr:colOff>
      <xdr:row>503</xdr:row>
      <xdr:rowOff>57151</xdr:rowOff>
    </xdr:from>
    <xdr:to>
      <xdr:col>20</xdr:col>
      <xdr:colOff>285750</xdr:colOff>
      <xdr:row>510</xdr:row>
      <xdr:rowOff>180070</xdr:rowOff>
    </xdr:to>
    <xdr:pic>
      <xdr:nvPicPr>
        <xdr:cNvPr id="28" name="図 27">
          <a:extLst>
            <a:ext uri="{FF2B5EF4-FFF2-40B4-BE49-F238E27FC236}">
              <a16:creationId xmlns:a16="http://schemas.microsoft.com/office/drawing/2014/main" id="{F569C4F4-4154-56AE-EFA7-E64B715ED1E1}"/>
            </a:ext>
          </a:extLst>
        </xdr:cNvPr>
        <xdr:cNvPicPr>
          <a:picLocks noChangeAspect="1"/>
        </xdr:cNvPicPr>
      </xdr:nvPicPr>
      <xdr:blipFill>
        <a:blip xmlns:r="http://schemas.openxmlformats.org/officeDocument/2006/relationships" r:embed="rId24"/>
        <a:stretch>
          <a:fillRect/>
        </a:stretch>
      </xdr:blipFill>
      <xdr:spPr>
        <a:xfrm>
          <a:off x="95250" y="103041451"/>
          <a:ext cx="6276975" cy="1589769"/>
        </a:xfrm>
        <a:prstGeom prst="rect">
          <a:avLst/>
        </a:prstGeom>
      </xdr:spPr>
    </xdr:pic>
    <xdr:clientData/>
  </xdr:twoCellAnchor>
  <xdr:twoCellAnchor editAs="oneCell">
    <xdr:from>
      <xdr:col>3</xdr:col>
      <xdr:colOff>76200</xdr:colOff>
      <xdr:row>1639</xdr:row>
      <xdr:rowOff>85725</xdr:rowOff>
    </xdr:from>
    <xdr:to>
      <xdr:col>18</xdr:col>
      <xdr:colOff>123226</xdr:colOff>
      <xdr:row>1648</xdr:row>
      <xdr:rowOff>152156</xdr:rowOff>
    </xdr:to>
    <xdr:pic>
      <xdr:nvPicPr>
        <xdr:cNvPr id="32" name="図 31">
          <a:extLst>
            <a:ext uri="{FF2B5EF4-FFF2-40B4-BE49-F238E27FC236}">
              <a16:creationId xmlns:a16="http://schemas.microsoft.com/office/drawing/2014/main" id="{0A09A9E8-04DD-7E4D-B224-627C5EF10EEB}"/>
            </a:ext>
          </a:extLst>
        </xdr:cNvPr>
        <xdr:cNvPicPr>
          <a:picLocks noChangeAspect="1"/>
        </xdr:cNvPicPr>
      </xdr:nvPicPr>
      <xdr:blipFill>
        <a:blip xmlns:r="http://schemas.openxmlformats.org/officeDocument/2006/relationships" r:embed="rId25"/>
        <a:stretch>
          <a:fillRect/>
        </a:stretch>
      </xdr:blipFill>
      <xdr:spPr>
        <a:xfrm>
          <a:off x="809625" y="199672575"/>
          <a:ext cx="4790476" cy="1952381"/>
        </a:xfrm>
        <a:prstGeom prst="rect">
          <a:avLst/>
        </a:prstGeom>
      </xdr:spPr>
    </xdr:pic>
    <xdr:clientData/>
  </xdr:twoCellAnchor>
  <xdr:twoCellAnchor editAs="oneCell">
    <xdr:from>
      <xdr:col>3</xdr:col>
      <xdr:colOff>104775</xdr:colOff>
      <xdr:row>1659</xdr:row>
      <xdr:rowOff>123825</xdr:rowOff>
    </xdr:from>
    <xdr:to>
      <xdr:col>16</xdr:col>
      <xdr:colOff>37594</xdr:colOff>
      <xdr:row>1668</xdr:row>
      <xdr:rowOff>85494</xdr:rowOff>
    </xdr:to>
    <xdr:pic>
      <xdr:nvPicPr>
        <xdr:cNvPr id="34" name="図 33">
          <a:extLst>
            <a:ext uri="{FF2B5EF4-FFF2-40B4-BE49-F238E27FC236}">
              <a16:creationId xmlns:a16="http://schemas.microsoft.com/office/drawing/2014/main" id="{5D663319-04F5-F1E9-98C8-4A5159315720}"/>
            </a:ext>
          </a:extLst>
        </xdr:cNvPr>
        <xdr:cNvPicPr>
          <a:picLocks noChangeAspect="1"/>
        </xdr:cNvPicPr>
      </xdr:nvPicPr>
      <xdr:blipFill>
        <a:blip xmlns:r="http://schemas.openxmlformats.org/officeDocument/2006/relationships" r:embed="rId26"/>
        <a:stretch>
          <a:fillRect/>
        </a:stretch>
      </xdr:blipFill>
      <xdr:spPr>
        <a:xfrm>
          <a:off x="838200" y="203901675"/>
          <a:ext cx="4047619" cy="1847619"/>
        </a:xfrm>
        <a:prstGeom prst="rect">
          <a:avLst/>
        </a:prstGeom>
      </xdr:spPr>
    </xdr:pic>
    <xdr:clientData/>
  </xdr:twoCellAnchor>
  <xdr:twoCellAnchor editAs="oneCell">
    <xdr:from>
      <xdr:col>3</xdr:col>
      <xdr:colOff>76200</xdr:colOff>
      <xdr:row>1673</xdr:row>
      <xdr:rowOff>38100</xdr:rowOff>
    </xdr:from>
    <xdr:to>
      <xdr:col>21</xdr:col>
      <xdr:colOff>28575</xdr:colOff>
      <xdr:row>1686</xdr:row>
      <xdr:rowOff>27291</xdr:rowOff>
    </xdr:to>
    <xdr:pic>
      <xdr:nvPicPr>
        <xdr:cNvPr id="36" name="図 35">
          <a:extLst>
            <a:ext uri="{FF2B5EF4-FFF2-40B4-BE49-F238E27FC236}">
              <a16:creationId xmlns:a16="http://schemas.microsoft.com/office/drawing/2014/main" id="{61A45EF6-69A8-C587-FC80-23AC39A839D3}"/>
            </a:ext>
          </a:extLst>
        </xdr:cNvPr>
        <xdr:cNvPicPr>
          <a:picLocks noChangeAspect="1"/>
        </xdr:cNvPicPr>
      </xdr:nvPicPr>
      <xdr:blipFill>
        <a:blip xmlns:r="http://schemas.openxmlformats.org/officeDocument/2006/relationships" r:embed="rId27"/>
        <a:stretch>
          <a:fillRect/>
        </a:stretch>
      </xdr:blipFill>
      <xdr:spPr>
        <a:xfrm>
          <a:off x="809625" y="206749650"/>
          <a:ext cx="5638800" cy="2713341"/>
        </a:xfrm>
        <a:prstGeom prst="rect">
          <a:avLst/>
        </a:prstGeom>
      </xdr:spPr>
    </xdr:pic>
    <xdr:clientData/>
  </xdr:twoCellAnchor>
  <xdr:twoCellAnchor editAs="oneCell">
    <xdr:from>
      <xdr:col>0</xdr:col>
      <xdr:colOff>28575</xdr:colOff>
      <xdr:row>543</xdr:row>
      <xdr:rowOff>104775</xdr:rowOff>
    </xdr:from>
    <xdr:to>
      <xdr:col>21</xdr:col>
      <xdr:colOff>85371</xdr:colOff>
      <xdr:row>551</xdr:row>
      <xdr:rowOff>66675</xdr:rowOff>
    </xdr:to>
    <xdr:pic>
      <xdr:nvPicPr>
        <xdr:cNvPr id="33" name="図 32">
          <a:extLst>
            <a:ext uri="{FF2B5EF4-FFF2-40B4-BE49-F238E27FC236}">
              <a16:creationId xmlns:a16="http://schemas.microsoft.com/office/drawing/2014/main" id="{B7075E9D-4A4B-93C8-D6C6-7A9053C092E2}"/>
            </a:ext>
          </a:extLst>
        </xdr:cNvPr>
        <xdr:cNvPicPr>
          <a:picLocks noChangeAspect="1"/>
        </xdr:cNvPicPr>
      </xdr:nvPicPr>
      <xdr:blipFill>
        <a:blip xmlns:r="http://schemas.openxmlformats.org/officeDocument/2006/relationships" r:embed="rId28"/>
        <a:stretch>
          <a:fillRect/>
        </a:stretch>
      </xdr:blipFill>
      <xdr:spPr>
        <a:xfrm>
          <a:off x="28575" y="113776125"/>
          <a:ext cx="6476646" cy="1638300"/>
        </a:xfrm>
        <a:prstGeom prst="rect">
          <a:avLst/>
        </a:prstGeom>
      </xdr:spPr>
    </xdr:pic>
    <xdr:clientData/>
  </xdr:twoCellAnchor>
  <xdr:twoCellAnchor editAs="oneCell">
    <xdr:from>
      <xdr:col>2</xdr:col>
      <xdr:colOff>161925</xdr:colOff>
      <xdr:row>581</xdr:row>
      <xdr:rowOff>152400</xdr:rowOff>
    </xdr:from>
    <xdr:to>
      <xdr:col>19</xdr:col>
      <xdr:colOff>151730</xdr:colOff>
      <xdr:row>589</xdr:row>
      <xdr:rowOff>104571</xdr:rowOff>
    </xdr:to>
    <xdr:pic>
      <xdr:nvPicPr>
        <xdr:cNvPr id="35" name="図 34">
          <a:extLst>
            <a:ext uri="{FF2B5EF4-FFF2-40B4-BE49-F238E27FC236}">
              <a16:creationId xmlns:a16="http://schemas.microsoft.com/office/drawing/2014/main" id="{67A5E967-3E65-154E-DBF4-188C571D4DE8}"/>
            </a:ext>
          </a:extLst>
        </xdr:cNvPr>
        <xdr:cNvPicPr>
          <a:picLocks noChangeAspect="1"/>
        </xdr:cNvPicPr>
      </xdr:nvPicPr>
      <xdr:blipFill>
        <a:blip xmlns:r="http://schemas.openxmlformats.org/officeDocument/2006/relationships" r:embed="rId29"/>
        <a:stretch>
          <a:fillRect/>
        </a:stretch>
      </xdr:blipFill>
      <xdr:spPr>
        <a:xfrm>
          <a:off x="581025" y="121786650"/>
          <a:ext cx="5361905" cy="1628571"/>
        </a:xfrm>
        <a:prstGeom prst="rect">
          <a:avLst/>
        </a:prstGeom>
        <a:ln>
          <a:solidFill>
            <a:schemeClr val="tx1"/>
          </a:solidFill>
        </a:ln>
      </xdr:spPr>
    </xdr:pic>
    <xdr:clientData/>
  </xdr:twoCellAnchor>
  <xdr:twoCellAnchor editAs="oneCell">
    <xdr:from>
      <xdr:col>1</xdr:col>
      <xdr:colOff>180975</xdr:colOff>
      <xdr:row>597</xdr:row>
      <xdr:rowOff>152400</xdr:rowOff>
    </xdr:from>
    <xdr:to>
      <xdr:col>20</xdr:col>
      <xdr:colOff>142130</xdr:colOff>
      <xdr:row>607</xdr:row>
      <xdr:rowOff>56900</xdr:rowOff>
    </xdr:to>
    <xdr:pic>
      <xdr:nvPicPr>
        <xdr:cNvPr id="37" name="図 36">
          <a:extLst>
            <a:ext uri="{FF2B5EF4-FFF2-40B4-BE49-F238E27FC236}">
              <a16:creationId xmlns:a16="http://schemas.microsoft.com/office/drawing/2014/main" id="{974DEA12-0461-375B-E45C-6721F22B578F}"/>
            </a:ext>
          </a:extLst>
        </xdr:cNvPr>
        <xdr:cNvPicPr>
          <a:picLocks noChangeAspect="1"/>
        </xdr:cNvPicPr>
      </xdr:nvPicPr>
      <xdr:blipFill>
        <a:blip xmlns:r="http://schemas.openxmlformats.org/officeDocument/2006/relationships" r:embed="rId30"/>
        <a:stretch>
          <a:fillRect/>
        </a:stretch>
      </xdr:blipFill>
      <xdr:spPr>
        <a:xfrm>
          <a:off x="285750" y="125349000"/>
          <a:ext cx="5961905" cy="2000000"/>
        </a:xfrm>
        <a:prstGeom prst="rect">
          <a:avLst/>
        </a:prstGeom>
      </xdr:spPr>
    </xdr:pic>
    <xdr:clientData/>
  </xdr:twoCellAnchor>
  <xdr:twoCellAnchor editAs="oneCell">
    <xdr:from>
      <xdr:col>2</xdr:col>
      <xdr:colOff>0</xdr:colOff>
      <xdr:row>632</xdr:row>
      <xdr:rowOff>161925</xdr:rowOff>
    </xdr:from>
    <xdr:to>
      <xdr:col>20</xdr:col>
      <xdr:colOff>265956</xdr:colOff>
      <xdr:row>660</xdr:row>
      <xdr:rowOff>94525</xdr:rowOff>
    </xdr:to>
    <xdr:pic>
      <xdr:nvPicPr>
        <xdr:cNvPr id="40" name="図 39">
          <a:extLst>
            <a:ext uri="{FF2B5EF4-FFF2-40B4-BE49-F238E27FC236}">
              <a16:creationId xmlns:a16="http://schemas.microsoft.com/office/drawing/2014/main" id="{28A6706E-1579-D4AD-6DA1-31EE967CB872}"/>
            </a:ext>
          </a:extLst>
        </xdr:cNvPr>
        <xdr:cNvPicPr>
          <a:picLocks noChangeAspect="1"/>
        </xdr:cNvPicPr>
      </xdr:nvPicPr>
      <xdr:blipFill>
        <a:blip xmlns:r="http://schemas.openxmlformats.org/officeDocument/2006/relationships" r:embed="rId31"/>
        <a:stretch>
          <a:fillRect/>
        </a:stretch>
      </xdr:blipFill>
      <xdr:spPr>
        <a:xfrm>
          <a:off x="419100" y="132692775"/>
          <a:ext cx="5952381" cy="5800000"/>
        </a:xfrm>
        <a:prstGeom prst="rect">
          <a:avLst/>
        </a:prstGeom>
      </xdr:spPr>
    </xdr:pic>
    <xdr:clientData/>
  </xdr:twoCellAnchor>
  <xdr:twoCellAnchor editAs="oneCell">
    <xdr:from>
      <xdr:col>1</xdr:col>
      <xdr:colOff>276225</xdr:colOff>
      <xdr:row>694</xdr:row>
      <xdr:rowOff>95250</xdr:rowOff>
    </xdr:from>
    <xdr:to>
      <xdr:col>20</xdr:col>
      <xdr:colOff>199284</xdr:colOff>
      <xdr:row>721</xdr:row>
      <xdr:rowOff>199305</xdr:rowOff>
    </xdr:to>
    <xdr:pic>
      <xdr:nvPicPr>
        <xdr:cNvPr id="41" name="図 40">
          <a:extLst>
            <a:ext uri="{FF2B5EF4-FFF2-40B4-BE49-F238E27FC236}">
              <a16:creationId xmlns:a16="http://schemas.microsoft.com/office/drawing/2014/main" id="{B249FFDD-DFCF-6434-BB92-0373298678D7}"/>
            </a:ext>
          </a:extLst>
        </xdr:cNvPr>
        <xdr:cNvPicPr>
          <a:picLocks noChangeAspect="1"/>
        </xdr:cNvPicPr>
      </xdr:nvPicPr>
      <xdr:blipFill>
        <a:blip xmlns:r="http://schemas.openxmlformats.org/officeDocument/2006/relationships" r:embed="rId32"/>
        <a:stretch>
          <a:fillRect/>
        </a:stretch>
      </xdr:blipFill>
      <xdr:spPr>
        <a:xfrm>
          <a:off x="381000" y="145618200"/>
          <a:ext cx="5923809" cy="5761905"/>
        </a:xfrm>
        <a:prstGeom prst="rect">
          <a:avLst/>
        </a:prstGeom>
      </xdr:spPr>
    </xdr:pic>
    <xdr:clientData/>
  </xdr:twoCellAnchor>
  <xdr:twoCellAnchor editAs="oneCell">
    <xdr:from>
      <xdr:col>1</xdr:col>
      <xdr:colOff>295275</xdr:colOff>
      <xdr:row>752</xdr:row>
      <xdr:rowOff>0</xdr:rowOff>
    </xdr:from>
    <xdr:to>
      <xdr:col>20</xdr:col>
      <xdr:colOff>265954</xdr:colOff>
      <xdr:row>779</xdr:row>
      <xdr:rowOff>113579</xdr:rowOff>
    </xdr:to>
    <xdr:pic>
      <xdr:nvPicPr>
        <xdr:cNvPr id="42" name="図 41">
          <a:extLst>
            <a:ext uri="{FF2B5EF4-FFF2-40B4-BE49-F238E27FC236}">
              <a16:creationId xmlns:a16="http://schemas.microsoft.com/office/drawing/2014/main" id="{06A8D322-D688-53DE-59B9-90B9BD7234F7}"/>
            </a:ext>
          </a:extLst>
        </xdr:cNvPr>
        <xdr:cNvPicPr>
          <a:picLocks noChangeAspect="1"/>
        </xdr:cNvPicPr>
      </xdr:nvPicPr>
      <xdr:blipFill>
        <a:blip xmlns:r="http://schemas.openxmlformats.org/officeDocument/2006/relationships" r:embed="rId33"/>
        <a:stretch>
          <a:fillRect/>
        </a:stretch>
      </xdr:blipFill>
      <xdr:spPr>
        <a:xfrm>
          <a:off x="400050" y="157676850"/>
          <a:ext cx="5971429" cy="5771429"/>
        </a:xfrm>
        <a:prstGeom prst="rect">
          <a:avLst/>
        </a:prstGeom>
      </xdr:spPr>
    </xdr:pic>
    <xdr:clientData/>
  </xdr:twoCellAnchor>
  <xdr:twoCellAnchor editAs="oneCell">
    <xdr:from>
      <xdr:col>1</xdr:col>
      <xdr:colOff>200025</xdr:colOff>
      <xdr:row>812</xdr:row>
      <xdr:rowOff>142875</xdr:rowOff>
    </xdr:from>
    <xdr:to>
      <xdr:col>20</xdr:col>
      <xdr:colOff>132608</xdr:colOff>
      <xdr:row>839</xdr:row>
      <xdr:rowOff>208834</xdr:rowOff>
    </xdr:to>
    <xdr:pic>
      <xdr:nvPicPr>
        <xdr:cNvPr id="43" name="図 42">
          <a:extLst>
            <a:ext uri="{FF2B5EF4-FFF2-40B4-BE49-F238E27FC236}">
              <a16:creationId xmlns:a16="http://schemas.microsoft.com/office/drawing/2014/main" id="{5BEA329B-34BA-266B-F474-3F7B52577C9E}"/>
            </a:ext>
          </a:extLst>
        </xdr:cNvPr>
        <xdr:cNvPicPr>
          <a:picLocks noChangeAspect="1"/>
        </xdr:cNvPicPr>
      </xdr:nvPicPr>
      <xdr:blipFill>
        <a:blip xmlns:r="http://schemas.openxmlformats.org/officeDocument/2006/relationships" r:embed="rId34"/>
        <a:stretch>
          <a:fillRect/>
        </a:stretch>
      </xdr:blipFill>
      <xdr:spPr>
        <a:xfrm>
          <a:off x="304800" y="170811825"/>
          <a:ext cx="5933333" cy="5723809"/>
        </a:xfrm>
        <a:prstGeom prst="rect">
          <a:avLst/>
        </a:prstGeom>
      </xdr:spPr>
    </xdr:pic>
    <xdr:clientData/>
  </xdr:twoCellAnchor>
  <xdr:twoCellAnchor editAs="oneCell">
    <xdr:from>
      <xdr:col>1</xdr:col>
      <xdr:colOff>238125</xdr:colOff>
      <xdr:row>874</xdr:row>
      <xdr:rowOff>123825</xdr:rowOff>
    </xdr:from>
    <xdr:to>
      <xdr:col>20</xdr:col>
      <xdr:colOff>189756</xdr:colOff>
      <xdr:row>902</xdr:row>
      <xdr:rowOff>18330</xdr:rowOff>
    </xdr:to>
    <xdr:pic>
      <xdr:nvPicPr>
        <xdr:cNvPr id="45" name="図 44">
          <a:extLst>
            <a:ext uri="{FF2B5EF4-FFF2-40B4-BE49-F238E27FC236}">
              <a16:creationId xmlns:a16="http://schemas.microsoft.com/office/drawing/2014/main" id="{28C55A23-FEAC-C161-5F63-780AD5914CF1}"/>
            </a:ext>
          </a:extLst>
        </xdr:cNvPr>
        <xdr:cNvPicPr>
          <a:picLocks noChangeAspect="1"/>
        </xdr:cNvPicPr>
      </xdr:nvPicPr>
      <xdr:blipFill>
        <a:blip xmlns:r="http://schemas.openxmlformats.org/officeDocument/2006/relationships" r:embed="rId35"/>
        <a:stretch>
          <a:fillRect/>
        </a:stretch>
      </xdr:blipFill>
      <xdr:spPr>
        <a:xfrm>
          <a:off x="342900" y="183365775"/>
          <a:ext cx="5952381" cy="5761905"/>
        </a:xfrm>
        <a:prstGeom prst="rect">
          <a:avLst/>
        </a:prstGeom>
      </xdr:spPr>
    </xdr:pic>
    <xdr:clientData/>
  </xdr:twoCellAnchor>
  <xdr:twoCellAnchor editAs="oneCell">
    <xdr:from>
      <xdr:col>1</xdr:col>
      <xdr:colOff>104775</xdr:colOff>
      <xdr:row>925</xdr:row>
      <xdr:rowOff>19050</xdr:rowOff>
    </xdr:from>
    <xdr:to>
      <xdr:col>20</xdr:col>
      <xdr:colOff>94501</xdr:colOff>
      <xdr:row>952</xdr:row>
      <xdr:rowOff>27867</xdr:rowOff>
    </xdr:to>
    <xdr:pic>
      <xdr:nvPicPr>
        <xdr:cNvPr id="46" name="図 45">
          <a:extLst>
            <a:ext uri="{FF2B5EF4-FFF2-40B4-BE49-F238E27FC236}">
              <a16:creationId xmlns:a16="http://schemas.microsoft.com/office/drawing/2014/main" id="{900767F7-1BDA-0A5A-3175-53848AEDB17C}"/>
            </a:ext>
          </a:extLst>
        </xdr:cNvPr>
        <xdr:cNvPicPr>
          <a:picLocks noChangeAspect="1"/>
        </xdr:cNvPicPr>
      </xdr:nvPicPr>
      <xdr:blipFill>
        <a:blip xmlns:r="http://schemas.openxmlformats.org/officeDocument/2006/relationships" r:embed="rId36"/>
        <a:stretch>
          <a:fillRect/>
        </a:stretch>
      </xdr:blipFill>
      <xdr:spPr>
        <a:xfrm>
          <a:off x="209550" y="193948050"/>
          <a:ext cx="5990476" cy="5666667"/>
        </a:xfrm>
        <a:prstGeom prst="rect">
          <a:avLst/>
        </a:prstGeom>
      </xdr:spPr>
    </xdr:pic>
    <xdr:clientData/>
  </xdr:twoCellAnchor>
  <xdr:twoCellAnchor editAs="oneCell">
    <xdr:from>
      <xdr:col>1</xdr:col>
      <xdr:colOff>180975</xdr:colOff>
      <xdr:row>995</xdr:row>
      <xdr:rowOff>161925</xdr:rowOff>
    </xdr:from>
    <xdr:to>
      <xdr:col>19</xdr:col>
      <xdr:colOff>265979</xdr:colOff>
      <xdr:row>1005</xdr:row>
      <xdr:rowOff>199758</xdr:rowOff>
    </xdr:to>
    <xdr:pic>
      <xdr:nvPicPr>
        <xdr:cNvPr id="20" name="図 19">
          <a:extLst>
            <a:ext uri="{FF2B5EF4-FFF2-40B4-BE49-F238E27FC236}">
              <a16:creationId xmlns:a16="http://schemas.microsoft.com/office/drawing/2014/main" id="{5EB62952-95B0-CFA9-F5CA-8D53F25B13CB}"/>
            </a:ext>
          </a:extLst>
        </xdr:cNvPr>
        <xdr:cNvPicPr>
          <a:picLocks noChangeAspect="1"/>
        </xdr:cNvPicPr>
      </xdr:nvPicPr>
      <xdr:blipFill>
        <a:blip xmlns:r="http://schemas.openxmlformats.org/officeDocument/2006/relationships" r:embed="rId37"/>
        <a:stretch>
          <a:fillRect/>
        </a:stretch>
      </xdr:blipFill>
      <xdr:spPr>
        <a:xfrm>
          <a:off x="285750" y="208549875"/>
          <a:ext cx="5771429" cy="2133333"/>
        </a:xfrm>
        <a:prstGeom prst="rect">
          <a:avLst/>
        </a:prstGeom>
      </xdr:spPr>
    </xdr:pic>
    <xdr:clientData/>
  </xdr:twoCellAnchor>
  <xdr:twoCellAnchor editAs="oneCell">
    <xdr:from>
      <xdr:col>1</xdr:col>
      <xdr:colOff>238125</xdr:colOff>
      <xdr:row>1028</xdr:row>
      <xdr:rowOff>28575</xdr:rowOff>
    </xdr:from>
    <xdr:to>
      <xdr:col>20</xdr:col>
      <xdr:colOff>94518</xdr:colOff>
      <xdr:row>1057</xdr:row>
      <xdr:rowOff>208768</xdr:rowOff>
    </xdr:to>
    <xdr:pic>
      <xdr:nvPicPr>
        <xdr:cNvPr id="22" name="図 21">
          <a:extLst>
            <a:ext uri="{FF2B5EF4-FFF2-40B4-BE49-F238E27FC236}">
              <a16:creationId xmlns:a16="http://schemas.microsoft.com/office/drawing/2014/main" id="{8E0E59F5-4D5F-B898-CCA9-E83B0E2F6A66}"/>
            </a:ext>
          </a:extLst>
        </xdr:cNvPr>
        <xdr:cNvPicPr>
          <a:picLocks noChangeAspect="1"/>
        </xdr:cNvPicPr>
      </xdr:nvPicPr>
      <xdr:blipFill>
        <a:blip xmlns:r="http://schemas.openxmlformats.org/officeDocument/2006/relationships" r:embed="rId38"/>
        <a:stretch>
          <a:fillRect/>
        </a:stretch>
      </xdr:blipFill>
      <xdr:spPr>
        <a:xfrm>
          <a:off x="342900" y="215331675"/>
          <a:ext cx="5857143" cy="6257143"/>
        </a:xfrm>
        <a:prstGeom prst="rect">
          <a:avLst/>
        </a:prstGeom>
      </xdr:spPr>
    </xdr:pic>
    <xdr:clientData/>
  </xdr:twoCellAnchor>
  <xdr:twoCellAnchor editAs="oneCell">
    <xdr:from>
      <xdr:col>1</xdr:col>
      <xdr:colOff>0</xdr:colOff>
      <xdr:row>1077</xdr:row>
      <xdr:rowOff>0</xdr:rowOff>
    </xdr:from>
    <xdr:to>
      <xdr:col>19</xdr:col>
      <xdr:colOff>104051</xdr:colOff>
      <xdr:row>1105</xdr:row>
      <xdr:rowOff>170695</xdr:rowOff>
    </xdr:to>
    <xdr:pic>
      <xdr:nvPicPr>
        <xdr:cNvPr id="23" name="図 22">
          <a:extLst>
            <a:ext uri="{FF2B5EF4-FFF2-40B4-BE49-F238E27FC236}">
              <a16:creationId xmlns:a16="http://schemas.microsoft.com/office/drawing/2014/main" id="{6760BC1D-BA12-A4A2-9FFB-0B691CD43E37}"/>
            </a:ext>
          </a:extLst>
        </xdr:cNvPr>
        <xdr:cNvPicPr>
          <a:picLocks noChangeAspect="1"/>
        </xdr:cNvPicPr>
      </xdr:nvPicPr>
      <xdr:blipFill>
        <a:blip xmlns:r="http://schemas.openxmlformats.org/officeDocument/2006/relationships" r:embed="rId39"/>
        <a:stretch>
          <a:fillRect/>
        </a:stretch>
      </xdr:blipFill>
      <xdr:spPr>
        <a:xfrm>
          <a:off x="104775" y="225571050"/>
          <a:ext cx="5790476" cy="6038095"/>
        </a:xfrm>
        <a:prstGeom prst="rect">
          <a:avLst/>
        </a:prstGeom>
      </xdr:spPr>
    </xdr:pic>
    <xdr:clientData/>
  </xdr:twoCellAnchor>
  <xdr:twoCellAnchor editAs="oneCell">
    <xdr:from>
      <xdr:col>3</xdr:col>
      <xdr:colOff>238125</xdr:colOff>
      <xdr:row>1120</xdr:row>
      <xdr:rowOff>95250</xdr:rowOff>
    </xdr:from>
    <xdr:to>
      <xdr:col>15</xdr:col>
      <xdr:colOff>304317</xdr:colOff>
      <xdr:row>1128</xdr:row>
      <xdr:rowOff>142660</xdr:rowOff>
    </xdr:to>
    <xdr:pic>
      <xdr:nvPicPr>
        <xdr:cNvPr id="24" name="図 23">
          <a:extLst>
            <a:ext uri="{FF2B5EF4-FFF2-40B4-BE49-F238E27FC236}">
              <a16:creationId xmlns:a16="http://schemas.microsoft.com/office/drawing/2014/main" id="{E9EE3358-C35D-5F5C-FA89-6A83D9EF8876}"/>
            </a:ext>
          </a:extLst>
        </xdr:cNvPr>
        <xdr:cNvPicPr>
          <a:picLocks noChangeAspect="1"/>
        </xdr:cNvPicPr>
      </xdr:nvPicPr>
      <xdr:blipFill>
        <a:blip xmlns:r="http://schemas.openxmlformats.org/officeDocument/2006/relationships" r:embed="rId40"/>
        <a:stretch>
          <a:fillRect/>
        </a:stretch>
      </xdr:blipFill>
      <xdr:spPr>
        <a:xfrm>
          <a:off x="971550" y="234676950"/>
          <a:ext cx="3866667" cy="1723810"/>
        </a:xfrm>
        <a:prstGeom prst="rect">
          <a:avLst/>
        </a:prstGeom>
      </xdr:spPr>
    </xdr:pic>
    <xdr:clientData/>
  </xdr:twoCellAnchor>
  <xdr:twoCellAnchor editAs="oneCell">
    <xdr:from>
      <xdr:col>4</xdr:col>
      <xdr:colOff>9525</xdr:colOff>
      <xdr:row>1149</xdr:row>
      <xdr:rowOff>180975</xdr:rowOff>
    </xdr:from>
    <xdr:to>
      <xdr:col>16</xdr:col>
      <xdr:colOff>47145</xdr:colOff>
      <xdr:row>1157</xdr:row>
      <xdr:rowOff>18861</xdr:rowOff>
    </xdr:to>
    <xdr:pic>
      <xdr:nvPicPr>
        <xdr:cNvPr id="44" name="図 43">
          <a:extLst>
            <a:ext uri="{FF2B5EF4-FFF2-40B4-BE49-F238E27FC236}">
              <a16:creationId xmlns:a16="http://schemas.microsoft.com/office/drawing/2014/main" id="{AD81701D-F940-D498-D2EF-2127CC4B6293}"/>
            </a:ext>
          </a:extLst>
        </xdr:cNvPr>
        <xdr:cNvPicPr>
          <a:picLocks noChangeAspect="1"/>
        </xdr:cNvPicPr>
      </xdr:nvPicPr>
      <xdr:blipFill>
        <a:blip xmlns:r="http://schemas.openxmlformats.org/officeDocument/2006/relationships" r:embed="rId41"/>
        <a:stretch>
          <a:fillRect/>
        </a:stretch>
      </xdr:blipFill>
      <xdr:spPr>
        <a:xfrm>
          <a:off x="1057275" y="240839625"/>
          <a:ext cx="3838095" cy="1514286"/>
        </a:xfrm>
        <a:prstGeom prst="rect">
          <a:avLst/>
        </a:prstGeom>
      </xdr:spPr>
    </xdr:pic>
    <xdr:clientData/>
  </xdr:twoCellAnchor>
  <xdr:twoCellAnchor editAs="oneCell">
    <xdr:from>
      <xdr:col>2</xdr:col>
      <xdr:colOff>200026</xdr:colOff>
      <xdr:row>1169</xdr:row>
      <xdr:rowOff>200025</xdr:rowOff>
    </xdr:from>
    <xdr:to>
      <xdr:col>19</xdr:col>
      <xdr:colOff>127011</xdr:colOff>
      <xdr:row>1177</xdr:row>
      <xdr:rowOff>190500</xdr:rowOff>
    </xdr:to>
    <xdr:pic>
      <xdr:nvPicPr>
        <xdr:cNvPr id="48" name="図 47">
          <a:extLst>
            <a:ext uri="{FF2B5EF4-FFF2-40B4-BE49-F238E27FC236}">
              <a16:creationId xmlns:a16="http://schemas.microsoft.com/office/drawing/2014/main" id="{AE900DA5-EE37-ECB7-6A3B-BEBA8720BF87}"/>
            </a:ext>
          </a:extLst>
        </xdr:cNvPr>
        <xdr:cNvPicPr>
          <a:picLocks noChangeAspect="1"/>
        </xdr:cNvPicPr>
      </xdr:nvPicPr>
      <xdr:blipFill>
        <a:blip xmlns:r="http://schemas.openxmlformats.org/officeDocument/2006/relationships" r:embed="rId42"/>
        <a:stretch>
          <a:fillRect/>
        </a:stretch>
      </xdr:blipFill>
      <xdr:spPr>
        <a:xfrm>
          <a:off x="619126" y="245049675"/>
          <a:ext cx="5299085" cy="1666875"/>
        </a:xfrm>
        <a:prstGeom prst="rect">
          <a:avLst/>
        </a:prstGeom>
      </xdr:spPr>
    </xdr:pic>
    <xdr:clientData/>
  </xdr:twoCellAnchor>
  <xdr:twoCellAnchor editAs="oneCell">
    <xdr:from>
      <xdr:col>2</xdr:col>
      <xdr:colOff>114301</xdr:colOff>
      <xdr:row>1223</xdr:row>
      <xdr:rowOff>123826</xdr:rowOff>
    </xdr:from>
    <xdr:to>
      <xdr:col>19</xdr:col>
      <xdr:colOff>228600</xdr:colOff>
      <xdr:row>1229</xdr:row>
      <xdr:rowOff>96354</xdr:rowOff>
    </xdr:to>
    <xdr:pic>
      <xdr:nvPicPr>
        <xdr:cNvPr id="50" name="図 49">
          <a:extLst>
            <a:ext uri="{FF2B5EF4-FFF2-40B4-BE49-F238E27FC236}">
              <a16:creationId xmlns:a16="http://schemas.microsoft.com/office/drawing/2014/main" id="{0B340993-6E15-E0FB-8425-4B7D53C6F454}"/>
            </a:ext>
          </a:extLst>
        </xdr:cNvPr>
        <xdr:cNvPicPr>
          <a:picLocks noChangeAspect="1"/>
        </xdr:cNvPicPr>
      </xdr:nvPicPr>
      <xdr:blipFill>
        <a:blip xmlns:r="http://schemas.openxmlformats.org/officeDocument/2006/relationships" r:embed="rId43"/>
        <a:stretch>
          <a:fillRect/>
        </a:stretch>
      </xdr:blipFill>
      <xdr:spPr>
        <a:xfrm>
          <a:off x="533401" y="256498726"/>
          <a:ext cx="5486399" cy="1229828"/>
        </a:xfrm>
        <a:prstGeom prst="rect">
          <a:avLst/>
        </a:prstGeom>
      </xdr:spPr>
    </xdr:pic>
    <xdr:clientData/>
  </xdr:twoCellAnchor>
  <xdr:twoCellAnchor editAs="oneCell">
    <xdr:from>
      <xdr:col>4</xdr:col>
      <xdr:colOff>114300</xdr:colOff>
      <xdr:row>1302</xdr:row>
      <xdr:rowOff>104775</xdr:rowOff>
    </xdr:from>
    <xdr:to>
      <xdr:col>16</xdr:col>
      <xdr:colOff>85254</xdr:colOff>
      <xdr:row>1308</xdr:row>
      <xdr:rowOff>56999</xdr:rowOff>
    </xdr:to>
    <xdr:pic>
      <xdr:nvPicPr>
        <xdr:cNvPr id="53" name="図 52">
          <a:extLst>
            <a:ext uri="{FF2B5EF4-FFF2-40B4-BE49-F238E27FC236}">
              <a16:creationId xmlns:a16="http://schemas.microsoft.com/office/drawing/2014/main" id="{DA43222B-B4CA-9424-EABB-DE7BD3240C19}"/>
            </a:ext>
          </a:extLst>
        </xdr:cNvPr>
        <xdr:cNvPicPr>
          <a:picLocks noChangeAspect="1"/>
        </xdr:cNvPicPr>
      </xdr:nvPicPr>
      <xdr:blipFill>
        <a:blip xmlns:r="http://schemas.openxmlformats.org/officeDocument/2006/relationships" r:embed="rId44"/>
        <a:stretch>
          <a:fillRect/>
        </a:stretch>
      </xdr:blipFill>
      <xdr:spPr>
        <a:xfrm>
          <a:off x="1162050" y="272824575"/>
          <a:ext cx="3771429" cy="1209524"/>
        </a:xfrm>
        <a:prstGeom prst="rect">
          <a:avLst/>
        </a:prstGeom>
      </xdr:spPr>
    </xdr:pic>
    <xdr:clientData/>
  </xdr:twoCellAnchor>
  <xdr:twoCellAnchor editAs="oneCell">
    <xdr:from>
      <xdr:col>2</xdr:col>
      <xdr:colOff>95250</xdr:colOff>
      <xdr:row>1258</xdr:row>
      <xdr:rowOff>152400</xdr:rowOff>
    </xdr:from>
    <xdr:to>
      <xdr:col>20</xdr:col>
      <xdr:colOff>170730</xdr:colOff>
      <xdr:row>1287</xdr:row>
      <xdr:rowOff>75450</xdr:rowOff>
    </xdr:to>
    <xdr:pic>
      <xdr:nvPicPr>
        <xdr:cNvPr id="54" name="図 53">
          <a:extLst>
            <a:ext uri="{FF2B5EF4-FFF2-40B4-BE49-F238E27FC236}">
              <a16:creationId xmlns:a16="http://schemas.microsoft.com/office/drawing/2014/main" id="{72427954-E3EF-59BA-B238-4A78CA3917E3}"/>
            </a:ext>
          </a:extLst>
        </xdr:cNvPr>
        <xdr:cNvPicPr>
          <a:picLocks noChangeAspect="1"/>
        </xdr:cNvPicPr>
      </xdr:nvPicPr>
      <xdr:blipFill>
        <a:blip xmlns:r="http://schemas.openxmlformats.org/officeDocument/2006/relationships" r:embed="rId45"/>
        <a:stretch>
          <a:fillRect/>
        </a:stretch>
      </xdr:blipFill>
      <xdr:spPr>
        <a:xfrm>
          <a:off x="514350" y="263652000"/>
          <a:ext cx="5761905" cy="6000000"/>
        </a:xfrm>
        <a:prstGeom prst="rect">
          <a:avLst/>
        </a:prstGeom>
      </xdr:spPr>
    </xdr:pic>
    <xdr:clientData/>
  </xdr:twoCellAnchor>
  <xdr:twoCellAnchor editAs="oneCell">
    <xdr:from>
      <xdr:col>3</xdr:col>
      <xdr:colOff>266700</xdr:colOff>
      <xdr:row>1328</xdr:row>
      <xdr:rowOff>57150</xdr:rowOff>
    </xdr:from>
    <xdr:to>
      <xdr:col>15</xdr:col>
      <xdr:colOff>237654</xdr:colOff>
      <xdr:row>1336</xdr:row>
      <xdr:rowOff>180750</xdr:rowOff>
    </xdr:to>
    <xdr:pic>
      <xdr:nvPicPr>
        <xdr:cNvPr id="55" name="図 54">
          <a:extLst>
            <a:ext uri="{FF2B5EF4-FFF2-40B4-BE49-F238E27FC236}">
              <a16:creationId xmlns:a16="http://schemas.microsoft.com/office/drawing/2014/main" id="{C9E61806-677E-6F48-0DE0-FCA84C9E7F38}"/>
            </a:ext>
          </a:extLst>
        </xdr:cNvPr>
        <xdr:cNvPicPr>
          <a:picLocks noChangeAspect="1"/>
        </xdr:cNvPicPr>
      </xdr:nvPicPr>
      <xdr:blipFill>
        <a:blip xmlns:r="http://schemas.openxmlformats.org/officeDocument/2006/relationships" r:embed="rId46"/>
        <a:stretch>
          <a:fillRect/>
        </a:stretch>
      </xdr:blipFill>
      <xdr:spPr>
        <a:xfrm>
          <a:off x="1000125" y="278434800"/>
          <a:ext cx="3771429" cy="1800000"/>
        </a:xfrm>
        <a:prstGeom prst="rect">
          <a:avLst/>
        </a:prstGeom>
      </xdr:spPr>
    </xdr:pic>
    <xdr:clientData/>
  </xdr:twoCellAnchor>
  <xdr:twoCellAnchor editAs="oneCell">
    <xdr:from>
      <xdr:col>1</xdr:col>
      <xdr:colOff>285750</xdr:colOff>
      <xdr:row>1385</xdr:row>
      <xdr:rowOff>19050</xdr:rowOff>
    </xdr:from>
    <xdr:to>
      <xdr:col>20</xdr:col>
      <xdr:colOff>113571</xdr:colOff>
      <xdr:row>1411</xdr:row>
      <xdr:rowOff>65988</xdr:rowOff>
    </xdr:to>
    <xdr:pic>
      <xdr:nvPicPr>
        <xdr:cNvPr id="57" name="図 56">
          <a:extLst>
            <a:ext uri="{FF2B5EF4-FFF2-40B4-BE49-F238E27FC236}">
              <a16:creationId xmlns:a16="http://schemas.microsoft.com/office/drawing/2014/main" id="{371B96FE-1269-A614-487A-CCE02F1F4FD0}"/>
            </a:ext>
          </a:extLst>
        </xdr:cNvPr>
        <xdr:cNvPicPr>
          <a:picLocks noChangeAspect="1"/>
        </xdr:cNvPicPr>
      </xdr:nvPicPr>
      <xdr:blipFill>
        <a:blip xmlns:r="http://schemas.openxmlformats.org/officeDocument/2006/relationships" r:embed="rId47"/>
        <a:stretch>
          <a:fillRect/>
        </a:stretch>
      </xdr:blipFill>
      <xdr:spPr>
        <a:xfrm>
          <a:off x="390525" y="290341050"/>
          <a:ext cx="5828571" cy="5495238"/>
        </a:xfrm>
        <a:prstGeom prst="rect">
          <a:avLst/>
        </a:prstGeom>
      </xdr:spPr>
    </xdr:pic>
    <xdr:clientData/>
  </xdr:twoCellAnchor>
  <xdr:oneCellAnchor>
    <xdr:from>
      <xdr:col>3</xdr:col>
      <xdr:colOff>85725</xdr:colOff>
      <xdr:row>1447</xdr:row>
      <xdr:rowOff>85726</xdr:rowOff>
    </xdr:from>
    <xdr:ext cx="4467225" cy="982122"/>
    <xdr:pic>
      <xdr:nvPicPr>
        <xdr:cNvPr id="38" name="図 37">
          <a:extLst>
            <a:ext uri="{FF2B5EF4-FFF2-40B4-BE49-F238E27FC236}">
              <a16:creationId xmlns:a16="http://schemas.microsoft.com/office/drawing/2014/main" id="{9500913F-DCD9-4821-80FA-D7B2ACBE2806}"/>
            </a:ext>
          </a:extLst>
        </xdr:cNvPr>
        <xdr:cNvPicPr>
          <a:picLocks noChangeAspect="1"/>
        </xdr:cNvPicPr>
      </xdr:nvPicPr>
      <xdr:blipFill>
        <a:blip xmlns:r="http://schemas.openxmlformats.org/officeDocument/2006/relationships" r:embed="rId23"/>
        <a:stretch>
          <a:fillRect/>
        </a:stretch>
      </xdr:blipFill>
      <xdr:spPr>
        <a:xfrm>
          <a:off x="819150" y="360606976"/>
          <a:ext cx="4467225" cy="982122"/>
        </a:xfrm>
        <a:prstGeom prst="rect">
          <a:avLst/>
        </a:prstGeom>
        <a:ln>
          <a:solidFill>
            <a:sysClr val="windowText" lastClr="000000"/>
          </a:solidFill>
        </a:ln>
      </xdr:spPr>
    </xdr:pic>
    <xdr:clientData/>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nta.go.jp/publication/pamph/shotoku/kakuteishinkokukankei/kasoutuka/" TargetMode="External"/><Relationship Id="rId7" Type="http://schemas.openxmlformats.org/officeDocument/2006/relationships/hyperlink" Target="https://www.nta.go.jp/publication/pamph/pdf/virtual_currency_faq_03.pdf" TargetMode="External"/><Relationship Id="rId2" Type="http://schemas.openxmlformats.org/officeDocument/2006/relationships/hyperlink" Target="https://www.nta.go.jp/publication/pamph/shotoku/kakuteishinkokukankei/kasoutuka/" TargetMode="External"/><Relationship Id="rId1" Type="http://schemas.openxmlformats.org/officeDocument/2006/relationships/hyperlink" Target="https://coinmarketcap.com/ja" TargetMode="External"/><Relationship Id="rId6" Type="http://schemas.openxmlformats.org/officeDocument/2006/relationships/hyperlink" Target="https://www.nta.go.jp/publication/pamph/shotoku/kakuteishinkokukankei/kasoutuka/" TargetMode="External"/><Relationship Id="rId5" Type="http://schemas.openxmlformats.org/officeDocument/2006/relationships/hyperlink" Target="https://www.nta.go.jp/publication/pamph/shotoku/kakuteishinkokukankei/kasoutuka/" TargetMode="External"/><Relationship Id="rId4" Type="http://schemas.openxmlformats.org/officeDocument/2006/relationships/hyperlink" Target="https://www.nta.go.jp/publication/pamph/pdf/virtual_currency_faq_03.pdf" TargetMode="External"/><Relationship Id="rId9"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coinmarketcap.com/ja/"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coinmarketcap.com/ja/"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coinmarketcap.com/ja"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inmarketcap.com/ja/"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coinmarketcap.com/ja/"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coinmarketcap.com/ja/"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coinmarketcap.com/j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coinmarketcap.com/ja/"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coinmarketcap.com/j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272C-E7FF-4B9F-AA9A-D3AAD41921A8}">
  <sheetPr>
    <tabColor rgb="FFFF0000"/>
  </sheetPr>
  <dimension ref="A1:AW1841"/>
  <sheetViews>
    <sheetView showGridLines="0" view="pageBreakPreview" zoomScaleNormal="100" zoomScaleSheetLayoutView="100" workbookViewId="0">
      <selection activeCell="H1074" sqref="H1074:V1075"/>
    </sheetView>
  </sheetViews>
  <sheetFormatPr defaultColWidth="4.7109375" defaultRowHeight="16.5" customHeight="1" x14ac:dyDescent="0.2"/>
  <cols>
    <col min="1" max="1" width="1.5703125" style="3" customWidth="1"/>
    <col min="2" max="2" width="4.7109375" style="97"/>
    <col min="3" max="9" width="4.7109375" style="3"/>
    <col min="10" max="10" width="5.140625" style="3" bestFit="1" customWidth="1"/>
    <col min="11" max="16384" width="4.7109375" style="3"/>
  </cols>
  <sheetData>
    <row r="1" spans="1:22" s="65" customFormat="1" ht="24" x14ac:dyDescent="0.2">
      <c r="B1" s="152" t="s">
        <v>157</v>
      </c>
    </row>
    <row r="4" spans="1:22" ht="16.5" customHeight="1" x14ac:dyDescent="0.2">
      <c r="B4" s="97" t="s">
        <v>46</v>
      </c>
      <c r="C4" s="444" t="s">
        <v>158</v>
      </c>
      <c r="D4" s="444"/>
      <c r="E4" s="444"/>
      <c r="F4" s="444"/>
      <c r="G4" s="444"/>
      <c r="H4" s="444"/>
      <c r="I4" s="444"/>
      <c r="J4" s="444"/>
      <c r="K4" s="444"/>
      <c r="L4" s="444"/>
      <c r="M4" s="444"/>
      <c r="N4" s="444"/>
      <c r="O4" s="444"/>
      <c r="P4" s="444"/>
      <c r="Q4" s="444"/>
      <c r="R4" s="444"/>
      <c r="S4" s="444"/>
      <c r="T4" s="444"/>
      <c r="U4" s="444"/>
    </row>
    <row r="5" spans="1:22" ht="16.5" customHeight="1" x14ac:dyDescent="0.2">
      <c r="C5" s="444"/>
      <c r="D5" s="444"/>
      <c r="E5" s="444"/>
      <c r="F5" s="444"/>
      <c r="G5" s="444"/>
      <c r="H5" s="444"/>
      <c r="I5" s="444"/>
      <c r="J5" s="444"/>
      <c r="K5" s="444"/>
      <c r="L5" s="444"/>
      <c r="M5" s="444"/>
      <c r="N5" s="444"/>
      <c r="O5" s="444"/>
      <c r="P5" s="444"/>
      <c r="Q5" s="444"/>
      <c r="R5" s="444"/>
      <c r="S5" s="444"/>
      <c r="T5" s="444"/>
      <c r="U5" s="444"/>
    </row>
    <row r="6" spans="1:22" ht="16.5" customHeight="1" x14ac:dyDescent="0.2">
      <c r="C6" s="246"/>
      <c r="D6" s="246"/>
      <c r="E6" s="246"/>
      <c r="F6" s="246"/>
      <c r="G6" s="246"/>
      <c r="H6" s="246"/>
      <c r="I6" s="246"/>
      <c r="J6" s="246"/>
      <c r="K6" s="246"/>
      <c r="L6" s="246"/>
      <c r="M6" s="246"/>
      <c r="N6" s="246"/>
      <c r="O6" s="246"/>
      <c r="P6" s="246"/>
      <c r="Q6" s="246"/>
      <c r="R6" s="246"/>
      <c r="S6" s="246"/>
      <c r="T6" s="246"/>
      <c r="U6" s="246"/>
    </row>
    <row r="7" spans="1:22" ht="16.5" customHeight="1" x14ac:dyDescent="0.2">
      <c r="B7" s="97" t="s">
        <v>46</v>
      </c>
      <c r="C7" s="3" t="s">
        <v>159</v>
      </c>
      <c r="D7" s="246"/>
      <c r="E7" s="246"/>
      <c r="F7" s="246"/>
      <c r="G7" s="246"/>
      <c r="H7" s="246"/>
      <c r="I7" s="246"/>
      <c r="J7" s="246"/>
      <c r="K7" s="246"/>
      <c r="L7" s="246"/>
      <c r="M7" s="246"/>
      <c r="N7" s="246"/>
      <c r="O7" s="246"/>
      <c r="P7" s="246"/>
      <c r="Q7" s="246"/>
      <c r="R7" s="246"/>
      <c r="S7" s="246"/>
      <c r="T7" s="246"/>
      <c r="U7" s="246"/>
    </row>
    <row r="9" spans="1:22" ht="16.5" customHeight="1" x14ac:dyDescent="0.2">
      <c r="B9" s="97" t="s">
        <v>46</v>
      </c>
      <c r="C9" s="149" t="s">
        <v>143</v>
      </c>
    </row>
    <row r="12" spans="1:22" s="155" customFormat="1" ht="16.5" customHeight="1" x14ac:dyDescent="0.2">
      <c r="A12" s="154"/>
      <c r="B12" s="153" t="s">
        <v>56</v>
      </c>
      <c r="C12" s="154"/>
      <c r="D12" s="154"/>
      <c r="E12" s="154"/>
      <c r="F12" s="154"/>
      <c r="G12" s="154"/>
      <c r="H12" s="154"/>
      <c r="I12" s="154"/>
      <c r="J12" s="154"/>
      <c r="K12" s="154"/>
      <c r="L12" s="154"/>
      <c r="M12" s="154"/>
      <c r="N12" s="154"/>
      <c r="O12" s="154"/>
      <c r="P12" s="154"/>
      <c r="Q12" s="154"/>
      <c r="R12" s="154"/>
      <c r="S12" s="154"/>
      <c r="T12" s="154"/>
      <c r="U12" s="154"/>
      <c r="V12" s="284"/>
    </row>
    <row r="13" spans="1:22" ht="16.5" customHeight="1" x14ac:dyDescent="0.2">
      <c r="A13" s="151"/>
      <c r="B13" s="150"/>
      <c r="C13" s="151"/>
      <c r="D13" s="151"/>
      <c r="E13" s="151"/>
      <c r="F13" s="151"/>
      <c r="G13" s="151"/>
      <c r="H13" s="151"/>
      <c r="I13" s="151"/>
      <c r="J13" s="151"/>
      <c r="K13" s="151"/>
      <c r="L13" s="151"/>
      <c r="M13" s="151"/>
      <c r="N13" s="151"/>
      <c r="O13" s="151"/>
      <c r="P13" s="151"/>
      <c r="Q13" s="151"/>
      <c r="R13" s="151"/>
      <c r="S13" s="151"/>
      <c r="T13" s="151"/>
      <c r="U13" s="151"/>
      <c r="V13" s="285"/>
    </row>
    <row r="14" spans="1:22" ht="16.5" customHeight="1" x14ac:dyDescent="0.2">
      <c r="B14" s="98"/>
    </row>
    <row r="15" spans="1:22" ht="16.5" customHeight="1" x14ac:dyDescent="0.2">
      <c r="B15" s="97" t="s">
        <v>46</v>
      </c>
      <c r="C15" s="448" t="s">
        <v>48</v>
      </c>
      <c r="D15" s="448"/>
      <c r="E15" s="448"/>
      <c r="F15" s="448"/>
      <c r="G15" s="448"/>
      <c r="H15" s="448"/>
      <c r="I15" s="448"/>
      <c r="J15" s="448"/>
      <c r="K15" s="448"/>
      <c r="L15" s="448"/>
      <c r="M15" s="448"/>
      <c r="N15" s="448"/>
      <c r="O15" s="448"/>
      <c r="P15" s="448"/>
      <c r="Q15" s="448"/>
      <c r="R15" s="448"/>
      <c r="S15" s="448"/>
      <c r="T15" s="448"/>
      <c r="U15" s="448"/>
    </row>
    <row r="16" spans="1:22" ht="16.5" customHeight="1" x14ac:dyDescent="0.2">
      <c r="C16" s="448"/>
      <c r="D16" s="448"/>
      <c r="E16" s="448"/>
      <c r="F16" s="448"/>
      <c r="G16" s="448"/>
      <c r="H16" s="448"/>
      <c r="I16" s="448"/>
      <c r="J16" s="448"/>
      <c r="K16" s="448"/>
      <c r="L16" s="448"/>
      <c r="M16" s="448"/>
      <c r="N16" s="448"/>
      <c r="O16" s="448"/>
      <c r="P16" s="448"/>
      <c r="Q16" s="448"/>
      <c r="R16" s="448"/>
      <c r="S16" s="448"/>
      <c r="T16" s="448"/>
      <c r="U16" s="448"/>
    </row>
    <row r="18" spans="1:22" ht="16.5" customHeight="1" x14ac:dyDescent="0.2">
      <c r="B18" s="97" t="s">
        <v>46</v>
      </c>
      <c r="C18" s="149" t="s">
        <v>47</v>
      </c>
    </row>
    <row r="21" spans="1:22" s="155" customFormat="1" ht="16.5" customHeight="1" x14ac:dyDescent="0.2">
      <c r="A21" s="154"/>
      <c r="B21" s="153" t="s">
        <v>189</v>
      </c>
      <c r="C21" s="154"/>
      <c r="D21" s="154"/>
      <c r="E21" s="154"/>
      <c r="F21" s="154"/>
      <c r="G21" s="154"/>
      <c r="H21" s="154"/>
      <c r="I21" s="154"/>
      <c r="J21" s="154"/>
      <c r="K21" s="154"/>
      <c r="L21" s="154"/>
      <c r="M21" s="154"/>
      <c r="N21" s="154"/>
      <c r="O21" s="154"/>
      <c r="P21" s="154"/>
      <c r="Q21" s="154"/>
      <c r="R21" s="154"/>
      <c r="S21" s="154"/>
      <c r="T21" s="154"/>
      <c r="U21" s="154"/>
      <c r="V21" s="284"/>
    </row>
    <row r="22" spans="1:22" ht="16.5" customHeight="1" x14ac:dyDescent="0.2">
      <c r="A22" s="151"/>
      <c r="B22" s="150"/>
      <c r="C22" s="151"/>
      <c r="D22" s="151"/>
      <c r="E22" s="151"/>
      <c r="F22" s="151"/>
      <c r="G22" s="151"/>
      <c r="H22" s="151"/>
      <c r="I22" s="151"/>
      <c r="J22" s="151"/>
      <c r="K22" s="151"/>
      <c r="L22" s="151"/>
      <c r="M22" s="151"/>
      <c r="N22" s="151"/>
      <c r="O22" s="151"/>
      <c r="P22" s="151"/>
      <c r="Q22" s="151"/>
      <c r="R22" s="151"/>
      <c r="S22" s="151"/>
      <c r="T22" s="151"/>
      <c r="U22" s="151"/>
      <c r="V22" s="285"/>
    </row>
    <row r="24" spans="1:22" ht="16.5" customHeight="1" x14ac:dyDescent="0.2">
      <c r="B24" s="97" t="s">
        <v>46</v>
      </c>
      <c r="C24" s="3" t="s">
        <v>188</v>
      </c>
    </row>
    <row r="26" spans="1:22" ht="16.5" customHeight="1" x14ac:dyDescent="0.2">
      <c r="C26" s="115" t="s">
        <v>51</v>
      </c>
      <c r="D26" s="116"/>
      <c r="E26" s="116"/>
      <c r="F26" s="116"/>
      <c r="G26" s="115" t="s">
        <v>45</v>
      </c>
      <c r="H26" s="116"/>
      <c r="I26" s="116"/>
      <c r="J26" s="116"/>
      <c r="K26" s="116"/>
      <c r="L26" s="116"/>
      <c r="M26" s="116"/>
      <c r="N26" s="116"/>
      <c r="O26" s="116"/>
      <c r="P26" s="116"/>
      <c r="Q26" s="116"/>
      <c r="R26" s="116"/>
      <c r="S26" s="117"/>
    </row>
    <row r="27" spans="1:22" ht="16.5" customHeight="1" x14ac:dyDescent="0.2">
      <c r="C27" s="118" t="s">
        <v>144</v>
      </c>
      <c r="D27" s="119"/>
      <c r="E27" s="119"/>
      <c r="F27" s="120"/>
      <c r="G27" s="108" t="s">
        <v>145</v>
      </c>
      <c r="H27" s="109"/>
      <c r="I27" s="109"/>
      <c r="J27" s="109"/>
      <c r="K27" s="109"/>
      <c r="L27" s="109"/>
      <c r="M27" s="109"/>
      <c r="N27" s="109"/>
      <c r="O27" s="109"/>
      <c r="P27" s="109"/>
      <c r="Q27" s="109"/>
      <c r="R27" s="109"/>
      <c r="S27" s="110"/>
    </row>
    <row r="28" spans="1:22" ht="16.5" customHeight="1" x14ac:dyDescent="0.2">
      <c r="C28" s="121"/>
      <c r="D28" s="122"/>
      <c r="E28" s="122"/>
      <c r="F28" s="123"/>
      <c r="G28" s="112"/>
      <c r="H28" s="113"/>
      <c r="I28" s="113"/>
      <c r="J28" s="113"/>
      <c r="K28" s="113"/>
      <c r="L28" s="113"/>
      <c r="M28" s="113"/>
      <c r="N28" s="113"/>
      <c r="O28" s="113"/>
      <c r="P28" s="113"/>
      <c r="Q28" s="113"/>
      <c r="R28" s="113"/>
      <c r="S28" s="114"/>
    </row>
    <row r="29" spans="1:22" ht="16.5" customHeight="1" x14ac:dyDescent="0.2">
      <c r="C29" s="124" t="s">
        <v>36</v>
      </c>
      <c r="D29" s="125"/>
      <c r="E29" s="125"/>
      <c r="F29" s="126"/>
      <c r="G29" s="108" t="s">
        <v>52</v>
      </c>
      <c r="H29" s="109"/>
      <c r="I29" s="109"/>
      <c r="J29" s="109"/>
      <c r="K29" s="109"/>
      <c r="L29" s="109"/>
      <c r="M29" s="109"/>
      <c r="N29" s="109"/>
      <c r="O29" s="109"/>
      <c r="P29" s="109"/>
      <c r="Q29" s="109"/>
      <c r="R29" s="109"/>
      <c r="S29" s="110"/>
    </row>
    <row r="30" spans="1:22" ht="16.5" customHeight="1" x14ac:dyDescent="0.2">
      <c r="C30" s="127"/>
      <c r="D30" s="128"/>
      <c r="E30" s="128"/>
      <c r="F30" s="129"/>
      <c r="G30" s="112"/>
      <c r="H30" s="113"/>
      <c r="I30" s="113"/>
      <c r="J30" s="113"/>
      <c r="K30" s="113"/>
      <c r="L30" s="113"/>
      <c r="M30" s="113"/>
      <c r="N30" s="113"/>
      <c r="O30" s="113"/>
      <c r="P30" s="113"/>
      <c r="Q30" s="113"/>
      <c r="R30" s="113"/>
      <c r="S30" s="114"/>
    </row>
    <row r="31" spans="1:22" ht="16.5" customHeight="1" x14ac:dyDescent="0.2">
      <c r="C31" s="124" t="s">
        <v>1</v>
      </c>
      <c r="D31" s="125"/>
      <c r="E31" s="125"/>
      <c r="F31" s="126"/>
      <c r="G31" s="108" t="s">
        <v>53</v>
      </c>
      <c r="H31" s="109"/>
      <c r="I31" s="109"/>
      <c r="J31" s="109"/>
      <c r="K31" s="109"/>
      <c r="L31" s="109"/>
      <c r="M31" s="109"/>
      <c r="N31" s="109"/>
      <c r="O31" s="109"/>
      <c r="P31" s="109"/>
      <c r="Q31" s="109"/>
      <c r="R31" s="109"/>
      <c r="S31" s="110"/>
    </row>
    <row r="32" spans="1:22" ht="16.5" customHeight="1" x14ac:dyDescent="0.2">
      <c r="C32" s="127"/>
      <c r="D32" s="128"/>
      <c r="E32" s="128"/>
      <c r="F32" s="129"/>
      <c r="G32" s="112"/>
      <c r="H32" s="113"/>
      <c r="I32" s="113"/>
      <c r="J32" s="113"/>
      <c r="K32" s="113"/>
      <c r="L32" s="113"/>
      <c r="M32" s="113"/>
      <c r="N32" s="113"/>
      <c r="O32" s="113"/>
      <c r="P32" s="113"/>
      <c r="Q32" s="113"/>
      <c r="R32" s="113"/>
      <c r="S32" s="114"/>
    </row>
    <row r="33" spans="3:19" ht="16.5" customHeight="1" x14ac:dyDescent="0.2">
      <c r="C33" s="124" t="s">
        <v>2</v>
      </c>
      <c r="D33" s="125"/>
      <c r="E33" s="125"/>
      <c r="F33" s="126"/>
      <c r="G33" s="108" t="s">
        <v>91</v>
      </c>
      <c r="H33" s="109"/>
      <c r="I33" s="109"/>
      <c r="J33" s="109"/>
      <c r="K33" s="109"/>
      <c r="L33" s="109"/>
      <c r="M33" s="109"/>
      <c r="N33" s="109"/>
      <c r="O33" s="109"/>
      <c r="P33" s="109"/>
      <c r="Q33" s="109"/>
      <c r="R33" s="109"/>
      <c r="S33" s="110"/>
    </row>
    <row r="34" spans="3:19" ht="16.5" customHeight="1" x14ac:dyDescent="0.2">
      <c r="C34" s="127"/>
      <c r="D34" s="128"/>
      <c r="E34" s="128"/>
      <c r="F34" s="129"/>
      <c r="G34" s="112"/>
      <c r="H34" s="113"/>
      <c r="I34" s="113"/>
      <c r="J34" s="113"/>
      <c r="K34" s="113"/>
      <c r="L34" s="113"/>
      <c r="M34" s="113"/>
      <c r="N34" s="113"/>
      <c r="O34" s="113"/>
      <c r="P34" s="113"/>
      <c r="Q34" s="113"/>
      <c r="R34" s="113"/>
      <c r="S34" s="114"/>
    </row>
    <row r="35" spans="3:19" ht="16.5" customHeight="1" x14ac:dyDescent="0.2">
      <c r="C35" s="130" t="s">
        <v>22</v>
      </c>
      <c r="D35" s="131"/>
      <c r="E35" s="131"/>
      <c r="F35" s="132"/>
      <c r="G35" s="108" t="s">
        <v>92</v>
      </c>
      <c r="H35" s="109"/>
      <c r="I35" s="109"/>
      <c r="J35" s="109"/>
      <c r="K35" s="109"/>
      <c r="L35" s="109"/>
      <c r="M35" s="109"/>
      <c r="N35" s="109"/>
      <c r="O35" s="109"/>
      <c r="P35" s="109"/>
      <c r="Q35" s="109"/>
      <c r="R35" s="109"/>
      <c r="S35" s="110"/>
    </row>
    <row r="36" spans="3:19" ht="16.5" customHeight="1" x14ac:dyDescent="0.2">
      <c r="C36" s="133"/>
      <c r="D36" s="134"/>
      <c r="E36" s="134"/>
      <c r="F36" s="135"/>
      <c r="G36" s="112"/>
      <c r="H36" s="113"/>
      <c r="I36" s="113"/>
      <c r="J36" s="113"/>
      <c r="K36" s="113"/>
      <c r="L36" s="113"/>
      <c r="M36" s="113"/>
      <c r="N36" s="113"/>
      <c r="O36" s="113"/>
      <c r="P36" s="113"/>
      <c r="Q36" s="113"/>
      <c r="R36" s="113"/>
      <c r="S36" s="114"/>
    </row>
    <row r="37" spans="3:19" ht="16.5" customHeight="1" x14ac:dyDescent="0.2">
      <c r="C37" s="130" t="s">
        <v>3</v>
      </c>
      <c r="D37" s="131"/>
      <c r="E37" s="131"/>
      <c r="F37" s="132"/>
      <c r="G37" s="108" t="s">
        <v>93</v>
      </c>
      <c r="H37" s="109"/>
      <c r="I37" s="109"/>
      <c r="J37" s="109"/>
      <c r="K37" s="109"/>
      <c r="L37" s="109"/>
      <c r="M37" s="109"/>
      <c r="N37" s="109"/>
      <c r="O37" s="109"/>
      <c r="P37" s="109"/>
      <c r="Q37" s="109"/>
      <c r="R37" s="109"/>
      <c r="S37" s="110"/>
    </row>
    <row r="38" spans="3:19" ht="16.5" customHeight="1" x14ac:dyDescent="0.2">
      <c r="C38" s="133"/>
      <c r="D38" s="134"/>
      <c r="E38" s="134"/>
      <c r="F38" s="135"/>
      <c r="G38" s="112"/>
      <c r="H38" s="113"/>
      <c r="I38" s="113"/>
      <c r="J38" s="113"/>
      <c r="K38" s="113"/>
      <c r="L38" s="113"/>
      <c r="M38" s="113"/>
      <c r="N38" s="113"/>
      <c r="O38" s="113"/>
      <c r="P38" s="113"/>
      <c r="Q38" s="113"/>
      <c r="R38" s="113"/>
      <c r="S38" s="114"/>
    </row>
    <row r="39" spans="3:19" ht="16.5" customHeight="1" x14ac:dyDescent="0.2">
      <c r="C39" s="136" t="s">
        <v>26</v>
      </c>
      <c r="D39" s="137"/>
      <c r="E39" s="137"/>
      <c r="F39" s="138"/>
      <c r="G39" s="108" t="s">
        <v>94</v>
      </c>
      <c r="H39" s="109"/>
      <c r="I39" s="109"/>
      <c r="J39" s="109"/>
      <c r="K39" s="109"/>
      <c r="L39" s="109"/>
      <c r="M39" s="109"/>
      <c r="N39" s="109"/>
      <c r="O39" s="109"/>
      <c r="P39" s="109"/>
      <c r="Q39" s="109"/>
      <c r="R39" s="109"/>
      <c r="S39" s="110"/>
    </row>
    <row r="40" spans="3:19" ht="16.5" customHeight="1" x14ac:dyDescent="0.2">
      <c r="C40" s="139"/>
      <c r="D40" s="140"/>
      <c r="E40" s="140"/>
      <c r="F40" s="141"/>
      <c r="G40" s="112"/>
      <c r="H40" s="113"/>
      <c r="I40" s="113"/>
      <c r="J40" s="113"/>
      <c r="K40" s="113"/>
      <c r="L40" s="113"/>
      <c r="M40" s="113"/>
      <c r="N40" s="113"/>
      <c r="O40" s="113"/>
      <c r="P40" s="113"/>
      <c r="Q40" s="113"/>
      <c r="R40" s="113"/>
      <c r="S40" s="114"/>
    </row>
    <row r="41" spans="3:19" ht="16.5" customHeight="1" x14ac:dyDescent="0.2">
      <c r="C41" s="136" t="s">
        <v>6</v>
      </c>
      <c r="D41" s="137"/>
      <c r="E41" s="137"/>
      <c r="F41" s="138"/>
      <c r="G41" s="108" t="s">
        <v>95</v>
      </c>
      <c r="H41" s="109"/>
      <c r="I41" s="109"/>
      <c r="J41" s="109"/>
      <c r="K41" s="109"/>
      <c r="L41" s="109"/>
      <c r="M41" s="109"/>
      <c r="N41" s="109"/>
      <c r="O41" s="109"/>
      <c r="P41" s="109"/>
      <c r="Q41" s="109"/>
      <c r="R41" s="109"/>
      <c r="S41" s="110"/>
    </row>
    <row r="42" spans="3:19" ht="16.5" customHeight="1" x14ac:dyDescent="0.2">
      <c r="C42" s="139"/>
      <c r="D42" s="140"/>
      <c r="E42" s="140"/>
      <c r="F42" s="141"/>
      <c r="G42" s="112"/>
      <c r="H42" s="113"/>
      <c r="I42" s="113"/>
      <c r="J42" s="113"/>
      <c r="K42" s="113"/>
      <c r="L42" s="113"/>
      <c r="M42" s="113"/>
      <c r="N42" s="113"/>
      <c r="O42" s="113"/>
      <c r="P42" s="113"/>
      <c r="Q42" s="113"/>
      <c r="R42" s="113"/>
      <c r="S42" s="114"/>
    </row>
    <row r="43" spans="3:19" ht="16.5" customHeight="1" x14ac:dyDescent="0.2">
      <c r="C43" s="142" t="s">
        <v>27</v>
      </c>
      <c r="D43" s="143"/>
      <c r="E43" s="143"/>
      <c r="F43" s="144"/>
      <c r="G43" s="108" t="s">
        <v>96</v>
      </c>
      <c r="H43" s="109"/>
      <c r="I43" s="109"/>
      <c r="J43" s="109"/>
      <c r="K43" s="109"/>
      <c r="L43" s="109"/>
      <c r="M43" s="109"/>
      <c r="N43" s="109"/>
      <c r="O43" s="109"/>
      <c r="P43" s="109"/>
      <c r="Q43" s="109"/>
      <c r="R43" s="109"/>
      <c r="S43" s="110"/>
    </row>
    <row r="44" spans="3:19" ht="16.5" customHeight="1" x14ac:dyDescent="0.2">
      <c r="C44" s="145"/>
      <c r="D44" s="146"/>
      <c r="E44" s="146"/>
      <c r="F44" s="147"/>
      <c r="G44" s="112"/>
      <c r="H44" s="113"/>
      <c r="I44" s="113"/>
      <c r="J44" s="113"/>
      <c r="K44" s="113"/>
      <c r="L44" s="113"/>
      <c r="M44" s="113"/>
      <c r="N44" s="113"/>
      <c r="O44" s="113"/>
      <c r="P44" s="113"/>
      <c r="Q44" s="113"/>
      <c r="R44" s="113"/>
      <c r="S44" s="114"/>
    </row>
    <row r="45" spans="3:19" ht="16.5" customHeight="1" x14ac:dyDescent="0.2">
      <c r="C45" s="142" t="s">
        <v>7</v>
      </c>
      <c r="D45" s="143"/>
      <c r="E45" s="143"/>
      <c r="F45" s="144"/>
      <c r="G45" s="108" t="s">
        <v>97</v>
      </c>
      <c r="H45" s="109"/>
      <c r="I45" s="109"/>
      <c r="J45" s="109"/>
      <c r="K45" s="109"/>
      <c r="L45" s="109"/>
      <c r="M45" s="109"/>
      <c r="N45" s="109"/>
      <c r="O45" s="109"/>
      <c r="P45" s="109"/>
      <c r="Q45" s="109"/>
      <c r="R45" s="109"/>
      <c r="S45" s="110"/>
    </row>
    <row r="46" spans="3:19" ht="16.5" customHeight="1" x14ac:dyDescent="0.2">
      <c r="C46" s="145"/>
      <c r="D46" s="146"/>
      <c r="E46" s="146"/>
      <c r="F46" s="147"/>
      <c r="G46" s="112"/>
      <c r="H46" s="113"/>
      <c r="I46" s="113"/>
      <c r="J46" s="113"/>
      <c r="K46" s="113"/>
      <c r="L46" s="113"/>
      <c r="M46" s="113"/>
      <c r="N46" s="113"/>
      <c r="O46" s="113"/>
      <c r="P46" s="113"/>
      <c r="Q46" s="113"/>
      <c r="R46" s="113"/>
      <c r="S46" s="114"/>
    </row>
    <row r="47" spans="3:19" ht="16.5" customHeight="1" x14ac:dyDescent="0.2">
      <c r="C47" s="163" t="s">
        <v>101</v>
      </c>
      <c r="D47" s="164"/>
      <c r="E47" s="164"/>
      <c r="F47" s="165"/>
      <c r="G47" s="108" t="s">
        <v>102</v>
      </c>
      <c r="H47" s="109"/>
      <c r="I47" s="109"/>
      <c r="J47" s="109"/>
      <c r="K47" s="109"/>
      <c r="L47" s="109"/>
      <c r="M47" s="109"/>
      <c r="N47" s="109"/>
      <c r="O47" s="109"/>
      <c r="P47" s="109"/>
      <c r="Q47" s="109"/>
      <c r="R47" s="109"/>
      <c r="S47" s="110"/>
    </row>
    <row r="48" spans="3:19" ht="16.5" customHeight="1" x14ac:dyDescent="0.2">
      <c r="C48" s="166"/>
      <c r="D48" s="167"/>
      <c r="E48" s="167"/>
      <c r="F48" s="168"/>
      <c r="G48" s="169" t="s">
        <v>49</v>
      </c>
      <c r="H48" s="113"/>
      <c r="I48" s="170" t="s">
        <v>8</v>
      </c>
      <c r="J48" s="171"/>
      <c r="K48" s="113"/>
      <c r="L48" s="113"/>
      <c r="M48" s="113"/>
      <c r="N48" s="113"/>
      <c r="O48" s="113"/>
      <c r="P48" s="113"/>
      <c r="Q48" s="113"/>
      <c r="R48" s="113"/>
      <c r="S48" s="114"/>
    </row>
    <row r="50" spans="1:22" ht="16.5" customHeight="1" x14ac:dyDescent="0.2">
      <c r="C50" s="3" t="s">
        <v>54</v>
      </c>
    </row>
    <row r="52" spans="1:22" ht="16.5" customHeight="1" x14ac:dyDescent="0.2">
      <c r="C52" s="3" t="s">
        <v>187</v>
      </c>
    </row>
    <row r="55" spans="1:22" s="155" customFormat="1" ht="16.5" customHeight="1" x14ac:dyDescent="0.2">
      <c r="A55" s="154"/>
      <c r="B55" s="153" t="s">
        <v>146</v>
      </c>
      <c r="C55" s="154"/>
      <c r="D55" s="154"/>
      <c r="E55" s="154"/>
      <c r="F55" s="154"/>
      <c r="G55" s="154"/>
      <c r="H55" s="154"/>
      <c r="I55" s="154"/>
      <c r="J55" s="154"/>
      <c r="K55" s="154"/>
      <c r="L55" s="154"/>
      <c r="M55" s="154"/>
      <c r="N55" s="154"/>
      <c r="O55" s="154"/>
      <c r="P55" s="154"/>
      <c r="Q55" s="154"/>
      <c r="R55" s="154"/>
      <c r="S55" s="154"/>
      <c r="T55" s="154"/>
      <c r="U55" s="154"/>
      <c r="V55" s="284"/>
    </row>
    <row r="56" spans="1:22" ht="16.5" customHeight="1" x14ac:dyDescent="0.2">
      <c r="A56" s="151"/>
      <c r="B56" s="150"/>
      <c r="C56" s="151"/>
      <c r="D56" s="151"/>
      <c r="E56" s="151"/>
      <c r="F56" s="151"/>
      <c r="G56" s="151"/>
      <c r="H56" s="151"/>
      <c r="I56" s="151"/>
      <c r="J56" s="151"/>
      <c r="K56" s="151"/>
      <c r="L56" s="151"/>
      <c r="M56" s="151"/>
      <c r="N56" s="151"/>
      <c r="O56" s="151"/>
      <c r="P56" s="151"/>
      <c r="Q56" s="151"/>
      <c r="R56" s="151"/>
      <c r="S56" s="151"/>
      <c r="T56" s="151"/>
      <c r="U56" s="151"/>
      <c r="V56" s="285"/>
    </row>
    <row r="58" spans="1:22" ht="16.5" customHeight="1" x14ac:dyDescent="0.2">
      <c r="B58" s="97" t="s">
        <v>46</v>
      </c>
      <c r="C58" s="3" t="s">
        <v>147</v>
      </c>
    </row>
    <row r="69" spans="2:33" ht="16.5" customHeight="1" x14ac:dyDescent="0.2">
      <c r="AG69" s="65"/>
    </row>
    <row r="79" spans="2:33" ht="16.5" customHeight="1" x14ac:dyDescent="0.2">
      <c r="B79" s="97" t="s">
        <v>46</v>
      </c>
      <c r="C79" s="3" t="s">
        <v>152</v>
      </c>
    </row>
    <row r="81" spans="2:14" ht="16.5" customHeight="1" x14ac:dyDescent="0.2">
      <c r="B81" s="97" t="s">
        <v>46</v>
      </c>
      <c r="C81" s="148" t="s">
        <v>148</v>
      </c>
      <c r="D81" s="148"/>
      <c r="E81" s="148"/>
      <c r="F81" s="148"/>
      <c r="G81" s="148"/>
      <c r="H81" s="148"/>
      <c r="I81" s="148"/>
      <c r="J81" s="148"/>
      <c r="K81" s="148"/>
      <c r="L81" s="148"/>
      <c r="M81" s="148"/>
      <c r="N81" s="148"/>
    </row>
    <row r="102" spans="2:21" ht="16.5" customHeight="1" x14ac:dyDescent="0.2">
      <c r="B102" s="97" t="s">
        <v>46</v>
      </c>
      <c r="C102" s="3" t="s">
        <v>149</v>
      </c>
    </row>
    <row r="104" spans="2:21" ht="16.5" customHeight="1" x14ac:dyDescent="0.2">
      <c r="B104" s="97" t="s">
        <v>46</v>
      </c>
      <c r="C104" s="3" t="s">
        <v>150</v>
      </c>
    </row>
    <row r="106" spans="2:21" ht="16.5" customHeight="1" x14ac:dyDescent="0.2">
      <c r="B106" s="97" t="s">
        <v>46</v>
      </c>
      <c r="C106" s="450" t="s">
        <v>190</v>
      </c>
      <c r="D106" s="450"/>
      <c r="E106" s="450"/>
      <c r="F106" s="450"/>
      <c r="G106" s="450"/>
      <c r="H106" s="450"/>
      <c r="I106" s="450"/>
      <c r="J106" s="450"/>
      <c r="K106" s="450"/>
      <c r="L106" s="450"/>
      <c r="M106" s="450"/>
      <c r="N106" s="450"/>
      <c r="O106" s="450"/>
      <c r="P106" s="450"/>
      <c r="Q106" s="450"/>
      <c r="R106" s="450"/>
      <c r="S106" s="450"/>
      <c r="T106" s="450"/>
      <c r="U106" s="450"/>
    </row>
    <row r="107" spans="2:21" ht="16.5" customHeight="1" x14ac:dyDescent="0.2">
      <c r="C107" s="450"/>
      <c r="D107" s="450"/>
      <c r="E107" s="450"/>
      <c r="F107" s="450"/>
      <c r="G107" s="450"/>
      <c r="H107" s="450"/>
      <c r="I107" s="450"/>
      <c r="J107" s="450"/>
      <c r="K107" s="450"/>
      <c r="L107" s="450"/>
      <c r="M107" s="450"/>
      <c r="N107" s="450"/>
      <c r="O107" s="450"/>
      <c r="P107" s="450"/>
      <c r="Q107" s="450"/>
      <c r="R107" s="450"/>
      <c r="S107" s="450"/>
      <c r="T107" s="450"/>
      <c r="U107" s="450"/>
    </row>
    <row r="109" spans="2:21" ht="16.5" customHeight="1" x14ac:dyDescent="0.2">
      <c r="B109" s="97" t="s">
        <v>46</v>
      </c>
      <c r="C109" s="448" t="s">
        <v>238</v>
      </c>
      <c r="D109" s="448"/>
      <c r="E109" s="448"/>
      <c r="F109" s="448"/>
      <c r="G109" s="448"/>
      <c r="H109" s="448"/>
      <c r="I109" s="448"/>
      <c r="J109" s="448"/>
      <c r="K109" s="448"/>
      <c r="L109" s="448"/>
      <c r="M109" s="448"/>
      <c r="N109" s="448"/>
      <c r="O109" s="448"/>
      <c r="P109" s="448"/>
      <c r="Q109" s="448"/>
      <c r="R109" s="448"/>
      <c r="S109" s="448"/>
      <c r="T109" s="448"/>
      <c r="U109" s="448"/>
    </row>
    <row r="110" spans="2:21" ht="16.5" customHeight="1" x14ac:dyDescent="0.2">
      <c r="C110" s="448"/>
      <c r="D110" s="448"/>
      <c r="E110" s="448"/>
      <c r="F110" s="448"/>
      <c r="G110" s="448"/>
      <c r="H110" s="448"/>
      <c r="I110" s="448"/>
      <c r="J110" s="448"/>
      <c r="K110" s="448"/>
      <c r="L110" s="448"/>
      <c r="M110" s="448"/>
      <c r="N110" s="448"/>
      <c r="O110" s="448"/>
      <c r="P110" s="448"/>
      <c r="Q110" s="448"/>
      <c r="R110" s="448"/>
      <c r="S110" s="448"/>
      <c r="T110" s="448"/>
      <c r="U110" s="448"/>
    </row>
    <row r="111" spans="2:21" ht="16.5" customHeight="1" x14ac:dyDescent="0.2">
      <c r="C111" s="246"/>
      <c r="D111" s="246"/>
      <c r="E111" s="246"/>
      <c r="F111" s="246"/>
      <c r="G111" s="246"/>
      <c r="H111" s="246"/>
      <c r="I111" s="246"/>
      <c r="J111" s="246"/>
      <c r="K111" s="246"/>
      <c r="L111" s="246"/>
      <c r="M111" s="246"/>
      <c r="N111" s="246"/>
      <c r="O111" s="246"/>
      <c r="P111" s="246"/>
      <c r="Q111" s="246"/>
      <c r="R111" s="246"/>
      <c r="S111" s="246"/>
      <c r="T111" s="246"/>
      <c r="U111" s="246"/>
    </row>
    <row r="142" spans="2:21" ht="16.5" customHeight="1" x14ac:dyDescent="0.2">
      <c r="B142" s="97" t="s">
        <v>46</v>
      </c>
      <c r="C142" s="448" t="s">
        <v>155</v>
      </c>
      <c r="D142" s="448"/>
      <c r="E142" s="448"/>
      <c r="F142" s="448"/>
      <c r="G142" s="448"/>
      <c r="H142" s="448"/>
      <c r="I142" s="448"/>
      <c r="J142" s="448"/>
      <c r="K142" s="448"/>
      <c r="L142" s="448"/>
      <c r="M142" s="448"/>
      <c r="N142" s="448"/>
      <c r="O142" s="448"/>
      <c r="P142" s="448"/>
      <c r="Q142" s="448"/>
      <c r="R142" s="448"/>
      <c r="S142" s="448"/>
      <c r="T142" s="448"/>
      <c r="U142" s="448"/>
    </row>
    <row r="143" spans="2:21" ht="16.5" customHeight="1" x14ac:dyDescent="0.2">
      <c r="C143" s="448" t="s">
        <v>153</v>
      </c>
      <c r="D143" s="448"/>
      <c r="E143" s="448"/>
      <c r="F143" s="448"/>
      <c r="G143" s="448"/>
      <c r="H143" s="448"/>
      <c r="I143" s="448"/>
      <c r="J143" s="448"/>
      <c r="K143" s="448"/>
      <c r="L143" s="448"/>
      <c r="M143" s="448"/>
      <c r="N143" s="448"/>
      <c r="O143" s="448"/>
      <c r="P143" s="448"/>
      <c r="Q143" s="448"/>
      <c r="R143" s="448"/>
      <c r="S143" s="448"/>
      <c r="T143" s="448"/>
      <c r="U143" s="448"/>
    </row>
    <row r="145" spans="1:22" ht="16.5" customHeight="1" x14ac:dyDescent="0.2">
      <c r="B145" s="97" t="s">
        <v>151</v>
      </c>
      <c r="C145" s="451" t="s">
        <v>154</v>
      </c>
      <c r="D145" s="451"/>
      <c r="E145" s="451"/>
      <c r="F145" s="451"/>
      <c r="G145" s="451"/>
      <c r="H145" s="451"/>
    </row>
    <row r="146" spans="1:22" ht="16.5" customHeight="1" x14ac:dyDescent="0.2">
      <c r="C146" s="283"/>
    </row>
    <row r="149" spans="1:22" ht="16.5" customHeight="1" x14ac:dyDescent="0.2">
      <c r="B149" s="97" t="s">
        <v>46</v>
      </c>
      <c r="C149" s="3" t="s">
        <v>156</v>
      </c>
    </row>
    <row r="151" spans="1:22" s="155" customFormat="1" ht="16.5" customHeight="1" x14ac:dyDescent="0.2">
      <c r="A151" s="284"/>
      <c r="B151" s="286" t="s">
        <v>146</v>
      </c>
      <c r="C151" s="284"/>
      <c r="D151" s="284"/>
      <c r="E151" s="287" t="s">
        <v>160</v>
      </c>
      <c r="F151" s="284"/>
      <c r="G151" s="284"/>
      <c r="H151" s="284"/>
      <c r="I151" s="284"/>
      <c r="J151" s="284"/>
      <c r="K151" s="284"/>
      <c r="L151" s="284"/>
      <c r="M151" s="284"/>
      <c r="N151" s="284"/>
      <c r="O151" s="284"/>
      <c r="P151" s="284"/>
      <c r="Q151" s="284"/>
      <c r="R151" s="284"/>
      <c r="S151" s="284"/>
      <c r="T151" s="284"/>
      <c r="U151" s="284"/>
      <c r="V151" s="284"/>
    </row>
    <row r="152" spans="1:22" ht="16.5" customHeight="1" x14ac:dyDescent="0.2">
      <c r="A152" s="285"/>
      <c r="B152" s="285"/>
      <c r="C152" s="285"/>
      <c r="D152" s="285"/>
      <c r="E152" s="288"/>
      <c r="F152" s="285"/>
      <c r="G152" s="285"/>
      <c r="H152" s="285"/>
      <c r="I152" s="285"/>
      <c r="J152" s="285"/>
      <c r="K152" s="285"/>
      <c r="L152" s="285"/>
      <c r="M152" s="285"/>
      <c r="N152" s="285"/>
      <c r="O152" s="285"/>
      <c r="P152" s="285"/>
      <c r="Q152" s="285"/>
      <c r="R152" s="285"/>
      <c r="S152" s="285"/>
      <c r="T152" s="285"/>
      <c r="U152" s="285"/>
      <c r="V152" s="285"/>
    </row>
    <row r="165" spans="1:22" ht="16.5" customHeight="1" x14ac:dyDescent="0.2">
      <c r="B165" s="97" t="s">
        <v>46</v>
      </c>
      <c r="C165" s="3" t="s">
        <v>191</v>
      </c>
    </row>
    <row r="167" spans="1:22" ht="16.5" customHeight="1" x14ac:dyDescent="0.2">
      <c r="B167" s="97" t="s">
        <v>46</v>
      </c>
      <c r="C167" s="3" t="s">
        <v>161</v>
      </c>
    </row>
    <row r="169" spans="1:22" ht="16.5" customHeight="1" x14ac:dyDescent="0.2">
      <c r="C169" s="3" t="s">
        <v>55</v>
      </c>
      <c r="D169" s="3" t="s">
        <v>239</v>
      </c>
    </row>
    <row r="173" spans="1:22" s="155" customFormat="1" ht="16.5" customHeight="1" x14ac:dyDescent="0.2">
      <c r="A173" s="284"/>
      <c r="B173" s="286" t="s">
        <v>146</v>
      </c>
      <c r="C173" s="284"/>
      <c r="D173" s="284"/>
      <c r="E173" s="287" t="s">
        <v>196</v>
      </c>
      <c r="F173" s="284"/>
      <c r="G173" s="284"/>
      <c r="H173" s="284"/>
      <c r="I173" s="284"/>
      <c r="J173" s="284"/>
      <c r="K173" s="284"/>
      <c r="L173" s="284"/>
      <c r="M173" s="284"/>
      <c r="N173" s="284"/>
      <c r="O173" s="284"/>
      <c r="P173" s="284"/>
      <c r="Q173" s="284"/>
      <c r="R173" s="284"/>
      <c r="S173" s="284"/>
      <c r="T173" s="284"/>
      <c r="U173" s="284"/>
      <c r="V173" s="284"/>
    </row>
    <row r="174" spans="1:22" ht="16.5" customHeight="1" x14ac:dyDescent="0.2">
      <c r="A174" s="285"/>
      <c r="B174" s="285"/>
      <c r="C174" s="285"/>
      <c r="D174" s="285"/>
      <c r="E174" s="288"/>
      <c r="F174" s="285"/>
      <c r="G174" s="285"/>
      <c r="H174" s="285"/>
      <c r="I174" s="285"/>
      <c r="J174" s="285"/>
      <c r="K174" s="285"/>
      <c r="L174" s="285"/>
      <c r="M174" s="285"/>
      <c r="N174" s="285"/>
      <c r="O174" s="285"/>
      <c r="P174" s="285"/>
      <c r="Q174" s="285"/>
      <c r="R174" s="285"/>
      <c r="S174" s="285"/>
      <c r="T174" s="285"/>
      <c r="U174" s="285"/>
      <c r="V174" s="285"/>
    </row>
    <row r="187" spans="2:5" ht="16.5" customHeight="1" x14ac:dyDescent="0.2">
      <c r="B187" s="97" t="s">
        <v>46</v>
      </c>
      <c r="C187" s="3" t="s">
        <v>162</v>
      </c>
    </row>
    <row r="189" spans="2:5" s="290" customFormat="1" ht="16.5" customHeight="1" x14ac:dyDescent="0.2">
      <c r="B189" s="289"/>
      <c r="D189" s="290" t="s">
        <v>55</v>
      </c>
      <c r="E189" s="290" t="s">
        <v>240</v>
      </c>
    </row>
    <row r="191" spans="2:5" ht="16.5" customHeight="1" x14ac:dyDescent="0.2">
      <c r="B191" s="97" t="s">
        <v>46</v>
      </c>
      <c r="C191" s="3" t="s">
        <v>163</v>
      </c>
    </row>
    <row r="193" spans="2:9" s="290" customFormat="1" ht="16.5" customHeight="1" x14ac:dyDescent="0.2">
      <c r="B193" s="289"/>
      <c r="D193" s="290" t="s">
        <v>55</v>
      </c>
      <c r="E193" s="290" t="s">
        <v>164</v>
      </c>
    </row>
    <row r="194" spans="2:9" s="290" customFormat="1" ht="16.5" customHeight="1" x14ac:dyDescent="0.2">
      <c r="B194" s="289"/>
    </row>
    <row r="195" spans="2:9" s="290" customFormat="1" ht="16.5" customHeight="1" x14ac:dyDescent="0.2">
      <c r="B195" s="289"/>
      <c r="E195" s="290" t="s">
        <v>165</v>
      </c>
    </row>
    <row r="196" spans="2:9" s="290" customFormat="1" ht="16.5" customHeight="1" x14ac:dyDescent="0.2">
      <c r="B196" s="289"/>
    </row>
    <row r="197" spans="2:9" s="290" customFormat="1" ht="16.5" customHeight="1" x14ac:dyDescent="0.2">
      <c r="B197" s="289"/>
      <c r="E197" s="290" t="s">
        <v>166</v>
      </c>
    </row>
    <row r="204" spans="2:9" ht="16.5" customHeight="1" x14ac:dyDescent="0.2">
      <c r="B204" s="97" t="s">
        <v>46</v>
      </c>
      <c r="C204" s="3" t="s">
        <v>241</v>
      </c>
    </row>
    <row r="206" spans="2:9" ht="16.5" customHeight="1" x14ac:dyDescent="0.2">
      <c r="D206" s="451" t="s">
        <v>185</v>
      </c>
      <c r="E206" s="451"/>
      <c r="F206" s="451"/>
      <c r="G206" s="451"/>
      <c r="H206" s="451"/>
      <c r="I206" s="451"/>
    </row>
    <row r="210" spans="1:22" s="155" customFormat="1" ht="16.5" customHeight="1" x14ac:dyDescent="0.2">
      <c r="A210" s="284"/>
      <c r="B210" s="286" t="s">
        <v>146</v>
      </c>
      <c r="C210" s="284"/>
      <c r="D210" s="284"/>
      <c r="E210" s="287" t="s">
        <v>197</v>
      </c>
      <c r="F210" s="284"/>
      <c r="G210" s="284"/>
      <c r="H210" s="284"/>
      <c r="I210" s="284"/>
      <c r="J210" s="284"/>
      <c r="K210" s="284"/>
      <c r="L210" s="284"/>
      <c r="M210" s="284"/>
      <c r="N210" s="284"/>
      <c r="O210" s="284"/>
      <c r="P210" s="284"/>
      <c r="Q210" s="284"/>
      <c r="R210" s="284"/>
      <c r="S210" s="284"/>
      <c r="T210" s="284"/>
      <c r="U210" s="284"/>
      <c r="V210" s="284"/>
    </row>
    <row r="211" spans="1:22" ht="16.5" customHeight="1" x14ac:dyDescent="0.2">
      <c r="A211" s="285"/>
      <c r="B211" s="285"/>
      <c r="C211" s="285"/>
      <c r="D211" s="285"/>
      <c r="E211" s="288"/>
      <c r="F211" s="285"/>
      <c r="G211" s="285"/>
      <c r="H211" s="285"/>
      <c r="I211" s="285"/>
      <c r="J211" s="285"/>
      <c r="K211" s="285"/>
      <c r="L211" s="285"/>
      <c r="M211" s="285"/>
      <c r="N211" s="285"/>
      <c r="O211" s="285"/>
      <c r="P211" s="285"/>
      <c r="Q211" s="285"/>
      <c r="R211" s="285"/>
      <c r="S211" s="285"/>
      <c r="T211" s="285"/>
      <c r="U211" s="285"/>
      <c r="V211" s="285"/>
    </row>
    <row r="224" spans="1:22" ht="16.5" customHeight="1" x14ac:dyDescent="0.2">
      <c r="B224" s="97" t="s">
        <v>46</v>
      </c>
      <c r="C224" s="149" t="s">
        <v>193</v>
      </c>
    </row>
    <row r="226" spans="2:5" ht="16.5" customHeight="1" x14ac:dyDescent="0.2">
      <c r="B226" s="97" t="s">
        <v>46</v>
      </c>
      <c r="C226" s="3" t="s">
        <v>162</v>
      </c>
    </row>
    <row r="228" spans="2:5" s="290" customFormat="1" ht="16.5" customHeight="1" x14ac:dyDescent="0.2">
      <c r="B228" s="289"/>
      <c r="D228" s="290" t="s">
        <v>55</v>
      </c>
      <c r="E228" s="290" t="s">
        <v>186</v>
      </c>
    </row>
    <row r="230" spans="2:5" ht="16.5" customHeight="1" x14ac:dyDescent="0.2">
      <c r="B230" s="97" t="s">
        <v>46</v>
      </c>
      <c r="C230" s="3" t="s">
        <v>163</v>
      </c>
    </row>
    <row r="232" spans="2:5" s="290" customFormat="1" ht="16.5" customHeight="1" x14ac:dyDescent="0.2">
      <c r="B232" s="289"/>
      <c r="D232" s="290" t="s">
        <v>55</v>
      </c>
      <c r="E232" s="290" t="s">
        <v>164</v>
      </c>
    </row>
    <row r="233" spans="2:5" s="290" customFormat="1" ht="16.5" customHeight="1" x14ac:dyDescent="0.2">
      <c r="B233" s="289"/>
    </row>
    <row r="234" spans="2:5" s="290" customFormat="1" ht="16.5" customHeight="1" x14ac:dyDescent="0.2">
      <c r="B234" s="289"/>
      <c r="E234" s="290" t="s">
        <v>165</v>
      </c>
    </row>
    <row r="235" spans="2:5" s="290" customFormat="1" ht="16.5" customHeight="1" x14ac:dyDescent="0.2">
      <c r="B235" s="289"/>
    </row>
    <row r="236" spans="2:5" s="290" customFormat="1" ht="16.5" customHeight="1" x14ac:dyDescent="0.2">
      <c r="B236" s="289"/>
      <c r="E236" s="290" t="s">
        <v>166</v>
      </c>
    </row>
    <row r="243" spans="1:22" ht="16.5" customHeight="1" x14ac:dyDescent="0.2">
      <c r="B243" s="97" t="s">
        <v>46</v>
      </c>
      <c r="C243" s="3" t="s">
        <v>184</v>
      </c>
    </row>
    <row r="245" spans="1:22" ht="16.5" customHeight="1" x14ac:dyDescent="0.2">
      <c r="B245" s="97" t="s">
        <v>46</v>
      </c>
      <c r="C245" s="3" t="s">
        <v>194</v>
      </c>
    </row>
    <row r="247" spans="1:22" ht="16.5" customHeight="1" x14ac:dyDescent="0.2">
      <c r="D247" s="453" t="s">
        <v>195</v>
      </c>
      <c r="E247" s="453"/>
      <c r="F247" s="453"/>
      <c r="G247" s="453"/>
      <c r="H247" s="453"/>
      <c r="I247" s="453"/>
    </row>
    <row r="251" spans="1:22" s="155" customFormat="1" ht="16.5" customHeight="1" x14ac:dyDescent="0.2">
      <c r="A251" s="284"/>
      <c r="B251" s="286" t="s">
        <v>146</v>
      </c>
      <c r="C251" s="284"/>
      <c r="D251" s="284"/>
      <c r="E251" s="287" t="s">
        <v>257</v>
      </c>
      <c r="F251" s="284"/>
      <c r="G251" s="284"/>
      <c r="H251" s="284"/>
      <c r="I251" s="284"/>
      <c r="J251" s="284"/>
      <c r="K251" s="284"/>
      <c r="L251" s="284"/>
      <c r="M251" s="284"/>
      <c r="N251" s="284"/>
      <c r="O251" s="284"/>
      <c r="P251" s="284"/>
      <c r="Q251" s="284"/>
      <c r="R251" s="284"/>
      <c r="S251" s="284"/>
      <c r="T251" s="284"/>
      <c r="U251" s="284"/>
      <c r="V251" s="284"/>
    </row>
    <row r="252" spans="1:22" ht="16.5" customHeight="1" x14ac:dyDescent="0.2">
      <c r="A252" s="285"/>
      <c r="B252" s="285"/>
      <c r="C252" s="285"/>
      <c r="D252" s="285"/>
      <c r="E252" s="288"/>
      <c r="F252" s="285"/>
      <c r="G252" s="285"/>
      <c r="H252" s="285"/>
      <c r="I252" s="285"/>
      <c r="J252" s="285"/>
      <c r="K252" s="285"/>
      <c r="L252" s="285"/>
      <c r="M252" s="285"/>
      <c r="N252" s="285"/>
      <c r="O252" s="285"/>
      <c r="P252" s="285"/>
      <c r="Q252" s="285"/>
      <c r="R252" s="285"/>
      <c r="S252" s="285"/>
      <c r="T252" s="285"/>
      <c r="U252" s="285"/>
      <c r="V252" s="285"/>
    </row>
    <row r="265" spans="2:3" ht="16.5" customHeight="1" x14ac:dyDescent="0.2">
      <c r="B265" s="97" t="s">
        <v>246</v>
      </c>
      <c r="C265" s="65" t="s">
        <v>247</v>
      </c>
    </row>
    <row r="267" spans="2:3" ht="16.5" customHeight="1" x14ac:dyDescent="0.2">
      <c r="B267" s="97" t="s">
        <v>46</v>
      </c>
      <c r="C267" s="3" t="s">
        <v>248</v>
      </c>
    </row>
    <row r="270" spans="2:3" ht="16.5" customHeight="1" x14ac:dyDescent="0.2">
      <c r="B270" s="97" t="s">
        <v>246</v>
      </c>
      <c r="C270" s="65" t="s">
        <v>249</v>
      </c>
    </row>
    <row r="272" spans="2:3" ht="16.5" customHeight="1" x14ac:dyDescent="0.2">
      <c r="B272" s="97" t="s">
        <v>46</v>
      </c>
      <c r="C272" s="3" t="s">
        <v>250</v>
      </c>
    </row>
    <row r="275" spans="2:21" ht="16.5" customHeight="1" x14ac:dyDescent="0.2">
      <c r="B275" s="97" t="s">
        <v>246</v>
      </c>
      <c r="C275" s="65" t="s">
        <v>251</v>
      </c>
    </row>
    <row r="277" spans="2:21" ht="16.5" customHeight="1" x14ac:dyDescent="0.2">
      <c r="B277" s="97" t="s">
        <v>46</v>
      </c>
      <c r="C277" s="3" t="s">
        <v>254</v>
      </c>
    </row>
    <row r="281" spans="2:21" ht="16.5" customHeight="1" x14ac:dyDescent="0.2">
      <c r="L281" s="3" t="s">
        <v>252</v>
      </c>
      <c r="M281" s="444" t="s">
        <v>253</v>
      </c>
      <c r="N281" s="444"/>
      <c r="O281" s="444"/>
      <c r="P281" s="444"/>
      <c r="Q281" s="444"/>
      <c r="R281" s="444"/>
      <c r="S281" s="444"/>
      <c r="T281" s="444"/>
      <c r="U281" s="444"/>
    </row>
    <row r="282" spans="2:21" ht="16.5" customHeight="1" x14ac:dyDescent="0.2">
      <c r="M282" s="444"/>
      <c r="N282" s="444"/>
      <c r="O282" s="444"/>
      <c r="P282" s="444"/>
      <c r="Q282" s="444"/>
      <c r="R282" s="444"/>
      <c r="S282" s="444"/>
      <c r="T282" s="444"/>
      <c r="U282" s="444"/>
    </row>
    <row r="283" spans="2:21" ht="16.5" customHeight="1" x14ac:dyDescent="0.2">
      <c r="M283" s="444"/>
      <c r="N283" s="444"/>
      <c r="O283" s="444"/>
      <c r="P283" s="444"/>
      <c r="Q283" s="444"/>
      <c r="R283" s="444"/>
      <c r="S283" s="444"/>
      <c r="T283" s="444"/>
      <c r="U283" s="444"/>
    </row>
    <row r="284" spans="2:21" ht="16.5" customHeight="1" x14ac:dyDescent="0.2">
      <c r="M284" s="444"/>
      <c r="N284" s="444"/>
      <c r="O284" s="444"/>
      <c r="P284" s="444"/>
      <c r="Q284" s="444"/>
      <c r="R284" s="444"/>
      <c r="S284" s="444"/>
      <c r="T284" s="444"/>
      <c r="U284" s="444"/>
    </row>
    <row r="291" spans="3:21" ht="16.5" customHeight="1" x14ac:dyDescent="0.2">
      <c r="C291" s="97" t="s">
        <v>46</v>
      </c>
      <c r="D291" s="444" t="s">
        <v>255</v>
      </c>
      <c r="E291" s="444"/>
      <c r="F291" s="444"/>
      <c r="G291" s="444"/>
      <c r="H291" s="444"/>
      <c r="I291" s="444"/>
      <c r="J291" s="444"/>
      <c r="K291" s="444"/>
      <c r="L291" s="444"/>
      <c r="M291" s="444"/>
      <c r="N291" s="444"/>
      <c r="O291" s="444"/>
      <c r="P291" s="444"/>
      <c r="Q291" s="444"/>
      <c r="R291" s="444"/>
      <c r="S291" s="444"/>
      <c r="T291" s="444"/>
      <c r="U291" s="444"/>
    </row>
    <row r="292" spans="3:21" ht="16.5" customHeight="1" x14ac:dyDescent="0.2">
      <c r="D292" s="444"/>
      <c r="E292" s="444"/>
      <c r="F292" s="444"/>
      <c r="G292" s="444"/>
      <c r="H292" s="444"/>
      <c r="I292" s="444"/>
      <c r="J292" s="444"/>
      <c r="K292" s="444"/>
      <c r="L292" s="444"/>
      <c r="M292" s="444"/>
      <c r="N292" s="444"/>
      <c r="O292" s="444"/>
      <c r="P292" s="444"/>
      <c r="Q292" s="444"/>
      <c r="R292" s="444"/>
      <c r="S292" s="444"/>
      <c r="T292" s="444"/>
      <c r="U292" s="444"/>
    </row>
    <row r="294" spans="3:21" ht="16.5" customHeight="1" x14ac:dyDescent="0.2">
      <c r="C294" s="97" t="s">
        <v>46</v>
      </c>
      <c r="D294" s="3" t="s">
        <v>256</v>
      </c>
    </row>
    <row r="296" spans="3:21" ht="16.5" customHeight="1" x14ac:dyDescent="0.2">
      <c r="C296" s="97" t="s">
        <v>46</v>
      </c>
      <c r="D296" s="3" t="s">
        <v>258</v>
      </c>
    </row>
    <row r="297" spans="3:21" ht="16.5" customHeight="1" x14ac:dyDescent="0.2">
      <c r="C297" s="329"/>
      <c r="D297" s="303"/>
      <c r="E297" s="303"/>
      <c r="F297" s="303"/>
      <c r="G297" s="303"/>
      <c r="H297" s="303"/>
      <c r="I297" s="303"/>
      <c r="J297" s="303"/>
      <c r="K297" s="303"/>
      <c r="L297" s="303"/>
      <c r="M297" s="303"/>
      <c r="N297" s="303"/>
      <c r="O297" s="303"/>
      <c r="P297" s="303"/>
      <c r="Q297" s="303"/>
      <c r="R297" s="303"/>
      <c r="S297" s="303"/>
      <c r="T297" s="296"/>
    </row>
    <row r="298" spans="3:21" ht="16.5" customHeight="1" x14ac:dyDescent="0.2">
      <c r="C298" s="332"/>
      <c r="D298" s="299" t="s">
        <v>259</v>
      </c>
      <c r="E298" s="299"/>
      <c r="F298" s="299"/>
      <c r="G298" s="299"/>
      <c r="H298" s="299"/>
      <c r="I298" s="299"/>
      <c r="J298" s="299"/>
      <c r="K298" s="299"/>
      <c r="L298" s="299"/>
      <c r="M298" s="299"/>
      <c r="N298" s="299"/>
      <c r="O298" s="299"/>
      <c r="P298" s="299"/>
      <c r="Q298" s="299"/>
      <c r="R298" s="299"/>
      <c r="S298" s="299"/>
      <c r="T298" s="298"/>
    </row>
    <row r="299" spans="3:21" ht="16.5" customHeight="1" x14ac:dyDescent="0.2">
      <c r="C299" s="332"/>
      <c r="D299" s="299"/>
      <c r="E299" s="299"/>
      <c r="F299" s="299"/>
      <c r="G299" s="299"/>
      <c r="H299" s="299"/>
      <c r="I299" s="299"/>
      <c r="J299" s="299"/>
      <c r="K299" s="299"/>
      <c r="L299" s="299"/>
      <c r="M299" s="299"/>
      <c r="N299" s="299"/>
      <c r="O299" s="299"/>
      <c r="P299" s="299"/>
      <c r="Q299" s="299"/>
      <c r="R299" s="299"/>
      <c r="S299" s="299"/>
      <c r="T299" s="298"/>
    </row>
    <row r="300" spans="3:21" ht="16.5" customHeight="1" x14ac:dyDescent="0.2">
      <c r="C300" s="332"/>
      <c r="D300" s="299" t="s">
        <v>260</v>
      </c>
      <c r="E300" s="299"/>
      <c r="F300" s="299"/>
      <c r="G300" s="299"/>
      <c r="H300" s="299"/>
      <c r="I300" s="299"/>
      <c r="J300" s="299"/>
      <c r="K300" s="299"/>
      <c r="L300" s="299"/>
      <c r="M300" s="299"/>
      <c r="N300" s="299"/>
      <c r="O300" s="299"/>
      <c r="P300" s="299"/>
      <c r="Q300" s="299"/>
      <c r="R300" s="299"/>
      <c r="S300" s="299"/>
      <c r="T300" s="298"/>
    </row>
    <row r="301" spans="3:21" ht="16.5" customHeight="1" x14ac:dyDescent="0.2">
      <c r="C301" s="333"/>
      <c r="D301" s="301"/>
      <c r="E301" s="301"/>
      <c r="F301" s="301"/>
      <c r="G301" s="301"/>
      <c r="H301" s="301"/>
      <c r="I301" s="301"/>
      <c r="J301" s="301"/>
      <c r="K301" s="301"/>
      <c r="L301" s="301"/>
      <c r="M301" s="301"/>
      <c r="N301" s="301"/>
      <c r="O301" s="301"/>
      <c r="P301" s="301"/>
      <c r="Q301" s="301"/>
      <c r="R301" s="301"/>
      <c r="S301" s="301"/>
      <c r="T301" s="302"/>
    </row>
    <row r="303" spans="3:21" ht="16.5" customHeight="1" x14ac:dyDescent="0.2">
      <c r="D303" s="156" t="s">
        <v>261</v>
      </c>
    </row>
    <row r="307" spans="1:22" s="155" customFormat="1" ht="16.5" customHeight="1" x14ac:dyDescent="0.2">
      <c r="A307" s="284"/>
      <c r="B307" s="286" t="s">
        <v>146</v>
      </c>
      <c r="C307" s="284"/>
      <c r="D307" s="284"/>
      <c r="E307" s="287" t="s">
        <v>262</v>
      </c>
      <c r="F307" s="284"/>
      <c r="G307" s="284"/>
      <c r="H307" s="284"/>
      <c r="I307" s="284"/>
      <c r="J307" s="284"/>
      <c r="K307" s="284"/>
      <c r="L307" s="284"/>
      <c r="M307" s="284"/>
      <c r="N307" s="284"/>
      <c r="O307" s="284"/>
      <c r="P307" s="284"/>
      <c r="Q307" s="284"/>
      <c r="R307" s="284"/>
      <c r="S307" s="284"/>
      <c r="T307" s="284"/>
      <c r="U307" s="284"/>
      <c r="V307" s="154"/>
    </row>
    <row r="308" spans="1:22" ht="16.5" customHeight="1" x14ac:dyDescent="0.2">
      <c r="A308" s="285"/>
      <c r="B308" s="285"/>
      <c r="C308" s="285"/>
      <c r="D308" s="285"/>
      <c r="E308" s="288"/>
      <c r="F308" s="285"/>
      <c r="G308" s="285"/>
      <c r="H308" s="285"/>
      <c r="I308" s="285"/>
      <c r="J308" s="285"/>
      <c r="K308" s="285"/>
      <c r="L308" s="285"/>
      <c r="M308" s="285"/>
      <c r="N308" s="285"/>
      <c r="O308" s="285"/>
      <c r="P308" s="285"/>
      <c r="Q308" s="285"/>
      <c r="R308" s="285"/>
      <c r="S308" s="285"/>
      <c r="T308" s="285"/>
      <c r="U308" s="285"/>
      <c r="V308" s="151"/>
    </row>
    <row r="322" spans="1:22" ht="16.5" customHeight="1" x14ac:dyDescent="0.2">
      <c r="B322" s="97" t="s">
        <v>46</v>
      </c>
      <c r="C322" s="3" t="s">
        <v>263</v>
      </c>
    </row>
    <row r="324" spans="1:22" ht="16.5" customHeight="1" x14ac:dyDescent="0.2">
      <c r="B324" s="97" t="s">
        <v>46</v>
      </c>
      <c r="C324" s="3" t="s">
        <v>265</v>
      </c>
    </row>
    <row r="326" spans="1:22" ht="16.5" customHeight="1" x14ac:dyDescent="0.2">
      <c r="B326" s="97" t="s">
        <v>46</v>
      </c>
      <c r="C326" s="448" t="s">
        <v>264</v>
      </c>
      <c r="D326" s="448"/>
      <c r="E326" s="448"/>
      <c r="F326" s="448"/>
      <c r="G326" s="448"/>
      <c r="H326" s="448"/>
      <c r="I326" s="448"/>
      <c r="J326" s="448"/>
      <c r="K326" s="448"/>
      <c r="L326" s="448"/>
      <c r="M326" s="448"/>
      <c r="N326" s="448"/>
      <c r="O326" s="448"/>
      <c r="P326" s="448"/>
      <c r="Q326" s="448"/>
      <c r="R326" s="448"/>
      <c r="S326" s="448"/>
      <c r="T326" s="448"/>
      <c r="U326" s="448"/>
    </row>
    <row r="327" spans="1:22" ht="16.5" customHeight="1" x14ac:dyDescent="0.2">
      <c r="C327" s="448" t="s">
        <v>153</v>
      </c>
      <c r="D327" s="448"/>
      <c r="E327" s="448"/>
      <c r="F327" s="448"/>
      <c r="G327" s="448"/>
      <c r="H327" s="448"/>
      <c r="I327" s="448"/>
      <c r="J327" s="448"/>
      <c r="K327" s="448"/>
      <c r="L327" s="448"/>
      <c r="M327" s="448"/>
      <c r="N327" s="448"/>
      <c r="O327" s="448"/>
      <c r="P327" s="448"/>
      <c r="Q327" s="448"/>
      <c r="R327" s="448"/>
      <c r="S327" s="448"/>
      <c r="T327" s="448"/>
      <c r="U327" s="448"/>
    </row>
    <row r="329" spans="1:22" ht="16.5" customHeight="1" x14ac:dyDescent="0.2">
      <c r="B329" s="97" t="s">
        <v>151</v>
      </c>
      <c r="C329" s="451" t="s">
        <v>154</v>
      </c>
      <c r="D329" s="451"/>
      <c r="E329" s="451"/>
      <c r="F329" s="451"/>
      <c r="G329" s="451"/>
      <c r="H329" s="451"/>
    </row>
    <row r="333" spans="1:22" s="155" customFormat="1" ht="16.5" customHeight="1" x14ac:dyDescent="0.2">
      <c r="A333" s="284"/>
      <c r="B333" s="286" t="s">
        <v>146</v>
      </c>
      <c r="C333" s="284"/>
      <c r="D333" s="284"/>
      <c r="E333" s="287" t="s">
        <v>266</v>
      </c>
      <c r="F333" s="284"/>
      <c r="G333" s="284"/>
      <c r="H333" s="284"/>
      <c r="I333" s="284"/>
      <c r="J333" s="284"/>
      <c r="K333" s="284"/>
      <c r="L333" s="284"/>
      <c r="M333" s="284"/>
      <c r="N333" s="284"/>
      <c r="O333" s="284"/>
      <c r="P333" s="284"/>
      <c r="Q333" s="284"/>
      <c r="R333" s="284"/>
      <c r="S333" s="284"/>
      <c r="T333" s="284"/>
      <c r="U333" s="284"/>
      <c r="V333" s="154"/>
    </row>
    <row r="334" spans="1:22" ht="16.5" customHeight="1" x14ac:dyDescent="0.2">
      <c r="A334" s="285"/>
      <c r="B334" s="285"/>
      <c r="C334" s="285"/>
      <c r="D334" s="285"/>
      <c r="E334" s="288"/>
      <c r="F334" s="285"/>
      <c r="G334" s="285"/>
      <c r="H334" s="285"/>
      <c r="I334" s="285"/>
      <c r="J334" s="285"/>
      <c r="K334" s="285"/>
      <c r="L334" s="285"/>
      <c r="M334" s="285"/>
      <c r="N334" s="285"/>
      <c r="O334" s="285"/>
      <c r="P334" s="285"/>
      <c r="Q334" s="285"/>
      <c r="R334" s="285"/>
      <c r="S334" s="285"/>
      <c r="T334" s="285"/>
      <c r="U334" s="285"/>
      <c r="V334" s="151"/>
    </row>
    <row r="346" spans="2:20" ht="16.5" customHeight="1" x14ac:dyDescent="0.2">
      <c r="B346" s="97" t="s">
        <v>46</v>
      </c>
      <c r="C346" s="3" t="s">
        <v>267</v>
      </c>
    </row>
    <row r="348" spans="2:20" ht="16.5" customHeight="1" x14ac:dyDescent="0.2">
      <c r="C348" s="97" t="s">
        <v>46</v>
      </c>
      <c r="D348" s="3" t="s">
        <v>258</v>
      </c>
    </row>
    <row r="349" spans="2:20" ht="16.5" customHeight="1" x14ac:dyDescent="0.2">
      <c r="C349" s="329"/>
      <c r="D349" s="303"/>
      <c r="E349" s="303"/>
      <c r="F349" s="303"/>
      <c r="G349" s="303"/>
      <c r="H349" s="303"/>
      <c r="I349" s="303"/>
      <c r="J349" s="303"/>
      <c r="K349" s="303"/>
      <c r="L349" s="303"/>
      <c r="M349" s="303"/>
      <c r="N349" s="303"/>
      <c r="O349" s="303"/>
      <c r="P349" s="303"/>
      <c r="Q349" s="303"/>
      <c r="R349" s="303"/>
      <c r="S349" s="303"/>
      <c r="T349" s="296"/>
    </row>
    <row r="350" spans="2:20" ht="16.5" customHeight="1" x14ac:dyDescent="0.2">
      <c r="C350" s="332"/>
      <c r="D350" s="299" t="s">
        <v>268</v>
      </c>
      <c r="E350" s="299"/>
      <c r="F350" s="299"/>
      <c r="G350" s="299"/>
      <c r="H350" s="299"/>
      <c r="I350" s="299"/>
      <c r="J350" s="299"/>
      <c r="K350" s="299"/>
      <c r="L350" s="299"/>
      <c r="M350" s="299"/>
      <c r="N350" s="299"/>
      <c r="O350" s="299"/>
      <c r="P350" s="299"/>
      <c r="Q350" s="299"/>
      <c r="R350" s="299"/>
      <c r="S350" s="299"/>
      <c r="T350" s="298"/>
    </row>
    <row r="351" spans="2:20" ht="16.5" customHeight="1" x14ac:dyDescent="0.2">
      <c r="C351" s="333"/>
      <c r="D351" s="301"/>
      <c r="E351" s="301"/>
      <c r="F351" s="301"/>
      <c r="G351" s="301"/>
      <c r="H351" s="301"/>
      <c r="I351" s="301"/>
      <c r="J351" s="301"/>
      <c r="K351" s="301"/>
      <c r="L351" s="301"/>
      <c r="M351" s="301"/>
      <c r="N351" s="301"/>
      <c r="O351" s="301"/>
      <c r="P351" s="301"/>
      <c r="Q351" s="301"/>
      <c r="R351" s="301"/>
      <c r="S351" s="301"/>
      <c r="T351" s="302"/>
    </row>
    <row r="353" spans="1:22" ht="16.5" customHeight="1" x14ac:dyDescent="0.2">
      <c r="D353" s="156"/>
    </row>
    <row r="354" spans="1:22" ht="16.5" customHeight="1" x14ac:dyDescent="0.2">
      <c r="D354" s="156"/>
    </row>
    <row r="355" spans="1:22" s="155" customFormat="1" ht="16.5" customHeight="1" x14ac:dyDescent="0.2">
      <c r="A355" s="284"/>
      <c r="B355" s="286" t="s">
        <v>146</v>
      </c>
      <c r="C355" s="284"/>
      <c r="D355" s="284"/>
      <c r="E355" s="287" t="s">
        <v>270</v>
      </c>
      <c r="F355" s="284"/>
      <c r="G355" s="284"/>
      <c r="H355" s="284"/>
      <c r="I355" s="284"/>
      <c r="J355" s="284"/>
      <c r="K355" s="284"/>
      <c r="L355" s="284"/>
      <c r="M355" s="284"/>
      <c r="N355" s="284"/>
      <c r="O355" s="284"/>
      <c r="P355" s="284"/>
      <c r="Q355" s="284"/>
      <c r="R355" s="284"/>
      <c r="S355" s="284"/>
      <c r="T355" s="284"/>
      <c r="U355" s="284"/>
      <c r="V355" s="154"/>
    </row>
    <row r="356" spans="1:22" ht="16.5" customHeight="1" x14ac:dyDescent="0.2">
      <c r="A356" s="285"/>
      <c r="B356" s="285"/>
      <c r="C356" s="285"/>
      <c r="D356" s="285"/>
      <c r="E356" s="288"/>
      <c r="F356" s="285"/>
      <c r="G356" s="285"/>
      <c r="H356" s="285"/>
      <c r="I356" s="285"/>
      <c r="J356" s="285"/>
      <c r="K356" s="285"/>
      <c r="L356" s="285"/>
      <c r="M356" s="285"/>
      <c r="N356" s="285"/>
      <c r="O356" s="285"/>
      <c r="P356" s="285"/>
      <c r="Q356" s="285"/>
      <c r="R356" s="285"/>
      <c r="S356" s="285"/>
      <c r="T356" s="285"/>
      <c r="U356" s="285"/>
      <c r="V356" s="151"/>
    </row>
    <row r="358" spans="1:22" ht="16.5" customHeight="1" x14ac:dyDescent="0.2">
      <c r="D358" s="156"/>
    </row>
    <row r="359" spans="1:22" ht="16.5" customHeight="1" x14ac:dyDescent="0.2">
      <c r="D359" s="156"/>
    </row>
    <row r="360" spans="1:22" ht="16.5" customHeight="1" x14ac:dyDescent="0.2">
      <c r="D360" s="156"/>
    </row>
    <row r="361" spans="1:22" ht="16.5" customHeight="1" x14ac:dyDescent="0.2">
      <c r="D361" s="156"/>
    </row>
    <row r="362" spans="1:22" ht="16.5" customHeight="1" x14ac:dyDescent="0.2">
      <c r="D362" s="156"/>
    </row>
    <row r="363" spans="1:22" ht="16.5" customHeight="1" x14ac:dyDescent="0.2">
      <c r="D363" s="156"/>
    </row>
    <row r="364" spans="1:22" ht="16.5" customHeight="1" x14ac:dyDescent="0.2">
      <c r="D364" s="156"/>
    </row>
    <row r="365" spans="1:22" ht="16.5" customHeight="1" x14ac:dyDescent="0.2">
      <c r="D365" s="156"/>
    </row>
    <row r="366" spans="1:22" ht="16.5" customHeight="1" x14ac:dyDescent="0.2">
      <c r="D366" s="156"/>
    </row>
    <row r="367" spans="1:22" ht="16.5" customHeight="1" x14ac:dyDescent="0.2">
      <c r="D367" s="156"/>
    </row>
    <row r="368" spans="1:22" ht="16.5" customHeight="1" x14ac:dyDescent="0.2">
      <c r="B368" s="97" t="s">
        <v>46</v>
      </c>
      <c r="C368" s="3" t="s">
        <v>267</v>
      </c>
    </row>
    <row r="370" spans="3:20" ht="16.5" customHeight="1" x14ac:dyDescent="0.2">
      <c r="C370" s="97" t="s">
        <v>46</v>
      </c>
      <c r="D370" s="3" t="s">
        <v>258</v>
      </c>
    </row>
    <row r="371" spans="3:20" ht="16.5" customHeight="1" x14ac:dyDescent="0.2">
      <c r="C371" s="329"/>
      <c r="D371" s="303"/>
      <c r="E371" s="303"/>
      <c r="F371" s="303"/>
      <c r="G371" s="303"/>
      <c r="H371" s="303"/>
      <c r="I371" s="303"/>
      <c r="J371" s="303"/>
      <c r="K371" s="303"/>
      <c r="L371" s="303"/>
      <c r="M371" s="303"/>
      <c r="N371" s="303"/>
      <c r="O371" s="303"/>
      <c r="P371" s="303"/>
      <c r="Q371" s="303"/>
      <c r="R371" s="303"/>
      <c r="S371" s="303"/>
      <c r="T371" s="296"/>
    </row>
    <row r="372" spans="3:20" ht="16.5" customHeight="1" x14ac:dyDescent="0.2">
      <c r="C372" s="332"/>
      <c r="D372" s="299" t="s">
        <v>271</v>
      </c>
      <c r="E372" s="299"/>
      <c r="F372" s="299"/>
      <c r="G372" s="299"/>
      <c r="H372" s="299"/>
      <c r="I372" s="299"/>
      <c r="J372" s="299"/>
      <c r="K372" s="299"/>
      <c r="L372" s="299"/>
      <c r="M372" s="299"/>
      <c r="N372" s="299"/>
      <c r="O372" s="299"/>
      <c r="P372" s="299"/>
      <c r="Q372" s="299"/>
      <c r="R372" s="299"/>
      <c r="S372" s="299"/>
      <c r="T372" s="298"/>
    </row>
    <row r="373" spans="3:20" ht="16.5" customHeight="1" x14ac:dyDescent="0.2">
      <c r="C373" s="332"/>
      <c r="D373" s="299"/>
      <c r="E373" s="299"/>
      <c r="F373" s="299"/>
      <c r="G373" s="299"/>
      <c r="H373" s="299"/>
      <c r="I373" s="299"/>
      <c r="J373" s="299"/>
      <c r="K373" s="299"/>
      <c r="L373" s="299"/>
      <c r="M373" s="299"/>
      <c r="N373" s="299"/>
      <c r="O373" s="299"/>
      <c r="P373" s="299"/>
      <c r="Q373" s="299"/>
      <c r="R373" s="299"/>
      <c r="S373" s="299"/>
      <c r="T373" s="298"/>
    </row>
    <row r="374" spans="3:20" ht="16.5" customHeight="1" x14ac:dyDescent="0.2">
      <c r="C374" s="332"/>
      <c r="D374" s="299" t="s">
        <v>272</v>
      </c>
      <c r="E374" s="299"/>
      <c r="F374" s="299"/>
      <c r="G374" s="299"/>
      <c r="H374" s="299"/>
      <c r="I374" s="299"/>
      <c r="J374" s="299"/>
      <c r="K374" s="299"/>
      <c r="L374" s="299"/>
      <c r="M374" s="299"/>
      <c r="N374" s="299"/>
      <c r="O374" s="299"/>
      <c r="P374" s="299"/>
      <c r="Q374" s="299"/>
      <c r="R374" s="299"/>
      <c r="S374" s="299"/>
      <c r="T374" s="298"/>
    </row>
    <row r="375" spans="3:20" ht="16.5" customHeight="1" x14ac:dyDescent="0.2">
      <c r="C375" s="333"/>
      <c r="D375" s="301"/>
      <c r="E375" s="301"/>
      <c r="F375" s="301"/>
      <c r="G375" s="301"/>
      <c r="H375" s="301"/>
      <c r="I375" s="301"/>
      <c r="J375" s="301"/>
      <c r="K375" s="301"/>
      <c r="L375" s="301"/>
      <c r="M375" s="301"/>
      <c r="N375" s="301"/>
      <c r="O375" s="301"/>
      <c r="P375" s="301"/>
      <c r="Q375" s="301"/>
      <c r="R375" s="301"/>
      <c r="S375" s="301"/>
      <c r="T375" s="302"/>
    </row>
    <row r="377" spans="3:20" ht="16.5" customHeight="1" x14ac:dyDescent="0.2">
      <c r="D377" s="156"/>
    </row>
    <row r="378" spans="3:20" ht="16.5" customHeight="1" x14ac:dyDescent="0.2">
      <c r="D378" s="156"/>
    </row>
    <row r="379" spans="3:20" ht="16.5" customHeight="1" x14ac:dyDescent="0.2">
      <c r="C379" s="97" t="s">
        <v>46</v>
      </c>
      <c r="D379" s="3" t="s">
        <v>274</v>
      </c>
    </row>
    <row r="380" spans="3:20" ht="16.5" customHeight="1" x14ac:dyDescent="0.2">
      <c r="D380" s="156"/>
    </row>
    <row r="381" spans="3:20" ht="16.5" customHeight="1" x14ac:dyDescent="0.2">
      <c r="D381" s="156"/>
    </row>
    <row r="382" spans="3:20" ht="16.5" customHeight="1" x14ac:dyDescent="0.2">
      <c r="D382" s="156"/>
    </row>
    <row r="383" spans="3:20" ht="16.5" customHeight="1" x14ac:dyDescent="0.2">
      <c r="D383" s="156"/>
    </row>
    <row r="384" spans="3:20" ht="16.5" customHeight="1" x14ac:dyDescent="0.2">
      <c r="D384" s="156"/>
    </row>
    <row r="385" spans="3:22" ht="16.5" customHeight="1" x14ac:dyDescent="0.2">
      <c r="D385" s="156"/>
    </row>
    <row r="386" spans="3:22" ht="16.5" customHeight="1" x14ac:dyDescent="0.2">
      <c r="D386" s="156"/>
    </row>
    <row r="387" spans="3:22" ht="16.5" customHeight="1" x14ac:dyDescent="0.2">
      <c r="D387" s="156"/>
    </row>
    <row r="388" spans="3:22" ht="16.5" customHeight="1" x14ac:dyDescent="0.2">
      <c r="D388" s="156"/>
    </row>
    <row r="389" spans="3:22" ht="16.5" customHeight="1" x14ac:dyDescent="0.2">
      <c r="D389" s="156"/>
    </row>
    <row r="390" spans="3:22" ht="16.5" customHeight="1" x14ac:dyDescent="0.2">
      <c r="D390" s="156"/>
    </row>
    <row r="391" spans="3:22" ht="16.5" customHeight="1" x14ac:dyDescent="0.2">
      <c r="D391" s="156"/>
    </row>
    <row r="392" spans="3:22" ht="16.5" customHeight="1" x14ac:dyDescent="0.2">
      <c r="D392" s="156"/>
    </row>
    <row r="393" spans="3:22" ht="16.5" customHeight="1" x14ac:dyDescent="0.2">
      <c r="D393" s="156"/>
    </row>
    <row r="394" spans="3:22" ht="16.5" customHeight="1" x14ac:dyDescent="0.2">
      <c r="D394" s="156"/>
    </row>
    <row r="395" spans="3:22" ht="16.5" customHeight="1" x14ac:dyDescent="0.2">
      <c r="D395" s="156"/>
      <c r="F395" s="313" t="s">
        <v>273</v>
      </c>
      <c r="G395" s="314" t="s">
        <v>275</v>
      </c>
      <c r="H395" s="314"/>
      <c r="J395" s="315" t="s">
        <v>277</v>
      </c>
    </row>
    <row r="396" spans="3:22" ht="16.5" customHeight="1" x14ac:dyDescent="0.2">
      <c r="D396" s="156"/>
    </row>
    <row r="397" spans="3:22" ht="16.5" customHeight="1" x14ac:dyDescent="0.2">
      <c r="D397" s="156"/>
      <c r="G397" s="316" t="s">
        <v>276</v>
      </c>
      <c r="H397" s="149"/>
      <c r="I397" s="149"/>
      <c r="J397" s="317" t="s">
        <v>278</v>
      </c>
      <c r="K397" s="316"/>
      <c r="L397" s="149"/>
      <c r="M397" s="149"/>
      <c r="N397" s="149"/>
      <c r="O397" s="149"/>
      <c r="P397" s="149"/>
      <c r="Q397" s="149"/>
      <c r="R397" s="149"/>
    </row>
    <row r="398" spans="3:22" ht="16.5" customHeight="1" x14ac:dyDescent="0.2">
      <c r="D398" s="156"/>
      <c r="G398" s="316"/>
      <c r="H398" s="149"/>
      <c r="I398" s="149"/>
      <c r="J398" s="317"/>
      <c r="K398" s="316"/>
      <c r="L398" s="149"/>
      <c r="M398" s="149"/>
      <c r="N398" s="149"/>
      <c r="O398" s="149"/>
      <c r="P398" s="149"/>
      <c r="Q398" s="149"/>
      <c r="R398" s="149"/>
    </row>
    <row r="399" spans="3:22" ht="16.5" customHeight="1" x14ac:dyDescent="0.2">
      <c r="D399" s="156"/>
      <c r="G399" s="316"/>
      <c r="H399" s="149"/>
      <c r="I399" s="149"/>
      <c r="J399" s="317"/>
      <c r="K399" s="316"/>
      <c r="L399" s="149"/>
      <c r="M399" s="149"/>
      <c r="N399" s="149"/>
      <c r="O399" s="149"/>
      <c r="P399" s="149"/>
      <c r="Q399" s="149"/>
      <c r="R399" s="149"/>
    </row>
    <row r="400" spans="3:22" ht="16.5" customHeight="1" x14ac:dyDescent="0.2">
      <c r="C400" s="97" t="s">
        <v>46</v>
      </c>
      <c r="D400" s="444" t="s">
        <v>336</v>
      </c>
      <c r="E400" s="444"/>
      <c r="F400" s="444"/>
      <c r="G400" s="444"/>
      <c r="H400" s="444"/>
      <c r="I400" s="444"/>
      <c r="J400" s="444"/>
      <c r="K400" s="444"/>
      <c r="L400" s="444"/>
      <c r="M400" s="444"/>
      <c r="N400" s="444"/>
      <c r="O400" s="444"/>
      <c r="P400" s="444"/>
      <c r="Q400" s="444"/>
      <c r="R400" s="444"/>
      <c r="S400" s="444"/>
      <c r="T400" s="444"/>
      <c r="U400" s="444"/>
      <c r="V400" s="444"/>
    </row>
    <row r="401" spans="1:22" ht="16.5" customHeight="1" x14ac:dyDescent="0.2">
      <c r="D401" s="444"/>
      <c r="E401" s="444"/>
      <c r="F401" s="444"/>
      <c r="G401" s="444"/>
      <c r="H401" s="444"/>
      <c r="I401" s="444"/>
      <c r="J401" s="444"/>
      <c r="K401" s="444"/>
      <c r="L401" s="444"/>
      <c r="M401" s="444"/>
      <c r="N401" s="444"/>
      <c r="O401" s="444"/>
      <c r="P401" s="444"/>
      <c r="Q401" s="444"/>
      <c r="R401" s="444"/>
      <c r="S401" s="444"/>
      <c r="T401" s="444"/>
      <c r="U401" s="444"/>
      <c r="V401" s="444"/>
    </row>
    <row r="402" spans="1:22" ht="16.5" customHeight="1" x14ac:dyDescent="0.2">
      <c r="D402" s="282"/>
      <c r="E402" s="282"/>
      <c r="F402" s="282"/>
      <c r="G402" s="282"/>
      <c r="H402" s="282"/>
      <c r="I402" s="282"/>
      <c r="J402" s="282"/>
      <c r="K402" s="282"/>
      <c r="L402" s="282"/>
      <c r="M402" s="282"/>
      <c r="N402" s="282"/>
      <c r="O402" s="282"/>
      <c r="P402" s="282"/>
      <c r="Q402" s="282"/>
      <c r="R402" s="282"/>
      <c r="S402" s="282"/>
      <c r="T402" s="282"/>
      <c r="U402" s="282"/>
      <c r="V402" s="282"/>
    </row>
    <row r="403" spans="1:22" ht="16.5" customHeight="1" x14ac:dyDescent="0.2">
      <c r="C403" s="329"/>
      <c r="D403" s="303"/>
      <c r="E403" s="303"/>
      <c r="F403" s="303"/>
      <c r="G403" s="303"/>
      <c r="H403" s="303"/>
      <c r="I403" s="303"/>
      <c r="J403" s="303"/>
      <c r="K403" s="303"/>
      <c r="L403" s="303"/>
      <c r="M403" s="303"/>
      <c r="N403" s="303"/>
      <c r="O403" s="303"/>
      <c r="P403" s="303"/>
      <c r="Q403" s="303"/>
      <c r="R403" s="303"/>
      <c r="S403" s="303"/>
      <c r="T403" s="296"/>
    </row>
    <row r="404" spans="1:22" ht="16.5" customHeight="1" x14ac:dyDescent="0.2">
      <c r="C404" s="332"/>
      <c r="D404" s="299" t="s">
        <v>337</v>
      </c>
      <c r="E404" s="299"/>
      <c r="F404" s="299"/>
      <c r="G404" s="299"/>
      <c r="H404" s="299"/>
      <c r="I404" s="299"/>
      <c r="J404" s="299"/>
      <c r="K404" s="299"/>
      <c r="L404" s="299"/>
      <c r="M404" s="299"/>
      <c r="N404" s="299"/>
      <c r="O404" s="299"/>
      <c r="P404" s="299"/>
      <c r="Q404" s="299"/>
      <c r="R404" s="299"/>
      <c r="S404" s="299"/>
      <c r="T404" s="298"/>
    </row>
    <row r="405" spans="1:22" ht="16.5" customHeight="1" x14ac:dyDescent="0.2">
      <c r="C405" s="332"/>
      <c r="D405" s="299"/>
      <c r="E405" s="299"/>
      <c r="F405" s="299"/>
      <c r="G405" s="299"/>
      <c r="H405" s="299"/>
      <c r="I405" s="299"/>
      <c r="J405" s="299"/>
      <c r="K405" s="299"/>
      <c r="L405" s="299"/>
      <c r="M405" s="299"/>
      <c r="N405" s="299"/>
      <c r="O405" s="299"/>
      <c r="P405" s="299"/>
      <c r="Q405" s="299"/>
      <c r="R405" s="299"/>
      <c r="S405" s="299"/>
      <c r="T405" s="298"/>
    </row>
    <row r="406" spans="1:22" ht="16.5" customHeight="1" x14ac:dyDescent="0.2">
      <c r="C406" s="332"/>
      <c r="D406" s="299" t="s">
        <v>338</v>
      </c>
      <c r="E406" s="299"/>
      <c r="F406" s="299"/>
      <c r="G406" s="299"/>
      <c r="H406" s="299"/>
      <c r="I406" s="299"/>
      <c r="J406" s="299"/>
      <c r="K406" s="299"/>
      <c r="L406" s="299"/>
      <c r="M406" s="299"/>
      <c r="N406" s="299"/>
      <c r="O406" s="299"/>
      <c r="P406" s="299"/>
      <c r="Q406" s="299"/>
      <c r="R406" s="299"/>
      <c r="S406" s="299"/>
      <c r="T406" s="298"/>
    </row>
    <row r="407" spans="1:22" ht="16.5" customHeight="1" x14ac:dyDescent="0.2">
      <c r="C407" s="333"/>
      <c r="D407" s="301"/>
      <c r="E407" s="301"/>
      <c r="F407" s="301"/>
      <c r="G407" s="301"/>
      <c r="H407" s="301"/>
      <c r="I407" s="301"/>
      <c r="J407" s="301"/>
      <c r="K407" s="301"/>
      <c r="L407" s="301"/>
      <c r="M407" s="301"/>
      <c r="N407" s="301"/>
      <c r="O407" s="301"/>
      <c r="P407" s="301"/>
      <c r="Q407" s="301"/>
      <c r="R407" s="301"/>
      <c r="S407" s="301"/>
      <c r="T407" s="302"/>
    </row>
    <row r="408" spans="1:22" ht="16.5" customHeight="1" x14ac:dyDescent="0.2">
      <c r="D408" s="156"/>
      <c r="G408" s="316"/>
      <c r="H408" s="149"/>
      <c r="I408" s="149"/>
      <c r="J408" s="317"/>
      <c r="K408" s="316"/>
      <c r="L408" s="149"/>
      <c r="M408" s="149"/>
      <c r="N408" s="149"/>
      <c r="O408" s="149"/>
      <c r="P408" s="149"/>
      <c r="Q408" s="149"/>
      <c r="R408" s="149"/>
    </row>
    <row r="409" spans="1:22" ht="16.5" customHeight="1" x14ac:dyDescent="0.2">
      <c r="D409" s="156"/>
      <c r="G409" s="316"/>
      <c r="H409" s="149"/>
      <c r="I409" s="149"/>
      <c r="J409" s="317"/>
      <c r="K409" s="316"/>
      <c r="L409" s="149"/>
      <c r="M409" s="149"/>
      <c r="N409" s="149"/>
      <c r="O409" s="149"/>
      <c r="P409" s="149"/>
      <c r="Q409" s="149"/>
      <c r="R409" s="149"/>
    </row>
    <row r="410" spans="1:22" ht="16.5" customHeight="1" x14ac:dyDescent="0.2">
      <c r="D410" s="156"/>
      <c r="G410" s="313"/>
    </row>
    <row r="411" spans="1:22" ht="16.5" customHeight="1" x14ac:dyDescent="0.2">
      <c r="D411" s="156"/>
      <c r="G411" s="313"/>
    </row>
    <row r="412" spans="1:22" s="155" customFormat="1" ht="16.5" customHeight="1" x14ac:dyDescent="0.2">
      <c r="A412" s="284"/>
      <c r="B412" s="286" t="s">
        <v>146</v>
      </c>
      <c r="C412" s="284"/>
      <c r="D412" s="284"/>
      <c r="E412" s="287" t="s">
        <v>279</v>
      </c>
      <c r="F412" s="284"/>
      <c r="G412" s="284"/>
      <c r="H412" s="284"/>
      <c r="I412" s="284"/>
      <c r="J412" s="284"/>
      <c r="K412" s="284"/>
      <c r="L412" s="284"/>
      <c r="M412" s="284"/>
      <c r="N412" s="284"/>
      <c r="O412" s="284"/>
      <c r="P412" s="284"/>
      <c r="Q412" s="284"/>
      <c r="R412" s="284"/>
      <c r="S412" s="284"/>
      <c r="T412" s="284"/>
      <c r="U412" s="284"/>
      <c r="V412" s="154"/>
    </row>
    <row r="413" spans="1:22" ht="16.5" customHeight="1" x14ac:dyDescent="0.2">
      <c r="A413" s="285"/>
      <c r="B413" s="285"/>
      <c r="C413" s="285"/>
      <c r="D413" s="285"/>
      <c r="E413" s="288"/>
      <c r="F413" s="285"/>
      <c r="G413" s="285"/>
      <c r="H413" s="285"/>
      <c r="I413" s="285"/>
      <c r="J413" s="285"/>
      <c r="K413" s="285"/>
      <c r="L413" s="285"/>
      <c r="M413" s="285"/>
      <c r="N413" s="285"/>
      <c r="O413" s="285"/>
      <c r="P413" s="285"/>
      <c r="Q413" s="285"/>
      <c r="R413" s="285"/>
      <c r="S413" s="285"/>
      <c r="T413" s="285"/>
      <c r="U413" s="285"/>
      <c r="V413" s="151"/>
    </row>
    <row r="415" spans="1:22" ht="16.5" customHeight="1" x14ac:dyDescent="0.2">
      <c r="D415" s="156"/>
      <c r="J415" s="314"/>
      <c r="K415" s="314"/>
      <c r="L415" s="314"/>
    </row>
    <row r="416" spans="1:22" ht="16.5" customHeight="1" x14ac:dyDescent="0.2">
      <c r="D416" s="156"/>
    </row>
    <row r="417" spans="2:4" ht="16.5" customHeight="1" x14ac:dyDescent="0.2">
      <c r="D417" s="156"/>
    </row>
    <row r="418" spans="2:4" ht="16.5" customHeight="1" x14ac:dyDescent="0.2">
      <c r="D418" s="156"/>
    </row>
    <row r="419" spans="2:4" ht="16.5" customHeight="1" x14ac:dyDescent="0.2">
      <c r="D419" s="156"/>
    </row>
    <row r="420" spans="2:4" ht="16.5" customHeight="1" x14ac:dyDescent="0.2">
      <c r="D420" s="156"/>
    </row>
    <row r="421" spans="2:4" ht="16.5" customHeight="1" x14ac:dyDescent="0.2">
      <c r="D421" s="156"/>
    </row>
    <row r="422" spans="2:4" ht="16.5" customHeight="1" x14ac:dyDescent="0.2">
      <c r="D422" s="156"/>
    </row>
    <row r="423" spans="2:4" ht="16.5" customHeight="1" x14ac:dyDescent="0.2">
      <c r="D423" s="156"/>
    </row>
    <row r="424" spans="2:4" ht="16.5" customHeight="1" x14ac:dyDescent="0.2">
      <c r="D424" s="156"/>
    </row>
    <row r="425" spans="2:4" ht="16.5" customHeight="1" x14ac:dyDescent="0.2">
      <c r="B425" s="97" t="s">
        <v>46</v>
      </c>
      <c r="C425" s="3" t="s">
        <v>280</v>
      </c>
      <c r="D425" s="156"/>
    </row>
    <row r="426" spans="2:4" ht="16.5" customHeight="1" x14ac:dyDescent="0.2">
      <c r="D426" s="156"/>
    </row>
    <row r="427" spans="2:4" ht="16.5" customHeight="1" x14ac:dyDescent="0.2">
      <c r="B427" s="97" t="s">
        <v>46</v>
      </c>
      <c r="C427" s="3" t="s">
        <v>281</v>
      </c>
      <c r="D427" s="156"/>
    </row>
    <row r="428" spans="2:4" ht="16.5" customHeight="1" x14ac:dyDescent="0.2">
      <c r="D428" s="156"/>
    </row>
    <row r="429" spans="2:4" ht="16.5" customHeight="1" x14ac:dyDescent="0.2">
      <c r="B429" s="97" t="s">
        <v>46</v>
      </c>
      <c r="C429" s="3" t="s">
        <v>282</v>
      </c>
      <c r="D429" s="156"/>
    </row>
    <row r="430" spans="2:4" ht="16.5" customHeight="1" x14ac:dyDescent="0.2">
      <c r="D430" s="156"/>
    </row>
    <row r="431" spans="2:4" ht="16.5" customHeight="1" x14ac:dyDescent="0.2">
      <c r="B431" s="97" t="s">
        <v>46</v>
      </c>
      <c r="C431" s="3" t="s">
        <v>283</v>
      </c>
      <c r="D431" s="156"/>
    </row>
    <row r="432" spans="2:4" ht="16.5" customHeight="1" x14ac:dyDescent="0.2">
      <c r="D432" s="156"/>
    </row>
    <row r="433" spans="1:22" ht="16.5" customHeight="1" x14ac:dyDescent="0.2">
      <c r="C433" s="318" t="s">
        <v>55</v>
      </c>
      <c r="D433" s="156" t="s">
        <v>284</v>
      </c>
    </row>
    <row r="434" spans="1:22" ht="16.5" customHeight="1" x14ac:dyDescent="0.2">
      <c r="D434" s="156"/>
    </row>
    <row r="435" spans="1:22" ht="16.5" customHeight="1" x14ac:dyDescent="0.2">
      <c r="D435" s="156"/>
    </row>
    <row r="436" spans="1:22" ht="16.5" customHeight="1" x14ac:dyDescent="0.2">
      <c r="D436" s="156"/>
    </row>
    <row r="437" spans="1:22" ht="16.5" customHeight="1" x14ac:dyDescent="0.2">
      <c r="D437" s="156"/>
    </row>
    <row r="438" spans="1:22" ht="16.5" customHeight="1" x14ac:dyDescent="0.2">
      <c r="D438" s="156"/>
    </row>
    <row r="439" spans="1:22" ht="16.5" customHeight="1" x14ac:dyDescent="0.2">
      <c r="D439" s="156"/>
    </row>
    <row r="440" spans="1:22" ht="16.5" customHeight="1" x14ac:dyDescent="0.2">
      <c r="D440" s="156"/>
    </row>
    <row r="441" spans="1:22" ht="16.5" customHeight="1" x14ac:dyDescent="0.2">
      <c r="D441" s="156"/>
    </row>
    <row r="442" spans="1:22" ht="16.5" customHeight="1" x14ac:dyDescent="0.2">
      <c r="D442" s="156"/>
    </row>
    <row r="443" spans="1:22" s="155" customFormat="1" ht="16.5" customHeight="1" x14ac:dyDescent="0.2">
      <c r="A443" s="284"/>
      <c r="B443" s="286" t="s">
        <v>146</v>
      </c>
      <c r="C443" s="284"/>
      <c r="D443" s="284"/>
      <c r="E443" s="287" t="s">
        <v>285</v>
      </c>
      <c r="F443" s="284"/>
      <c r="G443" s="284"/>
      <c r="H443" s="284"/>
      <c r="I443" s="284"/>
      <c r="J443" s="284"/>
      <c r="K443" s="284"/>
      <c r="L443" s="284"/>
      <c r="M443" s="284"/>
      <c r="N443" s="284"/>
      <c r="O443" s="284"/>
      <c r="P443" s="284"/>
      <c r="Q443" s="284"/>
      <c r="R443" s="284"/>
      <c r="S443" s="284"/>
      <c r="T443" s="284"/>
      <c r="U443" s="284"/>
      <c r="V443" s="154"/>
    </row>
    <row r="444" spans="1:22" ht="16.5" customHeight="1" x14ac:dyDescent="0.2">
      <c r="A444" s="285"/>
      <c r="B444" s="285"/>
      <c r="C444" s="285"/>
      <c r="D444" s="285"/>
      <c r="E444" s="288"/>
      <c r="F444" s="285"/>
      <c r="G444" s="285"/>
      <c r="H444" s="285"/>
      <c r="I444" s="285"/>
      <c r="J444" s="285"/>
      <c r="K444" s="285"/>
      <c r="L444" s="285"/>
      <c r="M444" s="285"/>
      <c r="N444" s="285"/>
      <c r="O444" s="285"/>
      <c r="P444" s="285"/>
      <c r="Q444" s="285"/>
      <c r="R444" s="285"/>
      <c r="S444" s="285"/>
      <c r="T444" s="285"/>
      <c r="U444" s="285"/>
      <c r="V444" s="151"/>
    </row>
    <row r="446" spans="1:22" ht="16.5" customHeight="1" x14ac:dyDescent="0.2">
      <c r="D446" s="156"/>
    </row>
    <row r="447" spans="1:22" ht="16.5" customHeight="1" x14ac:dyDescent="0.2">
      <c r="D447" s="156"/>
    </row>
    <row r="448" spans="1:22" ht="16.5" customHeight="1" x14ac:dyDescent="0.2">
      <c r="D448" s="156"/>
    </row>
    <row r="449" spans="2:4" ht="16.5" customHeight="1" x14ac:dyDescent="0.2">
      <c r="D449" s="156"/>
    </row>
    <row r="450" spans="2:4" ht="16.5" customHeight="1" x14ac:dyDescent="0.2">
      <c r="D450" s="156"/>
    </row>
    <row r="451" spans="2:4" ht="16.5" customHeight="1" x14ac:dyDescent="0.2">
      <c r="D451" s="156"/>
    </row>
    <row r="452" spans="2:4" ht="16.5" customHeight="1" x14ac:dyDescent="0.2">
      <c r="D452" s="156"/>
    </row>
    <row r="453" spans="2:4" ht="16.5" customHeight="1" x14ac:dyDescent="0.2">
      <c r="D453" s="156"/>
    </row>
    <row r="454" spans="2:4" ht="16.5" customHeight="1" x14ac:dyDescent="0.2">
      <c r="D454" s="156"/>
    </row>
    <row r="455" spans="2:4" ht="16.5" customHeight="1" x14ac:dyDescent="0.2">
      <c r="D455" s="156"/>
    </row>
    <row r="456" spans="2:4" ht="16.5" customHeight="1" x14ac:dyDescent="0.2">
      <c r="B456" s="97" t="s">
        <v>46</v>
      </c>
      <c r="C456" s="3" t="s">
        <v>286</v>
      </c>
      <c r="D456" s="156"/>
    </row>
    <row r="457" spans="2:4" ht="16.5" customHeight="1" x14ac:dyDescent="0.2">
      <c r="D457" s="156"/>
    </row>
    <row r="458" spans="2:4" ht="16.5" customHeight="1" x14ac:dyDescent="0.2">
      <c r="B458" s="97" t="s">
        <v>46</v>
      </c>
      <c r="C458" s="3" t="s">
        <v>289</v>
      </c>
      <c r="D458" s="156"/>
    </row>
    <row r="459" spans="2:4" ht="16.5" customHeight="1" x14ac:dyDescent="0.2">
      <c r="D459" s="156"/>
    </row>
    <row r="460" spans="2:4" ht="16.5" customHeight="1" x14ac:dyDescent="0.2">
      <c r="B460" s="97" t="s">
        <v>46</v>
      </c>
      <c r="C460" s="3" t="s">
        <v>287</v>
      </c>
      <c r="D460" s="156"/>
    </row>
    <row r="461" spans="2:4" ht="16.5" customHeight="1" x14ac:dyDescent="0.2">
      <c r="C461" s="319" t="s">
        <v>288</v>
      </c>
      <c r="D461" s="156"/>
    </row>
    <row r="462" spans="2:4" ht="16.5" customHeight="1" x14ac:dyDescent="0.2">
      <c r="C462" s="319"/>
      <c r="D462" s="156"/>
    </row>
    <row r="463" spans="2:4" ht="16.5" customHeight="1" x14ac:dyDescent="0.2">
      <c r="D463" s="156"/>
    </row>
    <row r="464" spans="2:4" ht="16.5" customHeight="1" x14ac:dyDescent="0.2">
      <c r="D464" s="156"/>
    </row>
    <row r="465" spans="1:22" s="155" customFormat="1" ht="16.5" customHeight="1" x14ac:dyDescent="0.2">
      <c r="A465" s="284"/>
      <c r="B465" s="286" t="s">
        <v>146</v>
      </c>
      <c r="C465" s="284"/>
      <c r="D465" s="284"/>
      <c r="E465" s="287" t="s">
        <v>322</v>
      </c>
      <c r="F465" s="284"/>
      <c r="G465" s="284"/>
      <c r="H465" s="284"/>
      <c r="I465" s="284"/>
      <c r="J465" s="284"/>
      <c r="K465" s="284"/>
      <c r="L465" s="284"/>
      <c r="M465" s="284"/>
      <c r="N465" s="284"/>
      <c r="O465" s="284"/>
      <c r="P465" s="284"/>
      <c r="Q465" s="284"/>
      <c r="R465" s="284"/>
      <c r="S465" s="284"/>
      <c r="T465" s="284"/>
      <c r="U465" s="284"/>
      <c r="V465" s="154"/>
    </row>
    <row r="466" spans="1:22" ht="16.5" customHeight="1" x14ac:dyDescent="0.2">
      <c r="A466" s="285"/>
      <c r="B466" s="285"/>
      <c r="C466" s="285"/>
      <c r="D466" s="285"/>
      <c r="E466" s="288"/>
      <c r="F466" s="285"/>
      <c r="G466" s="285"/>
      <c r="H466" s="285"/>
      <c r="I466" s="285"/>
      <c r="J466" s="285"/>
      <c r="K466" s="285"/>
      <c r="L466" s="285"/>
      <c r="M466" s="285"/>
      <c r="N466" s="285"/>
      <c r="O466" s="285"/>
      <c r="P466" s="285"/>
      <c r="Q466" s="285"/>
      <c r="R466" s="285"/>
      <c r="S466" s="285"/>
      <c r="T466" s="285"/>
      <c r="U466" s="285"/>
      <c r="V466" s="151"/>
    </row>
    <row r="468" spans="1:22" ht="16.5" customHeight="1" x14ac:dyDescent="0.2">
      <c r="D468" s="156"/>
    </row>
    <row r="469" spans="1:22" ht="16.5" customHeight="1" x14ac:dyDescent="0.2">
      <c r="D469" s="156"/>
    </row>
    <row r="470" spans="1:22" ht="16.5" customHeight="1" x14ac:dyDescent="0.2">
      <c r="D470" s="156"/>
    </row>
    <row r="471" spans="1:22" ht="16.5" customHeight="1" x14ac:dyDescent="0.2">
      <c r="D471" s="156"/>
    </row>
    <row r="472" spans="1:22" ht="16.5" customHeight="1" x14ac:dyDescent="0.2">
      <c r="D472" s="156"/>
    </row>
    <row r="473" spans="1:22" ht="16.5" customHeight="1" x14ac:dyDescent="0.2">
      <c r="D473" s="156"/>
    </row>
    <row r="474" spans="1:22" ht="16.5" customHeight="1" x14ac:dyDescent="0.2">
      <c r="D474" s="156"/>
    </row>
    <row r="475" spans="1:22" ht="16.5" customHeight="1" x14ac:dyDescent="0.2">
      <c r="D475" s="156"/>
    </row>
    <row r="476" spans="1:22" ht="16.5" customHeight="1" x14ac:dyDescent="0.2">
      <c r="D476" s="156"/>
    </row>
    <row r="477" spans="1:22" ht="16.5" customHeight="1" x14ac:dyDescent="0.2">
      <c r="D477" s="156"/>
    </row>
    <row r="478" spans="1:22" ht="16.5" customHeight="1" x14ac:dyDescent="0.2">
      <c r="B478" s="320" t="s">
        <v>246</v>
      </c>
      <c r="C478" s="65" t="s">
        <v>42</v>
      </c>
      <c r="D478" s="156"/>
    </row>
    <row r="479" spans="1:22" ht="16.5" customHeight="1" x14ac:dyDescent="0.2">
      <c r="D479" s="156"/>
    </row>
    <row r="480" spans="1:22" ht="16.5" customHeight="1" x14ac:dyDescent="0.2">
      <c r="B480" s="97" t="s">
        <v>46</v>
      </c>
      <c r="C480" s="3" t="s">
        <v>328</v>
      </c>
      <c r="D480" s="156"/>
    </row>
    <row r="481" spans="2:21" ht="16.5" customHeight="1" x14ac:dyDescent="0.2">
      <c r="D481" s="156"/>
    </row>
    <row r="482" spans="2:21" ht="16.5" customHeight="1" x14ac:dyDescent="0.2">
      <c r="D482" s="156"/>
    </row>
    <row r="483" spans="2:21" ht="16.5" customHeight="1" x14ac:dyDescent="0.2">
      <c r="B483" s="97" t="s">
        <v>246</v>
      </c>
      <c r="C483" s="65" t="s">
        <v>290</v>
      </c>
      <c r="D483" s="156"/>
    </row>
    <row r="484" spans="2:21" ht="16.5" customHeight="1" x14ac:dyDescent="0.2">
      <c r="D484" s="156"/>
    </row>
    <row r="485" spans="2:21" ht="16.5" customHeight="1" x14ac:dyDescent="0.2">
      <c r="B485" s="97" t="s">
        <v>46</v>
      </c>
      <c r="C485" s="444" t="s">
        <v>291</v>
      </c>
      <c r="D485" s="444"/>
      <c r="E485" s="444"/>
      <c r="F485" s="444"/>
      <c r="G485" s="444"/>
      <c r="H485" s="444"/>
      <c r="I485" s="444"/>
      <c r="J485" s="444"/>
      <c r="K485" s="444"/>
      <c r="L485" s="444"/>
      <c r="M485" s="444"/>
      <c r="N485" s="444"/>
      <c r="O485" s="444"/>
      <c r="P485" s="444"/>
      <c r="Q485" s="444"/>
      <c r="R485" s="444"/>
      <c r="S485" s="444"/>
      <c r="T485" s="444"/>
      <c r="U485" s="444"/>
    </row>
    <row r="486" spans="2:21" ht="16.5" customHeight="1" x14ac:dyDescent="0.2">
      <c r="C486" s="444"/>
      <c r="D486" s="444"/>
      <c r="E486" s="444"/>
      <c r="F486" s="444"/>
      <c r="G486" s="444"/>
      <c r="H486" s="444"/>
      <c r="I486" s="444"/>
      <c r="J486" s="444"/>
      <c r="K486" s="444"/>
      <c r="L486" s="444"/>
      <c r="M486" s="444"/>
      <c r="N486" s="444"/>
      <c r="O486" s="444"/>
      <c r="P486" s="444"/>
      <c r="Q486" s="444"/>
      <c r="R486" s="444"/>
      <c r="S486" s="444"/>
      <c r="T486" s="444"/>
      <c r="U486" s="444"/>
    </row>
    <row r="487" spans="2:21" ht="16.5" customHeight="1" x14ac:dyDescent="0.2">
      <c r="D487" s="156"/>
    </row>
    <row r="488" spans="2:21" ht="16.5" customHeight="1" x14ac:dyDescent="0.2">
      <c r="B488" s="97" t="s">
        <v>46</v>
      </c>
      <c r="C488" s="3" t="s">
        <v>323</v>
      </c>
      <c r="D488" s="156"/>
    </row>
    <row r="489" spans="2:21" ht="16.5" customHeight="1" x14ac:dyDescent="0.2">
      <c r="D489" s="156"/>
    </row>
    <row r="490" spans="2:21" s="156" customFormat="1" ht="16.5" customHeight="1" x14ac:dyDescent="0.2">
      <c r="B490" s="159"/>
      <c r="D490" s="159" t="s">
        <v>55</v>
      </c>
      <c r="E490" s="156" t="s">
        <v>243</v>
      </c>
    </row>
    <row r="491" spans="2:21" s="156" customFormat="1" ht="16.5" customHeight="1" x14ac:dyDescent="0.2">
      <c r="B491" s="159"/>
      <c r="D491" s="159"/>
    </row>
    <row r="492" spans="2:21" s="321" customFormat="1" ht="16.5" customHeight="1" x14ac:dyDescent="0.2">
      <c r="B492" s="322"/>
      <c r="D492" s="322" t="s">
        <v>55</v>
      </c>
      <c r="E492" s="452" t="s">
        <v>192</v>
      </c>
      <c r="F492" s="452"/>
      <c r="G492" s="452"/>
      <c r="H492" s="452"/>
      <c r="I492" s="452"/>
      <c r="J492" s="452"/>
      <c r="K492" s="452"/>
      <c r="L492" s="452"/>
      <c r="M492" s="452"/>
      <c r="N492" s="452"/>
      <c r="O492" s="452"/>
      <c r="P492" s="452"/>
      <c r="Q492" s="452"/>
      <c r="R492" s="452"/>
      <c r="S492" s="452"/>
      <c r="T492" s="452"/>
    </row>
    <row r="493" spans="2:21" s="156" customFormat="1" ht="16.5" customHeight="1" x14ac:dyDescent="0.2">
      <c r="B493" s="159"/>
      <c r="E493" s="156" t="s">
        <v>244</v>
      </c>
    </row>
    <row r="495" spans="2:21" ht="16.5" customHeight="1" x14ac:dyDescent="0.2">
      <c r="B495" s="97" t="s">
        <v>46</v>
      </c>
      <c r="C495" s="3" t="s">
        <v>317</v>
      </c>
    </row>
    <row r="497" spans="1:22" ht="16.5" customHeight="1" x14ac:dyDescent="0.2">
      <c r="D497" s="322" t="s">
        <v>55</v>
      </c>
      <c r="E497" s="452" t="s">
        <v>318</v>
      </c>
      <c r="F497" s="452"/>
      <c r="G497" s="452"/>
      <c r="H497" s="452"/>
      <c r="I497" s="452"/>
      <c r="J497" s="452"/>
      <c r="K497" s="452"/>
      <c r="L497" s="452"/>
      <c r="M497" s="452"/>
      <c r="N497" s="452"/>
      <c r="O497" s="452"/>
      <c r="P497" s="452"/>
      <c r="Q497" s="452"/>
      <c r="R497" s="452"/>
      <c r="S497" s="452"/>
      <c r="T497" s="452"/>
    </row>
    <row r="498" spans="1:22" ht="16.5" customHeight="1" x14ac:dyDescent="0.2">
      <c r="D498" s="156"/>
    </row>
    <row r="499" spans="1:22" ht="16.5" customHeight="1" x14ac:dyDescent="0.2">
      <c r="D499" s="156"/>
    </row>
    <row r="500" spans="1:22" ht="16.5" customHeight="1" x14ac:dyDescent="0.2">
      <c r="D500" s="156"/>
    </row>
    <row r="501" spans="1:22" s="155" customFormat="1" ht="16.5" customHeight="1" x14ac:dyDescent="0.2">
      <c r="A501" s="284"/>
      <c r="B501" s="286" t="s">
        <v>146</v>
      </c>
      <c r="C501" s="284"/>
      <c r="D501" s="284"/>
      <c r="E501" s="287" t="s">
        <v>373</v>
      </c>
      <c r="F501" s="284"/>
      <c r="G501" s="284"/>
      <c r="H501" s="284"/>
      <c r="I501" s="284"/>
      <c r="J501" s="284"/>
      <c r="K501" s="284"/>
      <c r="L501" s="284"/>
      <c r="M501" s="284"/>
      <c r="N501" s="284"/>
      <c r="O501" s="284"/>
      <c r="P501" s="284"/>
      <c r="Q501" s="284"/>
      <c r="R501" s="284"/>
      <c r="S501" s="284"/>
      <c r="T501" s="284"/>
      <c r="U501" s="284"/>
      <c r="V501" s="154"/>
    </row>
    <row r="502" spans="1:22" ht="16.5" customHeight="1" x14ac:dyDescent="0.2">
      <c r="A502" s="285"/>
      <c r="B502" s="285"/>
      <c r="C502" s="285"/>
      <c r="D502" s="285"/>
      <c r="E502" s="288"/>
      <c r="F502" s="285"/>
      <c r="G502" s="285"/>
      <c r="H502" s="285"/>
      <c r="I502" s="285"/>
      <c r="J502" s="285"/>
      <c r="K502" s="285"/>
      <c r="L502" s="285"/>
      <c r="M502" s="285"/>
      <c r="N502" s="285"/>
      <c r="O502" s="285"/>
      <c r="P502" s="285"/>
      <c r="Q502" s="285"/>
      <c r="R502" s="285"/>
      <c r="S502" s="285"/>
      <c r="T502" s="285"/>
      <c r="U502" s="285"/>
      <c r="V502" s="151"/>
    </row>
    <row r="504" spans="1:22" ht="16.5" customHeight="1" x14ac:dyDescent="0.2">
      <c r="D504" s="156"/>
    </row>
    <row r="505" spans="1:22" ht="16.5" customHeight="1" x14ac:dyDescent="0.2">
      <c r="D505" s="156"/>
    </row>
    <row r="506" spans="1:22" ht="16.5" customHeight="1" x14ac:dyDescent="0.2">
      <c r="D506" s="156"/>
    </row>
    <row r="507" spans="1:22" ht="16.5" customHeight="1" x14ac:dyDescent="0.2">
      <c r="D507" s="156"/>
    </row>
    <row r="508" spans="1:22" ht="16.5" customHeight="1" x14ac:dyDescent="0.2">
      <c r="D508" s="156"/>
    </row>
    <row r="509" spans="1:22" ht="16.5" customHeight="1" x14ac:dyDescent="0.2">
      <c r="D509" s="156"/>
    </row>
    <row r="510" spans="1:22" ht="16.5" customHeight="1" x14ac:dyDescent="0.2">
      <c r="D510" s="156"/>
    </row>
    <row r="511" spans="1:22" ht="16.5" customHeight="1" x14ac:dyDescent="0.2">
      <c r="D511" s="156"/>
    </row>
    <row r="512" spans="1:22" ht="16.5" customHeight="1" x14ac:dyDescent="0.2">
      <c r="D512" s="156"/>
    </row>
    <row r="513" spans="2:21" ht="16.5" customHeight="1" x14ac:dyDescent="0.2">
      <c r="D513" s="156"/>
    </row>
    <row r="514" spans="2:21" ht="16.5" customHeight="1" x14ac:dyDescent="0.2">
      <c r="B514" s="320" t="s">
        <v>246</v>
      </c>
      <c r="C514" s="65" t="s">
        <v>269</v>
      </c>
      <c r="D514" s="156"/>
    </row>
    <row r="515" spans="2:21" ht="16.5" customHeight="1" x14ac:dyDescent="0.2">
      <c r="D515" s="156"/>
    </row>
    <row r="516" spans="2:21" ht="16.5" customHeight="1" x14ac:dyDescent="0.2">
      <c r="B516" s="97" t="s">
        <v>46</v>
      </c>
      <c r="C516" s="3" t="s">
        <v>327</v>
      </c>
      <c r="D516" s="156"/>
    </row>
    <row r="517" spans="2:21" ht="16.5" customHeight="1" x14ac:dyDescent="0.2">
      <c r="D517" s="156"/>
    </row>
    <row r="518" spans="2:21" ht="16.5" customHeight="1" x14ac:dyDescent="0.2">
      <c r="D518" s="156"/>
    </row>
    <row r="519" spans="2:21" ht="16.5" customHeight="1" x14ac:dyDescent="0.2">
      <c r="B519" s="320" t="s">
        <v>246</v>
      </c>
      <c r="C519" s="65" t="s">
        <v>329</v>
      </c>
      <c r="D519" s="156"/>
    </row>
    <row r="520" spans="2:21" ht="16.5" customHeight="1" x14ac:dyDescent="0.2">
      <c r="D520" s="156"/>
    </row>
    <row r="521" spans="2:21" ht="16.5" customHeight="1" x14ac:dyDescent="0.2">
      <c r="B521" s="97" t="s">
        <v>46</v>
      </c>
      <c r="C521" s="3" t="s">
        <v>330</v>
      </c>
      <c r="D521" s="156"/>
    </row>
    <row r="522" spans="2:21" ht="16.5" customHeight="1" x14ac:dyDescent="0.2">
      <c r="D522" s="156"/>
    </row>
    <row r="523" spans="2:21" ht="16.5" customHeight="1" x14ac:dyDescent="0.2">
      <c r="B523" s="97" t="s">
        <v>46</v>
      </c>
      <c r="C523" s="3" t="s">
        <v>332</v>
      </c>
      <c r="D523" s="156"/>
    </row>
    <row r="524" spans="2:21" ht="16.5" customHeight="1" x14ac:dyDescent="0.2">
      <c r="D524" s="156"/>
    </row>
    <row r="525" spans="2:21" ht="16.5" customHeight="1" x14ac:dyDescent="0.2">
      <c r="D525" s="156"/>
    </row>
    <row r="526" spans="2:21" ht="16.5" customHeight="1" x14ac:dyDescent="0.2">
      <c r="B526" s="97" t="s">
        <v>246</v>
      </c>
      <c r="C526" s="65" t="s">
        <v>331</v>
      </c>
      <c r="D526" s="156"/>
    </row>
    <row r="527" spans="2:21" ht="16.5" customHeight="1" x14ac:dyDescent="0.2">
      <c r="D527" s="156"/>
    </row>
    <row r="528" spans="2:21" ht="16.5" customHeight="1" x14ac:dyDescent="0.2">
      <c r="B528" s="97" t="s">
        <v>46</v>
      </c>
      <c r="C528" s="444" t="s">
        <v>333</v>
      </c>
      <c r="D528" s="444"/>
      <c r="E528" s="444"/>
      <c r="F528" s="444"/>
      <c r="G528" s="444"/>
      <c r="H528" s="444"/>
      <c r="I528" s="444"/>
      <c r="J528" s="444"/>
      <c r="K528" s="444"/>
      <c r="L528" s="444"/>
      <c r="M528" s="444"/>
      <c r="N528" s="444"/>
      <c r="O528" s="444"/>
      <c r="P528" s="444"/>
      <c r="Q528" s="444"/>
      <c r="R528" s="444"/>
      <c r="S528" s="444"/>
      <c r="T528" s="444"/>
      <c r="U528" s="444"/>
    </row>
    <row r="529" spans="1:22" ht="16.5" customHeight="1" x14ac:dyDescent="0.2">
      <c r="C529" s="444"/>
      <c r="D529" s="444"/>
      <c r="E529" s="444"/>
      <c r="F529" s="444"/>
      <c r="G529" s="444"/>
      <c r="H529" s="444"/>
      <c r="I529" s="444"/>
      <c r="J529" s="444"/>
      <c r="K529" s="444"/>
      <c r="L529" s="444"/>
      <c r="M529" s="444"/>
      <c r="N529" s="444"/>
      <c r="O529" s="444"/>
      <c r="P529" s="444"/>
      <c r="Q529" s="444"/>
      <c r="R529" s="444"/>
      <c r="S529" s="444"/>
      <c r="T529" s="444"/>
      <c r="U529" s="444"/>
    </row>
    <row r="530" spans="1:22" ht="16.5" customHeight="1" x14ac:dyDescent="0.2">
      <c r="D530" s="156"/>
    </row>
    <row r="531" spans="1:22" ht="16.5" customHeight="1" x14ac:dyDescent="0.2">
      <c r="B531" s="97" t="s">
        <v>46</v>
      </c>
      <c r="C531" s="3" t="s">
        <v>334</v>
      </c>
      <c r="D531" s="156"/>
    </row>
    <row r="532" spans="1:22" ht="16.5" customHeight="1" x14ac:dyDescent="0.2">
      <c r="D532" s="156"/>
    </row>
    <row r="533" spans="1:22" ht="16.5" customHeight="1" x14ac:dyDescent="0.2">
      <c r="E533" s="97" t="s">
        <v>335</v>
      </c>
      <c r="F533" s="3" t="s">
        <v>372</v>
      </c>
    </row>
    <row r="534" spans="1:22" ht="16.5" customHeight="1" x14ac:dyDescent="0.2">
      <c r="D534" s="156"/>
    </row>
    <row r="535" spans="1:22" ht="16.5" customHeight="1" x14ac:dyDescent="0.2">
      <c r="D535" s="156"/>
      <c r="F535" s="3" t="s">
        <v>371</v>
      </c>
      <c r="P535" s="374" t="s">
        <v>370</v>
      </c>
    </row>
    <row r="536" spans="1:22" ht="16.5" customHeight="1" x14ac:dyDescent="0.2">
      <c r="D536" s="156"/>
    </row>
    <row r="537" spans="1:22" ht="16.5" customHeight="1" x14ac:dyDescent="0.2">
      <c r="D537" s="156"/>
    </row>
    <row r="538" spans="1:22" ht="16.5" customHeight="1" x14ac:dyDescent="0.2">
      <c r="D538" s="156"/>
    </row>
    <row r="539" spans="1:22" ht="16.5" customHeight="1" x14ac:dyDescent="0.2">
      <c r="D539" s="156"/>
    </row>
    <row r="540" spans="1:22" ht="16.5" customHeight="1" x14ac:dyDescent="0.2">
      <c r="D540" s="156"/>
    </row>
    <row r="541" spans="1:22" s="155" customFormat="1" ht="16.5" customHeight="1" x14ac:dyDescent="0.2">
      <c r="A541" s="284"/>
      <c r="B541" s="286" t="s">
        <v>146</v>
      </c>
      <c r="C541" s="284"/>
      <c r="D541" s="284"/>
      <c r="E541" s="287" t="s">
        <v>374</v>
      </c>
      <c r="F541" s="284"/>
      <c r="G541" s="284"/>
      <c r="H541" s="284"/>
      <c r="I541" s="284"/>
      <c r="J541" s="284"/>
      <c r="K541" s="284"/>
      <c r="L541" s="284"/>
      <c r="M541" s="284"/>
      <c r="N541" s="284"/>
      <c r="O541" s="284"/>
      <c r="P541" s="284"/>
      <c r="Q541" s="284"/>
      <c r="R541" s="284"/>
      <c r="S541" s="284"/>
      <c r="T541" s="284"/>
      <c r="U541" s="284"/>
      <c r="V541" s="154"/>
    </row>
    <row r="542" spans="1:22" ht="16.5" customHeight="1" x14ac:dyDescent="0.2">
      <c r="A542" s="285"/>
      <c r="B542" s="285"/>
      <c r="C542" s="285"/>
      <c r="D542" s="285"/>
      <c r="E542" s="288"/>
      <c r="F542" s="285"/>
      <c r="G542" s="285"/>
      <c r="H542" s="285"/>
      <c r="I542" s="285"/>
      <c r="J542" s="285"/>
      <c r="K542" s="285"/>
      <c r="L542" s="285"/>
      <c r="M542" s="285"/>
      <c r="N542" s="285"/>
      <c r="O542" s="285"/>
      <c r="P542" s="285"/>
      <c r="Q542" s="285"/>
      <c r="R542" s="285"/>
      <c r="S542" s="285"/>
      <c r="T542" s="285"/>
      <c r="U542" s="285"/>
      <c r="V542" s="151"/>
    </row>
    <row r="544" spans="1:22" ht="16.5" customHeight="1" x14ac:dyDescent="0.2">
      <c r="D544" s="156"/>
    </row>
    <row r="545" spans="2:4" ht="16.5" customHeight="1" x14ac:dyDescent="0.2">
      <c r="D545" s="156"/>
    </row>
    <row r="546" spans="2:4" ht="16.5" customHeight="1" x14ac:dyDescent="0.2">
      <c r="D546" s="156"/>
    </row>
    <row r="547" spans="2:4" ht="16.5" customHeight="1" x14ac:dyDescent="0.2">
      <c r="D547" s="156"/>
    </row>
    <row r="548" spans="2:4" ht="16.5" customHeight="1" x14ac:dyDescent="0.2">
      <c r="D548" s="156"/>
    </row>
    <row r="549" spans="2:4" ht="16.5" customHeight="1" x14ac:dyDescent="0.2">
      <c r="D549" s="156"/>
    </row>
    <row r="550" spans="2:4" ht="16.5" customHeight="1" x14ac:dyDescent="0.2">
      <c r="D550" s="156"/>
    </row>
    <row r="551" spans="2:4" ht="16.5" customHeight="1" x14ac:dyDescent="0.2">
      <c r="D551" s="156"/>
    </row>
    <row r="552" spans="2:4" ht="16.5" customHeight="1" x14ac:dyDescent="0.2">
      <c r="D552" s="156"/>
    </row>
    <row r="553" spans="2:4" ht="16.5" customHeight="1" x14ac:dyDescent="0.2">
      <c r="D553" s="156"/>
    </row>
    <row r="554" spans="2:4" ht="16.5" customHeight="1" x14ac:dyDescent="0.2">
      <c r="D554" s="156"/>
    </row>
    <row r="555" spans="2:4" ht="16.5" customHeight="1" x14ac:dyDescent="0.2">
      <c r="B555" s="320" t="s">
        <v>246</v>
      </c>
      <c r="C555" s="65" t="s">
        <v>120</v>
      </c>
      <c r="D555" s="156"/>
    </row>
    <row r="556" spans="2:4" ht="16.5" customHeight="1" x14ac:dyDescent="0.2">
      <c r="D556" s="156"/>
    </row>
    <row r="557" spans="2:4" ht="16.5" customHeight="1" x14ac:dyDescent="0.2">
      <c r="B557" s="97" t="s">
        <v>46</v>
      </c>
      <c r="C557" s="3" t="s">
        <v>375</v>
      </c>
      <c r="D557" s="156"/>
    </row>
    <row r="558" spans="2:4" ht="16.5" customHeight="1" x14ac:dyDescent="0.2">
      <c r="D558" s="156"/>
    </row>
    <row r="559" spans="2:4" ht="16.5" customHeight="1" x14ac:dyDescent="0.2">
      <c r="B559" s="97" t="s">
        <v>46</v>
      </c>
      <c r="C559" s="3" t="s">
        <v>377</v>
      </c>
      <c r="D559" s="156"/>
    </row>
    <row r="560" spans="2:4" ht="16.5" customHeight="1" x14ac:dyDescent="0.2">
      <c r="D560" s="156"/>
    </row>
    <row r="561" spans="1:22" ht="16.5" customHeight="1" x14ac:dyDescent="0.2">
      <c r="D561" s="156"/>
    </row>
    <row r="562" spans="1:22" ht="16.5" customHeight="1" x14ac:dyDescent="0.2">
      <c r="D562" s="156"/>
    </row>
    <row r="563" spans="1:22" ht="16.5" customHeight="1" x14ac:dyDescent="0.2">
      <c r="B563" s="320" t="s">
        <v>246</v>
      </c>
      <c r="C563" s="65" t="s">
        <v>114</v>
      </c>
      <c r="D563" s="156"/>
    </row>
    <row r="564" spans="1:22" ht="16.5" customHeight="1" x14ac:dyDescent="0.2">
      <c r="D564" s="156"/>
    </row>
    <row r="565" spans="1:22" ht="16.5" customHeight="1" x14ac:dyDescent="0.2">
      <c r="B565" s="97" t="s">
        <v>46</v>
      </c>
      <c r="C565" s="3" t="s">
        <v>376</v>
      </c>
      <c r="D565" s="156"/>
    </row>
    <row r="566" spans="1:22" ht="16.5" customHeight="1" x14ac:dyDescent="0.2">
      <c r="D566" s="156"/>
    </row>
    <row r="567" spans="1:22" ht="16.5" customHeight="1" x14ac:dyDescent="0.2">
      <c r="D567" s="156"/>
    </row>
    <row r="568" spans="1:22" ht="16.5" customHeight="1" x14ac:dyDescent="0.2">
      <c r="B568" s="320" t="s">
        <v>246</v>
      </c>
      <c r="C568" s="65" t="s">
        <v>115</v>
      </c>
      <c r="D568" s="156"/>
    </row>
    <row r="569" spans="1:22" ht="16.5" customHeight="1" x14ac:dyDescent="0.2">
      <c r="D569" s="156"/>
    </row>
    <row r="570" spans="1:22" ht="16.5" customHeight="1" x14ac:dyDescent="0.2">
      <c r="B570" s="97" t="s">
        <v>46</v>
      </c>
      <c r="C570" s="3" t="s">
        <v>378</v>
      </c>
      <c r="D570" s="156"/>
    </row>
    <row r="571" spans="1:22" ht="16.5" customHeight="1" x14ac:dyDescent="0.2">
      <c r="D571" s="156"/>
    </row>
    <row r="572" spans="1:22" ht="16.5" customHeight="1" x14ac:dyDescent="0.2">
      <c r="D572" s="156"/>
    </row>
    <row r="573" spans="1:22" ht="16.5" customHeight="1" x14ac:dyDescent="0.2">
      <c r="D573" s="156"/>
    </row>
    <row r="574" spans="1:22" s="155" customFormat="1" ht="16.5" customHeight="1" x14ac:dyDescent="0.2">
      <c r="A574" s="284"/>
      <c r="B574" s="379" t="s">
        <v>383</v>
      </c>
      <c r="C574" s="154"/>
      <c r="D574" s="154"/>
      <c r="E574" s="154"/>
      <c r="F574" s="154"/>
      <c r="G574" s="154"/>
      <c r="H574" s="287"/>
      <c r="I574" s="284"/>
      <c r="J574" s="284"/>
      <c r="K574" s="284"/>
      <c r="L574" s="284"/>
      <c r="M574" s="284"/>
      <c r="N574" s="284"/>
      <c r="O574" s="284"/>
      <c r="P574" s="284"/>
      <c r="Q574" s="284"/>
      <c r="R574" s="154"/>
      <c r="S574" s="284"/>
      <c r="T574" s="284"/>
      <c r="U574" s="284"/>
      <c r="V574" s="154"/>
    </row>
    <row r="575" spans="1:22" ht="16.5" customHeight="1" x14ac:dyDescent="0.2">
      <c r="A575" s="285"/>
      <c r="B575" s="151"/>
      <c r="C575" s="151"/>
      <c r="D575" s="151"/>
      <c r="E575" s="151"/>
      <c r="F575" s="151"/>
      <c r="G575" s="151"/>
      <c r="H575" s="288"/>
      <c r="I575" s="285"/>
      <c r="J575" s="285"/>
      <c r="K575" s="285"/>
      <c r="L575" s="285"/>
      <c r="M575" s="285"/>
      <c r="N575" s="285"/>
      <c r="O575" s="285"/>
      <c r="P575" s="285"/>
      <c r="Q575" s="285"/>
      <c r="R575" s="151"/>
      <c r="S575" s="285"/>
      <c r="T575" s="285"/>
      <c r="U575" s="285"/>
      <c r="V575" s="151"/>
    </row>
    <row r="577" spans="2:21" ht="16.5" customHeight="1" x14ac:dyDescent="0.2">
      <c r="B577" s="97" t="s">
        <v>46</v>
      </c>
      <c r="C577" s="3" t="s">
        <v>384</v>
      </c>
      <c r="D577" s="156"/>
    </row>
    <row r="578" spans="2:21" ht="16.5" customHeight="1" x14ac:dyDescent="0.2">
      <c r="D578" s="156"/>
    </row>
    <row r="579" spans="2:21" ht="16.5" customHeight="1" x14ac:dyDescent="0.2">
      <c r="B579" s="97" t="s">
        <v>46</v>
      </c>
      <c r="C579" s="444" t="s">
        <v>385</v>
      </c>
      <c r="D579" s="444"/>
      <c r="E579" s="444"/>
      <c r="F579" s="444"/>
      <c r="G579" s="444"/>
      <c r="H579" s="444"/>
      <c r="I579" s="444"/>
      <c r="J579" s="444"/>
      <c r="K579" s="444"/>
      <c r="L579" s="444"/>
      <c r="M579" s="444"/>
      <c r="N579" s="444"/>
      <c r="O579" s="444"/>
      <c r="P579" s="444"/>
      <c r="Q579" s="444"/>
      <c r="R579" s="444"/>
      <c r="S579" s="444"/>
      <c r="T579" s="444"/>
      <c r="U579" s="444"/>
    </row>
    <row r="580" spans="2:21" ht="16.5" customHeight="1" x14ac:dyDescent="0.2">
      <c r="C580" s="444"/>
      <c r="D580" s="444"/>
      <c r="E580" s="444"/>
      <c r="F580" s="444"/>
      <c r="G580" s="444"/>
      <c r="H580" s="444"/>
      <c r="I580" s="444"/>
      <c r="J580" s="444"/>
      <c r="K580" s="444"/>
      <c r="L580" s="444"/>
      <c r="M580" s="444"/>
      <c r="N580" s="444"/>
      <c r="O580" s="444"/>
      <c r="P580" s="444"/>
      <c r="Q580" s="444"/>
      <c r="R580" s="444"/>
      <c r="S580" s="444"/>
      <c r="T580" s="444"/>
      <c r="U580" s="444"/>
    </row>
    <row r="581" spans="2:21" ht="16.5" customHeight="1" x14ac:dyDescent="0.2">
      <c r="D581" s="156"/>
    </row>
    <row r="582" spans="2:21" ht="16.5" customHeight="1" x14ac:dyDescent="0.2">
      <c r="D582" s="156"/>
    </row>
    <row r="583" spans="2:21" ht="16.5" customHeight="1" x14ac:dyDescent="0.2">
      <c r="D583" s="156"/>
    </row>
    <row r="584" spans="2:21" ht="16.5" customHeight="1" x14ac:dyDescent="0.2">
      <c r="D584" s="156"/>
    </row>
    <row r="585" spans="2:21" ht="16.5" customHeight="1" x14ac:dyDescent="0.2">
      <c r="D585" s="156"/>
    </row>
    <row r="586" spans="2:21" ht="16.5" customHeight="1" x14ac:dyDescent="0.2">
      <c r="D586" s="156"/>
    </row>
    <row r="587" spans="2:21" ht="16.5" customHeight="1" x14ac:dyDescent="0.2">
      <c r="D587" s="156"/>
    </row>
    <row r="588" spans="2:21" ht="16.5" customHeight="1" x14ac:dyDescent="0.2">
      <c r="D588" s="156"/>
    </row>
    <row r="589" spans="2:21" ht="16.5" customHeight="1" x14ac:dyDescent="0.2">
      <c r="D589" s="156"/>
    </row>
    <row r="590" spans="2:21" ht="16.5" customHeight="1" x14ac:dyDescent="0.2">
      <c r="D590" s="156"/>
    </row>
    <row r="593" spans="2:3" ht="16.5" customHeight="1" x14ac:dyDescent="0.2">
      <c r="B593" s="97" t="s">
        <v>46</v>
      </c>
      <c r="C593" s="3" t="s">
        <v>413</v>
      </c>
    </row>
    <row r="595" spans="2:3" ht="16.5" customHeight="1" x14ac:dyDescent="0.2">
      <c r="B595" s="97" t="s">
        <v>46</v>
      </c>
      <c r="C595" s="3" t="s">
        <v>396</v>
      </c>
    </row>
    <row r="611" spans="2:20" ht="16.5" customHeight="1" x14ac:dyDescent="0.2">
      <c r="C611" s="329"/>
      <c r="D611" s="303"/>
      <c r="E611" s="303"/>
      <c r="F611" s="303"/>
      <c r="G611" s="303"/>
      <c r="H611" s="303"/>
      <c r="I611" s="303"/>
      <c r="J611" s="303"/>
      <c r="K611" s="303"/>
      <c r="L611" s="303"/>
      <c r="M611" s="303"/>
      <c r="N611" s="303"/>
      <c r="O611" s="303"/>
      <c r="P611" s="303"/>
      <c r="Q611" s="303"/>
      <c r="R611" s="303"/>
      <c r="S611" s="303"/>
      <c r="T611" s="296"/>
    </row>
    <row r="612" spans="2:20" ht="16.5" customHeight="1" x14ac:dyDescent="0.2">
      <c r="B612" s="3"/>
      <c r="C612" s="332"/>
      <c r="D612" s="325" t="s">
        <v>203</v>
      </c>
      <c r="E612" s="299" t="s">
        <v>386</v>
      </c>
      <c r="F612" s="299"/>
      <c r="G612" s="299"/>
      <c r="H612" s="299"/>
      <c r="I612" s="299"/>
      <c r="J612" s="299"/>
      <c r="K612" s="299"/>
      <c r="L612" s="299"/>
      <c r="M612" s="299"/>
      <c r="N612" s="299"/>
      <c r="O612" s="299"/>
      <c r="P612" s="299"/>
      <c r="Q612" s="299"/>
      <c r="R612" s="299"/>
      <c r="S612" s="299"/>
      <c r="T612" s="298"/>
    </row>
    <row r="613" spans="2:20" ht="16.5" customHeight="1" x14ac:dyDescent="0.2">
      <c r="B613" s="3"/>
      <c r="C613" s="332"/>
      <c r="D613" s="325"/>
      <c r="E613" s="299"/>
      <c r="F613" s="299"/>
      <c r="G613" s="299"/>
      <c r="H613" s="299"/>
      <c r="I613" s="299"/>
      <c r="J613" s="299"/>
      <c r="K613" s="299"/>
      <c r="L613" s="299"/>
      <c r="M613" s="299"/>
      <c r="N613" s="299"/>
      <c r="O613" s="299"/>
      <c r="P613" s="299"/>
      <c r="Q613" s="299"/>
      <c r="R613" s="299"/>
      <c r="S613" s="299"/>
      <c r="T613" s="298"/>
    </row>
    <row r="614" spans="2:20" ht="16.5" customHeight="1" x14ac:dyDescent="0.2">
      <c r="B614" s="3"/>
      <c r="C614" s="332"/>
      <c r="D614" s="325" t="s">
        <v>206</v>
      </c>
      <c r="E614" s="299" t="s">
        <v>387</v>
      </c>
      <c r="F614" s="299"/>
      <c r="G614" s="299"/>
      <c r="H614" s="299"/>
      <c r="I614" s="299" t="s">
        <v>393</v>
      </c>
      <c r="J614" s="299"/>
      <c r="K614" s="299"/>
      <c r="L614" s="299"/>
      <c r="M614" s="299"/>
      <c r="N614" s="299"/>
      <c r="O614" s="299"/>
      <c r="P614" s="299"/>
      <c r="Q614" s="299"/>
      <c r="R614" s="299"/>
      <c r="S614" s="299"/>
      <c r="T614" s="298"/>
    </row>
    <row r="615" spans="2:20" ht="16.5" customHeight="1" x14ac:dyDescent="0.2">
      <c r="B615" s="3"/>
      <c r="C615" s="332"/>
      <c r="D615" s="325"/>
      <c r="E615" s="299"/>
      <c r="F615" s="299"/>
      <c r="G615" s="299"/>
      <c r="H615" s="299"/>
      <c r="I615" s="299"/>
      <c r="J615" s="299"/>
      <c r="K615" s="299"/>
      <c r="L615" s="299"/>
      <c r="M615" s="299"/>
      <c r="N615" s="299"/>
      <c r="O615" s="299"/>
      <c r="P615" s="299"/>
      <c r="Q615" s="299"/>
      <c r="R615" s="299"/>
      <c r="S615" s="299"/>
      <c r="T615" s="298"/>
    </row>
    <row r="616" spans="2:20" ht="16.5" customHeight="1" x14ac:dyDescent="0.2">
      <c r="B616" s="3"/>
      <c r="C616" s="332"/>
      <c r="D616" s="325" t="s">
        <v>223</v>
      </c>
      <c r="E616" s="299" t="s">
        <v>388</v>
      </c>
      <c r="F616" s="299"/>
      <c r="G616" s="299"/>
      <c r="H616" s="299"/>
      <c r="I616" s="299" t="s">
        <v>394</v>
      </c>
      <c r="J616" s="299"/>
      <c r="K616" s="299"/>
      <c r="L616" s="299"/>
      <c r="M616" s="299"/>
      <c r="N616" s="299"/>
      <c r="O616" s="299"/>
      <c r="P616" s="299"/>
      <c r="Q616" s="299"/>
      <c r="R616" s="299"/>
      <c r="S616" s="299"/>
      <c r="T616" s="298"/>
    </row>
    <row r="617" spans="2:20" ht="16.5" customHeight="1" x14ac:dyDescent="0.2">
      <c r="B617" s="3"/>
      <c r="C617" s="332"/>
      <c r="D617" s="325"/>
      <c r="E617" s="299"/>
      <c r="F617" s="299"/>
      <c r="G617" s="299"/>
      <c r="H617" s="299"/>
      <c r="I617" s="299"/>
      <c r="J617" s="299"/>
      <c r="K617" s="299"/>
      <c r="L617" s="299"/>
      <c r="M617" s="299"/>
      <c r="N617" s="299"/>
      <c r="O617" s="299"/>
      <c r="P617" s="299"/>
      <c r="Q617" s="299"/>
      <c r="R617" s="299"/>
      <c r="S617" s="299"/>
      <c r="T617" s="298"/>
    </row>
    <row r="618" spans="2:20" ht="16.5" customHeight="1" x14ac:dyDescent="0.2">
      <c r="B618" s="3"/>
      <c r="C618" s="332"/>
      <c r="D618" s="325" t="s">
        <v>389</v>
      </c>
      <c r="E618" s="299" t="s">
        <v>20</v>
      </c>
      <c r="F618" s="299"/>
      <c r="G618" s="299"/>
      <c r="H618" s="299"/>
      <c r="I618" s="299" t="s">
        <v>395</v>
      </c>
      <c r="J618" s="299"/>
      <c r="K618" s="299"/>
      <c r="L618" s="299"/>
      <c r="M618" s="299"/>
      <c r="N618" s="299"/>
      <c r="O618" s="299"/>
      <c r="P618" s="299"/>
      <c r="Q618" s="299"/>
      <c r="R618" s="299"/>
      <c r="S618" s="299"/>
      <c r="T618" s="298"/>
    </row>
    <row r="619" spans="2:20" ht="16.5" customHeight="1" x14ac:dyDescent="0.2">
      <c r="B619" s="3"/>
      <c r="C619" s="332"/>
      <c r="D619" s="325"/>
      <c r="E619" s="299"/>
      <c r="F619" s="299"/>
      <c r="G619" s="299"/>
      <c r="H619" s="299"/>
      <c r="I619" s="299"/>
      <c r="J619" s="299"/>
      <c r="K619" s="299"/>
      <c r="L619" s="299"/>
      <c r="M619" s="299"/>
      <c r="N619" s="299"/>
      <c r="O619" s="299"/>
      <c r="P619" s="299"/>
      <c r="Q619" s="299"/>
      <c r="R619" s="299"/>
      <c r="S619" s="299"/>
      <c r="T619" s="298"/>
    </row>
    <row r="620" spans="2:20" ht="16.5" customHeight="1" x14ac:dyDescent="0.2">
      <c r="B620" s="3"/>
      <c r="C620" s="332"/>
      <c r="D620" s="325" t="s">
        <v>390</v>
      </c>
      <c r="E620" s="299" t="s">
        <v>138</v>
      </c>
      <c r="F620" s="299"/>
      <c r="G620" s="299"/>
      <c r="H620" s="299"/>
      <c r="I620" s="299"/>
      <c r="J620" s="299"/>
      <c r="K620" s="299"/>
      <c r="L620" s="299"/>
      <c r="M620" s="299"/>
      <c r="N620" s="299"/>
      <c r="O620" s="299"/>
      <c r="P620" s="299"/>
      <c r="Q620" s="299"/>
      <c r="R620" s="299"/>
      <c r="S620" s="299"/>
      <c r="T620" s="298"/>
    </row>
    <row r="621" spans="2:20" ht="16.5" customHeight="1" x14ac:dyDescent="0.2">
      <c r="B621" s="3"/>
      <c r="C621" s="332"/>
      <c r="D621" s="325"/>
      <c r="E621" s="299"/>
      <c r="F621" s="299"/>
      <c r="G621" s="299"/>
      <c r="H621" s="299"/>
      <c r="I621" s="299"/>
      <c r="J621" s="299"/>
      <c r="K621" s="299"/>
      <c r="L621" s="299"/>
      <c r="M621" s="299"/>
      <c r="N621" s="299"/>
      <c r="O621" s="299"/>
      <c r="P621" s="299"/>
      <c r="Q621" s="299"/>
      <c r="R621" s="299"/>
      <c r="S621" s="299"/>
      <c r="T621" s="298"/>
    </row>
    <row r="622" spans="2:20" ht="16.5" customHeight="1" x14ac:dyDescent="0.2">
      <c r="B622" s="3"/>
      <c r="C622" s="332"/>
      <c r="D622" s="325" t="s">
        <v>391</v>
      </c>
      <c r="E622" s="299" t="s">
        <v>392</v>
      </c>
      <c r="F622" s="299"/>
      <c r="G622" s="299"/>
      <c r="H622" s="299"/>
      <c r="I622" s="299"/>
      <c r="J622" s="299"/>
      <c r="K622" s="299"/>
      <c r="L622" s="299"/>
      <c r="M622" s="299"/>
      <c r="N622" s="299"/>
      <c r="O622" s="299"/>
      <c r="P622" s="299"/>
      <c r="Q622" s="299"/>
      <c r="R622" s="299"/>
      <c r="S622" s="299"/>
      <c r="T622" s="298"/>
    </row>
    <row r="623" spans="2:20" ht="16.5" customHeight="1" x14ac:dyDescent="0.2">
      <c r="B623" s="3"/>
      <c r="C623" s="333"/>
      <c r="D623" s="435"/>
      <c r="E623" s="301"/>
      <c r="F623" s="301"/>
      <c r="G623" s="301"/>
      <c r="H623" s="301"/>
      <c r="I623" s="301"/>
      <c r="J623" s="301"/>
      <c r="K623" s="301"/>
      <c r="L623" s="301"/>
      <c r="M623" s="301"/>
      <c r="N623" s="301"/>
      <c r="O623" s="301"/>
      <c r="P623" s="301"/>
      <c r="Q623" s="301"/>
      <c r="R623" s="301"/>
      <c r="S623" s="301"/>
      <c r="T623" s="302"/>
    </row>
    <row r="626" spans="1:22" ht="16.5" customHeight="1" x14ac:dyDescent="0.2">
      <c r="B626" s="97" t="s">
        <v>46</v>
      </c>
      <c r="C626" s="3" t="s">
        <v>397</v>
      </c>
    </row>
    <row r="630" spans="1:22" s="155" customFormat="1" ht="16.5" customHeight="1" x14ac:dyDescent="0.2">
      <c r="A630" s="284"/>
      <c r="B630" s="379" t="s">
        <v>383</v>
      </c>
      <c r="C630" s="154"/>
      <c r="D630" s="154"/>
      <c r="E630" s="154"/>
      <c r="F630" s="154"/>
      <c r="G630" s="154"/>
      <c r="H630" s="287" t="s">
        <v>398</v>
      </c>
      <c r="I630" s="284"/>
      <c r="J630" s="284"/>
      <c r="K630" s="284"/>
      <c r="L630" s="284"/>
      <c r="M630" s="284"/>
      <c r="N630" s="284"/>
      <c r="O630" s="284"/>
      <c r="P630" s="284"/>
      <c r="Q630" s="284"/>
      <c r="R630" s="154"/>
      <c r="S630" s="284"/>
      <c r="T630" s="284"/>
      <c r="U630" s="284"/>
      <c r="V630" s="154"/>
    </row>
    <row r="631" spans="1:22" ht="16.5" customHeight="1" x14ac:dyDescent="0.2">
      <c r="A631" s="285"/>
      <c r="B631" s="151"/>
      <c r="C631" s="151"/>
      <c r="D631" s="151"/>
      <c r="E631" s="151"/>
      <c r="F631" s="151"/>
      <c r="G631" s="151"/>
      <c r="H631" s="288"/>
      <c r="I631" s="285"/>
      <c r="J631" s="285"/>
      <c r="K631" s="285"/>
      <c r="L631" s="285"/>
      <c r="M631" s="285"/>
      <c r="N631" s="285"/>
      <c r="O631" s="285"/>
      <c r="P631" s="285"/>
      <c r="Q631" s="285"/>
      <c r="R631" s="151"/>
      <c r="S631" s="285"/>
      <c r="T631" s="285"/>
      <c r="U631" s="285"/>
      <c r="V631" s="151"/>
    </row>
    <row r="664" spans="3:21" ht="16.5" customHeight="1" x14ac:dyDescent="0.2">
      <c r="C664" s="160" t="s">
        <v>46</v>
      </c>
      <c r="D664" s="109" t="s">
        <v>57</v>
      </c>
      <c r="E664" s="109"/>
      <c r="F664" s="109"/>
      <c r="G664" s="110"/>
      <c r="H664" s="157" t="s">
        <v>46</v>
      </c>
      <c r="I664" s="109" t="s">
        <v>64</v>
      </c>
      <c r="J664" s="109"/>
      <c r="K664" s="109"/>
      <c r="L664" s="109"/>
      <c r="M664" s="109"/>
      <c r="N664" s="109"/>
      <c r="O664" s="109"/>
      <c r="P664" s="109"/>
      <c r="Q664" s="109"/>
      <c r="R664" s="109"/>
      <c r="S664" s="109"/>
      <c r="T664" s="109"/>
      <c r="U664" s="110"/>
    </row>
    <row r="665" spans="3:21" ht="16.5" customHeight="1" x14ac:dyDescent="0.2">
      <c r="C665" s="161"/>
      <c r="D665" s="113"/>
      <c r="E665" s="113"/>
      <c r="F665" s="113"/>
      <c r="G665" s="114"/>
      <c r="H665" s="158"/>
      <c r="I665" s="113"/>
      <c r="J665" s="113"/>
      <c r="K665" s="113"/>
      <c r="L665" s="113"/>
      <c r="M665" s="113"/>
      <c r="N665" s="113"/>
      <c r="O665" s="113"/>
      <c r="P665" s="113"/>
      <c r="Q665" s="113"/>
      <c r="R665" s="113"/>
      <c r="S665" s="113"/>
      <c r="T665" s="113"/>
      <c r="U665" s="114"/>
    </row>
    <row r="666" spans="3:21" ht="16.5" customHeight="1" x14ac:dyDescent="0.2">
      <c r="C666" s="160" t="s">
        <v>46</v>
      </c>
      <c r="D666" s="109" t="s">
        <v>58</v>
      </c>
      <c r="E666" s="109"/>
      <c r="F666" s="109"/>
      <c r="G666" s="110"/>
      <c r="H666" s="157" t="s">
        <v>46</v>
      </c>
      <c r="I666" s="109" t="s">
        <v>65</v>
      </c>
      <c r="J666" s="109"/>
      <c r="K666" s="109"/>
      <c r="L666" s="109"/>
      <c r="M666" s="109"/>
      <c r="N666" s="109"/>
      <c r="O666" s="109"/>
      <c r="P666" s="109"/>
      <c r="Q666" s="109"/>
      <c r="R666" s="109"/>
      <c r="S666" s="109"/>
      <c r="T666" s="109"/>
      <c r="U666" s="110"/>
    </row>
    <row r="667" spans="3:21" ht="16.5" customHeight="1" x14ac:dyDescent="0.2">
      <c r="C667" s="161"/>
      <c r="D667" s="113"/>
      <c r="E667" s="113"/>
      <c r="F667" s="113"/>
      <c r="G667" s="114"/>
      <c r="H667" s="158"/>
      <c r="I667" s="113"/>
      <c r="J667" s="113"/>
      <c r="K667" s="113"/>
      <c r="L667" s="113"/>
      <c r="M667" s="113"/>
      <c r="N667" s="113"/>
      <c r="O667" s="113"/>
      <c r="P667" s="113"/>
      <c r="Q667" s="113"/>
      <c r="R667" s="113"/>
      <c r="S667" s="113"/>
      <c r="T667" s="113"/>
      <c r="U667" s="114"/>
    </row>
    <row r="668" spans="3:21" ht="16.5" customHeight="1" x14ac:dyDescent="0.2">
      <c r="C668" s="160" t="s">
        <v>46</v>
      </c>
      <c r="D668" s="109" t="s">
        <v>59</v>
      </c>
      <c r="E668" s="109"/>
      <c r="F668" s="109"/>
      <c r="G668" s="110"/>
      <c r="H668" s="157" t="s">
        <v>46</v>
      </c>
      <c r="I668" s="109" t="s">
        <v>63</v>
      </c>
      <c r="J668" s="109"/>
      <c r="K668" s="109"/>
      <c r="L668" s="109"/>
      <c r="M668" s="109"/>
      <c r="N668" s="109"/>
      <c r="O668" s="109"/>
      <c r="P668" s="109"/>
      <c r="Q668" s="109"/>
      <c r="R668" s="109"/>
      <c r="S668" s="109"/>
      <c r="T668" s="109"/>
      <c r="U668" s="110"/>
    </row>
    <row r="669" spans="3:21" ht="16.5" customHeight="1" x14ac:dyDescent="0.2">
      <c r="C669" s="162"/>
      <c r="G669" s="111"/>
      <c r="H669" s="97"/>
      <c r="U669" s="111"/>
    </row>
    <row r="670" spans="3:21" ht="16.5" customHeight="1" x14ac:dyDescent="0.2">
      <c r="C670" s="162"/>
      <c r="G670" s="111"/>
      <c r="H670" s="97" t="s">
        <v>46</v>
      </c>
      <c r="I670" s="3" t="s">
        <v>100</v>
      </c>
      <c r="U670" s="111"/>
    </row>
    <row r="671" spans="3:21" ht="16.5" customHeight="1" x14ac:dyDescent="0.2">
      <c r="C671" s="162"/>
      <c r="G671" s="111"/>
      <c r="H671" s="97"/>
      <c r="U671" s="111"/>
    </row>
    <row r="672" spans="3:21" ht="16.5" customHeight="1" x14ac:dyDescent="0.2">
      <c r="C672" s="162"/>
      <c r="G672" s="111"/>
      <c r="H672" s="97" t="s">
        <v>46</v>
      </c>
      <c r="I672" s="444" t="s">
        <v>452</v>
      </c>
      <c r="J672" s="444"/>
      <c r="K672" s="444"/>
      <c r="L672" s="444"/>
      <c r="M672" s="444"/>
      <c r="N672" s="444"/>
      <c r="O672" s="444"/>
      <c r="P672" s="444"/>
      <c r="Q672" s="444"/>
      <c r="R672" s="444"/>
      <c r="S672" s="444"/>
      <c r="T672" s="444"/>
      <c r="U672" s="449"/>
    </row>
    <row r="673" spans="1:22" ht="16.5" customHeight="1" x14ac:dyDescent="0.2">
      <c r="C673" s="162"/>
      <c r="G673" s="111"/>
      <c r="H673" s="97"/>
      <c r="I673" s="444"/>
      <c r="J673" s="444"/>
      <c r="K673" s="444"/>
      <c r="L673" s="444"/>
      <c r="M673" s="444"/>
      <c r="N673" s="444"/>
      <c r="O673" s="444"/>
      <c r="P673" s="444"/>
      <c r="Q673" s="444"/>
      <c r="R673" s="444"/>
      <c r="S673" s="444"/>
      <c r="T673" s="444"/>
      <c r="U673" s="449"/>
    </row>
    <row r="674" spans="1:22" ht="16.5" customHeight="1" x14ac:dyDescent="0.2">
      <c r="C674" s="162"/>
      <c r="G674" s="111"/>
      <c r="H674" s="97"/>
      <c r="U674" s="111"/>
    </row>
    <row r="675" spans="1:22" ht="16.5" customHeight="1" x14ac:dyDescent="0.2">
      <c r="C675" s="162"/>
      <c r="G675" s="111"/>
      <c r="H675" s="97" t="s">
        <v>46</v>
      </c>
      <c r="I675" s="3" t="s">
        <v>98</v>
      </c>
      <c r="U675" s="111"/>
    </row>
    <row r="676" spans="1:22" ht="16.5" customHeight="1" x14ac:dyDescent="0.2">
      <c r="C676" s="162"/>
      <c r="G676" s="111"/>
      <c r="H676" s="97"/>
      <c r="J676" s="159" t="s">
        <v>55</v>
      </c>
      <c r="K676" s="156" t="s">
        <v>99</v>
      </c>
      <c r="L676" s="156"/>
      <c r="U676" s="111"/>
    </row>
    <row r="677" spans="1:22" ht="16.5" customHeight="1" x14ac:dyDescent="0.2">
      <c r="C677" s="162"/>
      <c r="G677" s="111"/>
      <c r="H677" s="97"/>
      <c r="J677" s="159" t="s">
        <v>55</v>
      </c>
      <c r="K677" s="156" t="s">
        <v>61</v>
      </c>
      <c r="L677" s="156"/>
      <c r="U677" s="111"/>
    </row>
    <row r="678" spans="1:22" ht="16.5" customHeight="1" x14ac:dyDescent="0.2">
      <c r="C678" s="161"/>
      <c r="D678" s="113"/>
      <c r="E678" s="113"/>
      <c r="F678" s="113"/>
      <c r="G678" s="114"/>
      <c r="H678" s="158"/>
      <c r="I678" s="113"/>
      <c r="J678" s="158"/>
      <c r="K678" s="113"/>
      <c r="L678" s="113"/>
      <c r="M678" s="113"/>
      <c r="N678" s="113"/>
      <c r="O678" s="113"/>
      <c r="P678" s="113"/>
      <c r="Q678" s="113"/>
      <c r="R678" s="113"/>
      <c r="S678" s="113"/>
      <c r="T678" s="113"/>
      <c r="U678" s="114"/>
    </row>
    <row r="679" spans="1:22" ht="16.5" customHeight="1" x14ac:dyDescent="0.2">
      <c r="C679" s="160" t="s">
        <v>46</v>
      </c>
      <c r="D679" s="109" t="s">
        <v>60</v>
      </c>
      <c r="E679" s="109"/>
      <c r="F679" s="109"/>
      <c r="G679" s="110"/>
      <c r="H679" s="157" t="s">
        <v>46</v>
      </c>
      <c r="I679" s="109" t="s">
        <v>62</v>
      </c>
      <c r="J679" s="157"/>
      <c r="K679" s="109"/>
      <c r="L679" s="109"/>
      <c r="M679" s="109"/>
      <c r="N679" s="109"/>
      <c r="O679" s="109"/>
      <c r="P679" s="109"/>
      <c r="Q679" s="109"/>
      <c r="R679" s="109"/>
      <c r="S679" s="109"/>
      <c r="T679" s="109"/>
      <c r="U679" s="110"/>
    </row>
    <row r="680" spans="1:22" ht="16.5" customHeight="1" x14ac:dyDescent="0.2">
      <c r="C680" s="162"/>
      <c r="D680" s="3" t="s">
        <v>399</v>
      </c>
      <c r="G680" s="111"/>
      <c r="H680" s="97"/>
      <c r="J680" s="159" t="s">
        <v>55</v>
      </c>
      <c r="K680" s="156" t="s">
        <v>66</v>
      </c>
      <c r="U680" s="111"/>
    </row>
    <row r="681" spans="1:22" ht="16.5" customHeight="1" x14ac:dyDescent="0.2">
      <c r="C681" s="161"/>
      <c r="D681" s="113"/>
      <c r="E681" s="113"/>
      <c r="F681" s="113"/>
      <c r="G681" s="114"/>
      <c r="H681" s="158"/>
      <c r="I681" s="113"/>
      <c r="J681" s="113"/>
      <c r="K681" s="113"/>
      <c r="L681" s="113"/>
      <c r="M681" s="113"/>
      <c r="N681" s="113"/>
      <c r="O681" s="113"/>
      <c r="P681" s="113"/>
      <c r="Q681" s="113"/>
      <c r="R681" s="113"/>
      <c r="S681" s="113"/>
      <c r="T681" s="113"/>
      <c r="U681" s="114"/>
    </row>
    <row r="686" spans="1:22" s="155" customFormat="1" ht="16.5" customHeight="1" x14ac:dyDescent="0.2">
      <c r="A686" s="284"/>
      <c r="B686" s="379" t="s">
        <v>383</v>
      </c>
      <c r="C686" s="154"/>
      <c r="D686" s="154"/>
      <c r="E686" s="154"/>
      <c r="F686" s="154"/>
      <c r="G686" s="154"/>
      <c r="H686" s="287" t="s">
        <v>400</v>
      </c>
      <c r="I686" s="284"/>
      <c r="J686" s="284"/>
      <c r="K686" s="284"/>
      <c r="L686" s="284"/>
      <c r="M686" s="284"/>
      <c r="N686" s="284"/>
      <c r="O686" s="284"/>
      <c r="P686" s="284"/>
      <c r="Q686" s="284"/>
      <c r="R686" s="154"/>
      <c r="S686" s="284"/>
      <c r="T686" s="284"/>
      <c r="U686" s="284"/>
      <c r="V686" s="154"/>
    </row>
    <row r="687" spans="1:22" ht="16.5" customHeight="1" x14ac:dyDescent="0.2">
      <c r="A687" s="285"/>
      <c r="B687" s="151"/>
      <c r="C687" s="151"/>
      <c r="D687" s="151"/>
      <c r="E687" s="151"/>
      <c r="F687" s="151"/>
      <c r="G687" s="151"/>
      <c r="H687" s="288"/>
      <c r="I687" s="285"/>
      <c r="J687" s="285"/>
      <c r="K687" s="285"/>
      <c r="L687" s="285"/>
      <c r="M687" s="285"/>
      <c r="N687" s="285"/>
      <c r="O687" s="285"/>
      <c r="P687" s="285"/>
      <c r="Q687" s="285"/>
      <c r="R687" s="151"/>
      <c r="S687" s="285"/>
      <c r="T687" s="285"/>
      <c r="U687" s="285"/>
      <c r="V687" s="151"/>
    </row>
    <row r="689" spans="2:3" ht="16.5" customHeight="1" x14ac:dyDescent="0.2">
      <c r="B689" s="97" t="s">
        <v>46</v>
      </c>
      <c r="C689" s="3" t="s">
        <v>69</v>
      </c>
    </row>
    <row r="691" spans="2:3" ht="16.5" customHeight="1" x14ac:dyDescent="0.2">
      <c r="B691" s="97" t="s">
        <v>46</v>
      </c>
      <c r="C691" s="3" t="s">
        <v>70</v>
      </c>
    </row>
    <row r="693" spans="2:3" ht="16.5" customHeight="1" x14ac:dyDescent="0.2">
      <c r="B693" s="97" t="s">
        <v>46</v>
      </c>
      <c r="C693" s="149" t="s">
        <v>71</v>
      </c>
    </row>
    <row r="725" spans="3:21" ht="16.5" customHeight="1" x14ac:dyDescent="0.2">
      <c r="C725" s="160" t="s">
        <v>46</v>
      </c>
      <c r="D725" s="109" t="s">
        <v>11</v>
      </c>
      <c r="E725" s="109"/>
      <c r="F725" s="109"/>
      <c r="G725" s="110"/>
      <c r="H725" s="157" t="s">
        <v>46</v>
      </c>
      <c r="I725" s="109" t="s">
        <v>72</v>
      </c>
      <c r="J725" s="109"/>
      <c r="K725" s="109"/>
      <c r="L725" s="109"/>
      <c r="M725" s="109"/>
      <c r="N725" s="109"/>
      <c r="O725" s="109"/>
      <c r="P725" s="109"/>
      <c r="Q725" s="109"/>
      <c r="R725" s="109"/>
      <c r="S725" s="109"/>
      <c r="T725" s="109"/>
      <c r="U725" s="110"/>
    </row>
    <row r="726" spans="3:21" ht="16.5" customHeight="1" x14ac:dyDescent="0.2">
      <c r="C726" s="162"/>
      <c r="G726" s="111"/>
      <c r="H726" s="97"/>
      <c r="U726" s="111"/>
    </row>
    <row r="727" spans="3:21" ht="16.5" customHeight="1" x14ac:dyDescent="0.2">
      <c r="C727" s="160" t="s">
        <v>46</v>
      </c>
      <c r="D727" s="109" t="s">
        <v>73</v>
      </c>
      <c r="E727" s="109"/>
      <c r="F727" s="109"/>
      <c r="G727" s="110"/>
      <c r="H727" s="157" t="s">
        <v>46</v>
      </c>
      <c r="I727" s="109" t="s">
        <v>75</v>
      </c>
      <c r="J727" s="109"/>
      <c r="K727" s="109"/>
      <c r="L727" s="109"/>
      <c r="M727" s="109"/>
      <c r="N727" s="109"/>
      <c r="O727" s="109"/>
      <c r="P727" s="109"/>
      <c r="Q727" s="109"/>
      <c r="R727" s="109"/>
      <c r="S727" s="109"/>
      <c r="T727" s="109"/>
      <c r="U727" s="110"/>
    </row>
    <row r="728" spans="3:21" ht="16.5" customHeight="1" x14ac:dyDescent="0.2">
      <c r="C728" s="161"/>
      <c r="D728" s="113"/>
      <c r="E728" s="113"/>
      <c r="F728" s="113"/>
      <c r="G728" s="114"/>
      <c r="H728" s="158"/>
      <c r="I728" s="113"/>
      <c r="J728" s="113"/>
      <c r="K728" s="113"/>
      <c r="L728" s="113"/>
      <c r="M728" s="113"/>
      <c r="N728" s="113"/>
      <c r="O728" s="113"/>
      <c r="P728" s="113"/>
      <c r="Q728" s="113"/>
      <c r="R728" s="113"/>
      <c r="S728" s="113"/>
      <c r="T728" s="113"/>
      <c r="U728" s="114"/>
    </row>
    <row r="729" spans="3:21" ht="16.5" customHeight="1" x14ac:dyDescent="0.2">
      <c r="C729" s="160" t="s">
        <v>46</v>
      </c>
      <c r="D729" s="109" t="s">
        <v>13</v>
      </c>
      <c r="E729" s="109"/>
      <c r="F729" s="109"/>
      <c r="G729" s="110"/>
      <c r="H729" s="157" t="s">
        <v>46</v>
      </c>
      <c r="I729" s="109" t="s">
        <v>85</v>
      </c>
      <c r="J729" s="109"/>
      <c r="K729" s="109"/>
      <c r="L729" s="109"/>
      <c r="M729" s="109"/>
      <c r="N729" s="109"/>
      <c r="O729" s="109"/>
      <c r="P729" s="109"/>
      <c r="Q729" s="109"/>
      <c r="R729" s="109"/>
      <c r="S729" s="109"/>
      <c r="T729" s="109"/>
      <c r="U729" s="110"/>
    </row>
    <row r="730" spans="3:21" ht="16.5" customHeight="1" x14ac:dyDescent="0.2">
      <c r="C730" s="162"/>
      <c r="G730" s="111"/>
      <c r="H730" s="97"/>
      <c r="U730" s="111"/>
    </row>
    <row r="731" spans="3:21" ht="16.5" customHeight="1" x14ac:dyDescent="0.2">
      <c r="C731" s="160" t="s">
        <v>46</v>
      </c>
      <c r="D731" s="109" t="s">
        <v>74</v>
      </c>
      <c r="E731" s="109"/>
      <c r="F731" s="109"/>
      <c r="G731" s="110"/>
      <c r="H731" s="157" t="s">
        <v>46</v>
      </c>
      <c r="I731" s="109" t="s">
        <v>76</v>
      </c>
      <c r="J731" s="157"/>
      <c r="K731" s="109"/>
      <c r="L731" s="109"/>
      <c r="M731" s="109"/>
      <c r="N731" s="109"/>
      <c r="O731" s="109"/>
      <c r="P731" s="109"/>
      <c r="Q731" s="109"/>
      <c r="R731" s="109"/>
      <c r="S731" s="109"/>
      <c r="T731" s="109"/>
      <c r="U731" s="110"/>
    </row>
    <row r="732" spans="3:21" ht="16.5" customHeight="1" x14ac:dyDescent="0.2">
      <c r="C732" s="161"/>
      <c r="D732" s="113"/>
      <c r="E732" s="113"/>
      <c r="F732" s="113"/>
      <c r="G732" s="114"/>
      <c r="H732" s="158"/>
      <c r="I732" s="113"/>
      <c r="J732" s="113"/>
      <c r="K732" s="113"/>
      <c r="L732" s="113"/>
      <c r="M732" s="113"/>
      <c r="N732" s="113"/>
      <c r="O732" s="113"/>
      <c r="P732" s="113"/>
      <c r="Q732" s="113"/>
      <c r="R732" s="113"/>
      <c r="S732" s="113"/>
      <c r="T732" s="113"/>
      <c r="U732" s="114"/>
    </row>
    <row r="733" spans="3:21" ht="16.5" customHeight="1" x14ac:dyDescent="0.2">
      <c r="C733" s="162" t="s">
        <v>46</v>
      </c>
      <c r="D733" s="3" t="s">
        <v>67</v>
      </c>
      <c r="G733" s="111"/>
      <c r="H733" s="97" t="s">
        <v>46</v>
      </c>
      <c r="I733" s="3" t="s">
        <v>77</v>
      </c>
      <c r="U733" s="111"/>
    </row>
    <row r="734" spans="3:21" ht="16.5" customHeight="1" x14ac:dyDescent="0.2">
      <c r="C734" s="162"/>
      <c r="G734" s="111"/>
      <c r="H734" s="97"/>
      <c r="I734" s="3" t="s">
        <v>78</v>
      </c>
      <c r="J734" s="159"/>
      <c r="K734" s="156"/>
      <c r="U734" s="111"/>
    </row>
    <row r="735" spans="3:21" ht="16.5" customHeight="1" x14ac:dyDescent="0.2">
      <c r="C735" s="161"/>
      <c r="D735" s="113"/>
      <c r="E735" s="113"/>
      <c r="F735" s="113"/>
      <c r="G735" s="114"/>
      <c r="H735" s="158"/>
      <c r="I735" s="113"/>
      <c r="J735" s="113"/>
      <c r="K735" s="113"/>
      <c r="L735" s="113"/>
      <c r="M735" s="113"/>
      <c r="N735" s="113"/>
      <c r="O735" s="113"/>
      <c r="P735" s="113"/>
      <c r="Q735" s="113"/>
      <c r="R735" s="113"/>
      <c r="S735" s="113"/>
      <c r="T735" s="113"/>
      <c r="U735" s="114"/>
    </row>
    <row r="736" spans="3:21" ht="16.5" customHeight="1" x14ac:dyDescent="0.2">
      <c r="C736" s="160" t="s">
        <v>46</v>
      </c>
      <c r="D736" s="109" t="s">
        <v>12</v>
      </c>
      <c r="E736" s="109"/>
      <c r="F736" s="109"/>
      <c r="G736" s="109"/>
      <c r="H736" s="160" t="s">
        <v>46</v>
      </c>
      <c r="I736" s="109" t="s">
        <v>79</v>
      </c>
      <c r="J736" s="109"/>
      <c r="K736" s="109"/>
      <c r="L736" s="109"/>
      <c r="M736" s="109"/>
      <c r="N736" s="109"/>
      <c r="O736" s="109"/>
      <c r="P736" s="109"/>
      <c r="Q736" s="109"/>
      <c r="R736" s="109"/>
      <c r="S736" s="109"/>
      <c r="T736" s="109"/>
      <c r="U736" s="110"/>
    </row>
    <row r="737" spans="1:22" ht="16.5" customHeight="1" x14ac:dyDescent="0.2">
      <c r="C737" s="162"/>
      <c r="H737" s="162"/>
      <c r="U737" s="111"/>
    </row>
    <row r="738" spans="1:22" ht="16.5" customHeight="1" x14ac:dyDescent="0.2">
      <c r="C738" s="162"/>
      <c r="H738" s="162" t="s">
        <v>46</v>
      </c>
      <c r="I738" s="3" t="s">
        <v>80</v>
      </c>
      <c r="U738" s="111"/>
    </row>
    <row r="739" spans="1:22" ht="16.5" customHeight="1" x14ac:dyDescent="0.2">
      <c r="C739" s="162"/>
      <c r="H739" s="162"/>
      <c r="J739" s="159" t="s">
        <v>55</v>
      </c>
      <c r="K739" s="156" t="s">
        <v>81</v>
      </c>
      <c r="U739" s="111"/>
    </row>
    <row r="740" spans="1:22" ht="16.5" customHeight="1" x14ac:dyDescent="0.2">
      <c r="C740" s="112"/>
      <c r="D740" s="113"/>
      <c r="E740" s="113"/>
      <c r="F740" s="113"/>
      <c r="G740" s="113"/>
      <c r="H740" s="112"/>
      <c r="I740" s="113"/>
      <c r="J740" s="113"/>
      <c r="K740" s="113"/>
      <c r="L740" s="113"/>
      <c r="M740" s="113"/>
      <c r="N740" s="113"/>
      <c r="O740" s="113"/>
      <c r="P740" s="113"/>
      <c r="Q740" s="113"/>
      <c r="R740" s="113"/>
      <c r="S740" s="113"/>
      <c r="T740" s="113"/>
      <c r="U740" s="114"/>
    </row>
    <row r="744" spans="1:22" s="155" customFormat="1" ht="16.5" customHeight="1" x14ac:dyDescent="0.2">
      <c r="A744" s="284"/>
      <c r="B744" s="379" t="s">
        <v>383</v>
      </c>
      <c r="C744" s="154"/>
      <c r="D744" s="154"/>
      <c r="E744" s="154"/>
      <c r="F744" s="154"/>
      <c r="G744" s="154"/>
      <c r="H744" s="287" t="s">
        <v>401</v>
      </c>
      <c r="I744" s="284"/>
      <c r="J744" s="284"/>
      <c r="K744" s="284"/>
      <c r="L744" s="284"/>
      <c r="M744" s="284"/>
      <c r="N744" s="284"/>
      <c r="O744" s="284"/>
      <c r="P744" s="284"/>
      <c r="Q744" s="284"/>
      <c r="R744" s="154"/>
      <c r="S744" s="284"/>
      <c r="T744" s="284"/>
      <c r="U744" s="284"/>
      <c r="V744" s="154"/>
    </row>
    <row r="745" spans="1:22" ht="16.5" customHeight="1" x14ac:dyDescent="0.2">
      <c r="A745" s="285"/>
      <c r="B745" s="151"/>
      <c r="C745" s="151"/>
      <c r="D745" s="151"/>
      <c r="E745" s="151"/>
      <c r="F745" s="151"/>
      <c r="G745" s="151"/>
      <c r="H745" s="288"/>
      <c r="I745" s="285"/>
      <c r="J745" s="285"/>
      <c r="K745" s="285"/>
      <c r="L745" s="285"/>
      <c r="M745" s="285"/>
      <c r="N745" s="285"/>
      <c r="O745" s="285"/>
      <c r="P745" s="285"/>
      <c r="Q745" s="285"/>
      <c r="R745" s="151"/>
      <c r="S745" s="285"/>
      <c r="T745" s="285"/>
      <c r="U745" s="285"/>
      <c r="V745" s="151"/>
    </row>
    <row r="747" spans="1:22" ht="16.5" customHeight="1" x14ac:dyDescent="0.2">
      <c r="B747" s="97" t="s">
        <v>46</v>
      </c>
      <c r="C747" s="3" t="s">
        <v>69</v>
      </c>
    </row>
    <row r="749" spans="1:22" ht="16.5" customHeight="1" x14ac:dyDescent="0.2">
      <c r="B749" s="97" t="s">
        <v>46</v>
      </c>
      <c r="C749" s="3" t="s">
        <v>70</v>
      </c>
    </row>
    <row r="751" spans="1:22" ht="16.5" customHeight="1" x14ac:dyDescent="0.2">
      <c r="B751" s="97" t="s">
        <v>46</v>
      </c>
      <c r="C751" s="149" t="s">
        <v>71</v>
      </c>
    </row>
    <row r="783" spans="3:21" ht="16.5" customHeight="1" x14ac:dyDescent="0.2">
      <c r="C783" s="160" t="s">
        <v>46</v>
      </c>
      <c r="D783" s="109" t="s">
        <v>4</v>
      </c>
      <c r="E783" s="109"/>
      <c r="F783" s="109"/>
      <c r="G783" s="110"/>
      <c r="H783" s="157" t="s">
        <v>46</v>
      </c>
      <c r="I783" s="109" t="s">
        <v>82</v>
      </c>
      <c r="J783" s="109"/>
      <c r="K783" s="109"/>
      <c r="L783" s="109"/>
      <c r="M783" s="109"/>
      <c r="N783" s="109"/>
      <c r="O783" s="109"/>
      <c r="P783" s="109"/>
      <c r="Q783" s="109"/>
      <c r="R783" s="109"/>
      <c r="S783" s="109"/>
      <c r="T783" s="109"/>
      <c r="U783" s="110"/>
    </row>
    <row r="784" spans="3:21" ht="16.5" customHeight="1" x14ac:dyDescent="0.2">
      <c r="C784" s="162"/>
      <c r="G784" s="111"/>
      <c r="H784" s="97"/>
      <c r="I784" s="159" t="s">
        <v>55</v>
      </c>
      <c r="J784" s="156" t="s">
        <v>83</v>
      </c>
      <c r="U784" s="111"/>
    </row>
    <row r="785" spans="3:21" ht="16.5" customHeight="1" x14ac:dyDescent="0.2">
      <c r="C785" s="162"/>
      <c r="G785" s="111"/>
      <c r="H785" s="97"/>
      <c r="U785" s="111"/>
    </row>
    <row r="786" spans="3:21" ht="16.5" customHeight="1" x14ac:dyDescent="0.2">
      <c r="C786" s="160" t="s">
        <v>46</v>
      </c>
      <c r="D786" s="109" t="s">
        <v>84</v>
      </c>
      <c r="E786" s="109"/>
      <c r="F786" s="109"/>
      <c r="G786" s="110"/>
      <c r="H786" s="157" t="s">
        <v>46</v>
      </c>
      <c r="I786" s="109" t="s">
        <v>86</v>
      </c>
      <c r="J786" s="109"/>
      <c r="K786" s="109"/>
      <c r="L786" s="109"/>
      <c r="M786" s="109"/>
      <c r="N786" s="109"/>
      <c r="O786" s="109"/>
      <c r="P786" s="109"/>
      <c r="Q786" s="109"/>
      <c r="R786" s="109"/>
      <c r="S786" s="109"/>
      <c r="T786" s="109"/>
      <c r="U786" s="110"/>
    </row>
    <row r="787" spans="3:21" ht="16.5" customHeight="1" x14ac:dyDescent="0.2">
      <c r="C787" s="161"/>
      <c r="D787" s="113"/>
      <c r="E787" s="113"/>
      <c r="F787" s="113"/>
      <c r="G787" s="114"/>
      <c r="H787" s="158"/>
      <c r="I787" s="113"/>
      <c r="J787" s="113"/>
      <c r="K787" s="113"/>
      <c r="L787" s="113"/>
      <c r="M787" s="113"/>
      <c r="N787" s="113"/>
      <c r="O787" s="113"/>
      <c r="P787" s="113"/>
      <c r="Q787" s="113"/>
      <c r="R787" s="113"/>
      <c r="S787" s="113"/>
      <c r="T787" s="113"/>
      <c r="U787" s="114"/>
    </row>
    <row r="788" spans="3:21" ht="16.5" customHeight="1" x14ac:dyDescent="0.2">
      <c r="C788" s="160" t="s">
        <v>46</v>
      </c>
      <c r="D788" s="109" t="s">
        <v>402</v>
      </c>
      <c r="E788" s="109"/>
      <c r="F788" s="109"/>
      <c r="G788" s="110"/>
      <c r="H788" s="157" t="s">
        <v>46</v>
      </c>
      <c r="I788" s="109" t="s">
        <v>87</v>
      </c>
      <c r="J788" s="109"/>
      <c r="K788" s="109"/>
      <c r="L788" s="109"/>
      <c r="M788" s="109"/>
      <c r="N788" s="109"/>
      <c r="O788" s="109"/>
      <c r="P788" s="109"/>
      <c r="Q788" s="109"/>
      <c r="R788" s="109"/>
      <c r="S788" s="109"/>
      <c r="T788" s="109"/>
      <c r="U788" s="110"/>
    </row>
    <row r="789" spans="3:21" ht="16.5" customHeight="1" x14ac:dyDescent="0.2">
      <c r="C789" s="162"/>
      <c r="G789" s="111"/>
      <c r="H789" s="97"/>
      <c r="U789" s="111"/>
    </row>
    <row r="790" spans="3:21" ht="16.5" customHeight="1" x14ac:dyDescent="0.2">
      <c r="C790" s="160" t="s">
        <v>46</v>
      </c>
      <c r="D790" s="109" t="s">
        <v>132</v>
      </c>
      <c r="E790" s="109"/>
      <c r="F790" s="109"/>
      <c r="G790" s="110"/>
      <c r="H790" s="157" t="s">
        <v>46</v>
      </c>
      <c r="I790" s="109" t="s">
        <v>103</v>
      </c>
      <c r="J790" s="157"/>
      <c r="K790" s="109"/>
      <c r="L790" s="109"/>
      <c r="M790" s="109"/>
      <c r="N790" s="109"/>
      <c r="O790" s="109"/>
      <c r="P790" s="109"/>
      <c r="Q790" s="109"/>
      <c r="R790" s="109"/>
      <c r="S790" s="109"/>
      <c r="T790" s="109"/>
      <c r="U790" s="110"/>
    </row>
    <row r="791" spans="3:21" ht="16.5" customHeight="1" x14ac:dyDescent="0.2">
      <c r="C791" s="161"/>
      <c r="D791" s="113"/>
      <c r="E791" s="113"/>
      <c r="F791" s="113"/>
      <c r="G791" s="114"/>
      <c r="H791" s="158"/>
      <c r="I791" s="113"/>
      <c r="J791" s="113"/>
      <c r="K791" s="113"/>
      <c r="L791" s="113"/>
      <c r="M791" s="113"/>
      <c r="N791" s="113"/>
      <c r="O791" s="113"/>
      <c r="P791" s="113"/>
      <c r="Q791" s="113"/>
      <c r="R791" s="113"/>
      <c r="S791" s="113"/>
      <c r="T791" s="113"/>
      <c r="U791" s="114"/>
    </row>
    <row r="792" spans="3:21" ht="16.5" customHeight="1" x14ac:dyDescent="0.2">
      <c r="C792" s="162" t="s">
        <v>46</v>
      </c>
      <c r="D792" s="3" t="s">
        <v>68</v>
      </c>
      <c r="G792" s="111"/>
      <c r="H792" s="97" t="s">
        <v>46</v>
      </c>
      <c r="I792" s="3" t="s">
        <v>88</v>
      </c>
      <c r="U792" s="111"/>
    </row>
    <row r="793" spans="3:21" ht="16.5" customHeight="1" x14ac:dyDescent="0.2">
      <c r="C793" s="162"/>
      <c r="G793" s="111"/>
      <c r="H793" s="97"/>
      <c r="I793" s="3" t="s">
        <v>104</v>
      </c>
      <c r="J793" s="159"/>
      <c r="K793" s="156"/>
      <c r="U793" s="111"/>
    </row>
    <row r="794" spans="3:21" ht="16.5" customHeight="1" x14ac:dyDescent="0.2">
      <c r="C794" s="161"/>
      <c r="D794" s="113"/>
      <c r="E794" s="113"/>
      <c r="F794" s="113"/>
      <c r="G794" s="114"/>
      <c r="H794" s="158"/>
      <c r="I794" s="113"/>
      <c r="J794" s="113"/>
      <c r="K794" s="113"/>
      <c r="L794" s="113"/>
      <c r="M794" s="113"/>
      <c r="N794" s="113"/>
      <c r="O794" s="113"/>
      <c r="P794" s="113"/>
      <c r="Q794" s="113"/>
      <c r="R794" s="113"/>
      <c r="S794" s="113"/>
      <c r="T794" s="113"/>
      <c r="U794" s="114"/>
    </row>
    <row r="795" spans="3:21" ht="16.5" customHeight="1" x14ac:dyDescent="0.2">
      <c r="C795" s="160" t="s">
        <v>46</v>
      </c>
      <c r="D795" s="109" t="s">
        <v>12</v>
      </c>
      <c r="E795" s="109"/>
      <c r="F795" s="109"/>
      <c r="G795" s="109"/>
      <c r="H795" s="160" t="s">
        <v>46</v>
      </c>
      <c r="I795" s="109" t="s">
        <v>79</v>
      </c>
      <c r="J795" s="109"/>
      <c r="K795" s="109"/>
      <c r="L795" s="109"/>
      <c r="M795" s="109"/>
      <c r="N795" s="109"/>
      <c r="O795" s="109"/>
      <c r="P795" s="109"/>
      <c r="Q795" s="109"/>
      <c r="R795" s="109"/>
      <c r="S795" s="109"/>
      <c r="T795" s="109"/>
      <c r="U795" s="110"/>
    </row>
    <row r="796" spans="3:21" ht="16.5" customHeight="1" x14ac:dyDescent="0.2">
      <c r="C796" s="162"/>
      <c r="H796" s="162"/>
      <c r="J796" s="159" t="s">
        <v>55</v>
      </c>
      <c r="K796" s="156" t="s">
        <v>89</v>
      </c>
      <c r="U796" s="111"/>
    </row>
    <row r="797" spans="3:21" ht="16.5" customHeight="1" x14ac:dyDescent="0.2">
      <c r="C797" s="162"/>
      <c r="H797" s="162"/>
      <c r="K797" s="156" t="s">
        <v>90</v>
      </c>
      <c r="U797" s="111"/>
    </row>
    <row r="798" spans="3:21" ht="16.5" customHeight="1" x14ac:dyDescent="0.2">
      <c r="C798" s="162"/>
      <c r="H798" s="162"/>
      <c r="U798" s="111"/>
    </row>
    <row r="799" spans="3:21" ht="16.5" customHeight="1" x14ac:dyDescent="0.2">
      <c r="C799" s="162"/>
      <c r="H799" s="162" t="s">
        <v>46</v>
      </c>
      <c r="I799" s="3" t="s">
        <v>105</v>
      </c>
      <c r="U799" s="111"/>
    </row>
    <row r="800" spans="3:21" ht="16.5" customHeight="1" x14ac:dyDescent="0.2">
      <c r="C800" s="162"/>
      <c r="H800" s="162"/>
      <c r="J800" s="159" t="s">
        <v>55</v>
      </c>
      <c r="K800" s="156" t="s">
        <v>81</v>
      </c>
      <c r="U800" s="111"/>
    </row>
    <row r="801" spans="1:22" ht="16.5" customHeight="1" x14ac:dyDescent="0.2">
      <c r="C801" s="112"/>
      <c r="D801" s="113"/>
      <c r="E801" s="113"/>
      <c r="F801" s="113"/>
      <c r="G801" s="113"/>
      <c r="H801" s="112"/>
      <c r="I801" s="113"/>
      <c r="J801" s="113"/>
      <c r="K801" s="113"/>
      <c r="L801" s="113"/>
      <c r="M801" s="113"/>
      <c r="N801" s="113"/>
      <c r="O801" s="113"/>
      <c r="P801" s="113"/>
      <c r="Q801" s="113"/>
      <c r="R801" s="113"/>
      <c r="S801" s="113"/>
      <c r="T801" s="113"/>
      <c r="U801" s="114"/>
    </row>
    <row r="806" spans="1:22" s="155" customFormat="1" ht="16.5" customHeight="1" x14ac:dyDescent="0.2">
      <c r="A806" s="284"/>
      <c r="B806" s="379" t="s">
        <v>383</v>
      </c>
      <c r="C806" s="154"/>
      <c r="D806" s="154"/>
      <c r="E806" s="154"/>
      <c r="F806" s="154"/>
      <c r="G806" s="154"/>
      <c r="H806" s="287" t="s">
        <v>403</v>
      </c>
      <c r="I806" s="284"/>
      <c r="J806" s="284"/>
      <c r="K806" s="284"/>
      <c r="L806" s="284"/>
      <c r="M806" s="284"/>
      <c r="N806" s="284"/>
      <c r="O806" s="284"/>
      <c r="P806" s="284"/>
      <c r="Q806" s="284"/>
      <c r="R806" s="154"/>
      <c r="S806" s="284"/>
      <c r="T806" s="284"/>
      <c r="U806" s="284"/>
      <c r="V806" s="154"/>
    </row>
    <row r="807" spans="1:22" ht="16.5" customHeight="1" x14ac:dyDescent="0.2">
      <c r="A807" s="285"/>
      <c r="B807" s="151"/>
      <c r="C807" s="151"/>
      <c r="D807" s="151"/>
      <c r="E807" s="151"/>
      <c r="F807" s="151"/>
      <c r="G807" s="151"/>
      <c r="H807" s="288"/>
      <c r="I807" s="285"/>
      <c r="J807" s="285"/>
      <c r="K807" s="285"/>
      <c r="L807" s="285"/>
      <c r="M807" s="285"/>
      <c r="N807" s="285"/>
      <c r="O807" s="285"/>
      <c r="P807" s="285"/>
      <c r="Q807" s="285"/>
      <c r="R807" s="151"/>
      <c r="S807" s="285"/>
      <c r="T807" s="285"/>
      <c r="U807" s="285"/>
      <c r="V807" s="151"/>
    </row>
    <row r="809" spans="1:22" ht="16.5" customHeight="1" x14ac:dyDescent="0.2">
      <c r="B809" s="97" t="s">
        <v>46</v>
      </c>
      <c r="C809" s="3" t="s">
        <v>404</v>
      </c>
    </row>
    <row r="811" spans="1:22" ht="16.5" customHeight="1" x14ac:dyDescent="0.2">
      <c r="B811" s="97" t="s">
        <v>46</v>
      </c>
      <c r="C811" s="3" t="s">
        <v>70</v>
      </c>
    </row>
    <row r="843" spans="3:21" ht="16.5" customHeight="1" x14ac:dyDescent="0.2">
      <c r="C843" s="160" t="s">
        <v>46</v>
      </c>
      <c r="D843" s="109" t="s">
        <v>9</v>
      </c>
      <c r="E843" s="109"/>
      <c r="F843" s="109"/>
      <c r="G843" s="110"/>
      <c r="H843" s="157" t="s">
        <v>46</v>
      </c>
      <c r="I843" s="109" t="s">
        <v>405</v>
      </c>
      <c r="J843" s="109"/>
      <c r="K843" s="109"/>
      <c r="L843" s="109"/>
      <c r="M843" s="109"/>
      <c r="N843" s="109"/>
      <c r="O843" s="109"/>
      <c r="P843" s="109"/>
      <c r="Q843" s="109"/>
      <c r="R843" s="109"/>
      <c r="S843" s="109"/>
      <c r="T843" s="109"/>
      <c r="U843" s="110"/>
    </row>
    <row r="844" spans="3:21" ht="16.5" customHeight="1" x14ac:dyDescent="0.2">
      <c r="C844" s="162"/>
      <c r="G844" s="111"/>
      <c r="H844" s="97"/>
      <c r="U844" s="111"/>
    </row>
    <row r="845" spans="3:21" ht="16.5" customHeight="1" x14ac:dyDescent="0.2">
      <c r="C845" s="160" t="s">
        <v>46</v>
      </c>
      <c r="D845" s="109" t="s">
        <v>125</v>
      </c>
      <c r="E845" s="109"/>
      <c r="F845" s="109"/>
      <c r="G845" s="110"/>
      <c r="H845" s="157" t="s">
        <v>46</v>
      </c>
      <c r="I845" s="109" t="s">
        <v>406</v>
      </c>
      <c r="J845" s="109"/>
      <c r="K845" s="109"/>
      <c r="L845" s="109"/>
      <c r="M845" s="109"/>
      <c r="N845" s="109"/>
      <c r="O845" s="109"/>
      <c r="P845" s="109"/>
      <c r="Q845" s="109"/>
      <c r="R845" s="109"/>
      <c r="S845" s="109"/>
      <c r="T845" s="109"/>
      <c r="U845" s="110"/>
    </row>
    <row r="846" spans="3:21" ht="16.5" customHeight="1" x14ac:dyDescent="0.2">
      <c r="C846" s="162"/>
      <c r="G846" s="111"/>
      <c r="H846" s="97"/>
      <c r="U846" s="111"/>
    </row>
    <row r="847" spans="3:21" ht="16.5" customHeight="1" x14ac:dyDescent="0.2">
      <c r="C847" s="160" t="s">
        <v>46</v>
      </c>
      <c r="D847" s="109" t="s">
        <v>127</v>
      </c>
      <c r="E847" s="109"/>
      <c r="F847" s="109"/>
      <c r="G847" s="110"/>
      <c r="H847" s="157" t="s">
        <v>46</v>
      </c>
      <c r="I847" s="458" t="s">
        <v>407</v>
      </c>
      <c r="J847" s="458"/>
      <c r="K847" s="458"/>
      <c r="L847" s="458"/>
      <c r="M847" s="458"/>
      <c r="N847" s="458"/>
      <c r="O847" s="458"/>
      <c r="P847" s="458"/>
      <c r="Q847" s="458"/>
      <c r="R847" s="458"/>
      <c r="S847" s="458"/>
      <c r="T847" s="458"/>
      <c r="U847" s="459"/>
    </row>
    <row r="848" spans="3:21" ht="16.5" customHeight="1" x14ac:dyDescent="0.2">
      <c r="C848" s="162"/>
      <c r="G848" s="111"/>
      <c r="H848" s="97"/>
      <c r="I848" s="444"/>
      <c r="J848" s="444"/>
      <c r="K848" s="444"/>
      <c r="L848" s="444"/>
      <c r="M848" s="444"/>
      <c r="N848" s="444"/>
      <c r="O848" s="444"/>
      <c r="P848" s="444"/>
      <c r="Q848" s="444"/>
      <c r="R848" s="444"/>
      <c r="S848" s="444"/>
      <c r="T848" s="444"/>
      <c r="U848" s="449"/>
    </row>
    <row r="849" spans="1:22" ht="16.5" customHeight="1" x14ac:dyDescent="0.2">
      <c r="C849" s="162"/>
      <c r="G849" s="111"/>
      <c r="H849" s="97"/>
      <c r="U849" s="111"/>
    </row>
    <row r="850" spans="1:22" ht="16.5" customHeight="1" x14ac:dyDescent="0.2">
      <c r="C850" s="162"/>
      <c r="G850" s="111"/>
      <c r="H850" s="97" t="s">
        <v>46</v>
      </c>
      <c r="I850" s="3" t="s">
        <v>408</v>
      </c>
      <c r="U850" s="111"/>
    </row>
    <row r="851" spans="1:22" ht="16.5" customHeight="1" x14ac:dyDescent="0.2">
      <c r="C851" s="162"/>
      <c r="G851" s="111"/>
      <c r="H851" s="97"/>
      <c r="U851" s="111"/>
    </row>
    <row r="852" spans="1:22" ht="16.5" customHeight="1" x14ac:dyDescent="0.2">
      <c r="C852" s="160" t="s">
        <v>46</v>
      </c>
      <c r="D852" s="109" t="s">
        <v>21</v>
      </c>
      <c r="E852" s="109"/>
      <c r="F852" s="109"/>
      <c r="G852" s="110"/>
      <c r="H852" s="157" t="s">
        <v>46</v>
      </c>
      <c r="I852" s="109" t="s">
        <v>409</v>
      </c>
      <c r="J852" s="157"/>
      <c r="K852" s="109"/>
      <c r="L852" s="109"/>
      <c r="M852" s="109"/>
      <c r="N852" s="109"/>
      <c r="O852" s="109"/>
      <c r="P852" s="109"/>
      <c r="Q852" s="109"/>
      <c r="R852" s="109"/>
      <c r="S852" s="109"/>
      <c r="T852" s="109"/>
      <c r="U852" s="110"/>
    </row>
    <row r="853" spans="1:22" ht="16.5" customHeight="1" x14ac:dyDescent="0.2">
      <c r="C853" s="162"/>
      <c r="G853" s="111"/>
      <c r="H853" s="97"/>
      <c r="J853" s="97"/>
      <c r="U853" s="111"/>
    </row>
    <row r="854" spans="1:22" ht="16.5" customHeight="1" x14ac:dyDescent="0.2">
      <c r="C854" s="162"/>
      <c r="G854" s="111"/>
      <c r="H854" s="97" t="s">
        <v>46</v>
      </c>
      <c r="I854" s="444" t="s">
        <v>410</v>
      </c>
      <c r="J854" s="444"/>
      <c r="K854" s="444"/>
      <c r="L854" s="444"/>
      <c r="M854" s="444"/>
      <c r="N854" s="444"/>
      <c r="O854" s="444"/>
      <c r="P854" s="444"/>
      <c r="Q854" s="444"/>
      <c r="R854" s="444"/>
      <c r="S854" s="444"/>
      <c r="T854" s="444"/>
      <c r="U854" s="449"/>
    </row>
    <row r="855" spans="1:22" ht="16.5" customHeight="1" x14ac:dyDescent="0.2">
      <c r="C855" s="162"/>
      <c r="G855" s="111"/>
      <c r="H855" s="97"/>
      <c r="I855" s="444"/>
      <c r="J855" s="444"/>
      <c r="K855" s="444"/>
      <c r="L855" s="444"/>
      <c r="M855" s="444"/>
      <c r="N855" s="444"/>
      <c r="O855" s="444"/>
      <c r="P855" s="444"/>
      <c r="Q855" s="444"/>
      <c r="R855" s="444"/>
      <c r="S855" s="444"/>
      <c r="T855" s="444"/>
      <c r="U855" s="449"/>
    </row>
    <row r="856" spans="1:22" ht="16.5" customHeight="1" x14ac:dyDescent="0.2">
      <c r="C856" s="162"/>
      <c r="G856" s="111"/>
      <c r="H856" s="97"/>
      <c r="J856" s="97"/>
      <c r="U856" s="111"/>
    </row>
    <row r="857" spans="1:22" ht="16.5" customHeight="1" x14ac:dyDescent="0.2">
      <c r="C857" s="162"/>
      <c r="G857" s="111"/>
      <c r="H857" s="97" t="s">
        <v>46</v>
      </c>
      <c r="I857" s="3" t="s">
        <v>411</v>
      </c>
      <c r="J857" s="97"/>
      <c r="U857" s="111"/>
    </row>
    <row r="858" spans="1:22" ht="16.5" customHeight="1" x14ac:dyDescent="0.2">
      <c r="C858" s="161"/>
      <c r="D858" s="113"/>
      <c r="E858" s="113"/>
      <c r="F858" s="113"/>
      <c r="G858" s="114"/>
      <c r="H858" s="158"/>
      <c r="I858" s="113"/>
      <c r="J858" s="113"/>
      <c r="K858" s="113"/>
      <c r="L858" s="113"/>
      <c r="M858" s="113"/>
      <c r="N858" s="113"/>
      <c r="O858" s="113"/>
      <c r="P858" s="113"/>
      <c r="Q858" s="113"/>
      <c r="R858" s="113"/>
      <c r="S858" s="113"/>
      <c r="T858" s="113"/>
      <c r="U858" s="114"/>
    </row>
    <row r="863" spans="1:22" s="155" customFormat="1" ht="16.5" customHeight="1" x14ac:dyDescent="0.2">
      <c r="A863" s="284"/>
      <c r="B863" s="379" t="s">
        <v>383</v>
      </c>
      <c r="C863" s="154"/>
      <c r="D863" s="154"/>
      <c r="E863" s="154"/>
      <c r="F863" s="154"/>
      <c r="G863" s="154"/>
      <c r="H863" s="287" t="s">
        <v>414</v>
      </c>
      <c r="I863" s="284"/>
      <c r="J863" s="284"/>
      <c r="K863" s="284"/>
      <c r="L863" s="284"/>
      <c r="M863" s="284"/>
      <c r="N863" s="284"/>
      <c r="O863" s="284"/>
      <c r="P863" s="284"/>
      <c r="Q863" s="284"/>
      <c r="R863" s="154"/>
      <c r="S863" s="284"/>
      <c r="T863" s="284"/>
      <c r="U863" s="284"/>
      <c r="V863" s="154"/>
    </row>
    <row r="864" spans="1:22" ht="16.5" customHeight="1" x14ac:dyDescent="0.2">
      <c r="A864" s="285"/>
      <c r="B864" s="151"/>
      <c r="C864" s="151"/>
      <c r="D864" s="151"/>
      <c r="E864" s="151"/>
      <c r="F864" s="151"/>
      <c r="G864" s="151"/>
      <c r="H864" s="288"/>
      <c r="I864" s="285"/>
      <c r="J864" s="285"/>
      <c r="K864" s="285"/>
      <c r="L864" s="285"/>
      <c r="M864" s="285"/>
      <c r="N864" s="285"/>
      <c r="O864" s="285"/>
      <c r="P864" s="285"/>
      <c r="Q864" s="285"/>
      <c r="R864" s="151"/>
      <c r="S864" s="285"/>
      <c r="T864" s="285"/>
      <c r="U864" s="285"/>
      <c r="V864" s="151"/>
    </row>
    <row r="866" spans="2:3" ht="16.5" customHeight="1" x14ac:dyDescent="0.2">
      <c r="B866" s="97" t="s">
        <v>46</v>
      </c>
      <c r="C866" s="3" t="s">
        <v>415</v>
      </c>
    </row>
    <row r="868" spans="2:3" ht="16.5" customHeight="1" x14ac:dyDescent="0.2">
      <c r="B868" s="97" t="s">
        <v>46</v>
      </c>
      <c r="C868" s="3" t="s">
        <v>286</v>
      </c>
    </row>
    <row r="870" spans="2:3" ht="16.5" customHeight="1" x14ac:dyDescent="0.2">
      <c r="B870" s="97" t="s">
        <v>46</v>
      </c>
      <c r="C870" s="3" t="s">
        <v>416</v>
      </c>
    </row>
    <row r="872" spans="2:3" ht="16.5" customHeight="1" x14ac:dyDescent="0.2">
      <c r="B872" s="97" t="s">
        <v>46</v>
      </c>
      <c r="C872" s="3" t="s">
        <v>417</v>
      </c>
    </row>
    <row r="905" spans="3:21" ht="16.5" customHeight="1" x14ac:dyDescent="0.2">
      <c r="C905" s="160" t="s">
        <v>46</v>
      </c>
      <c r="D905" s="109" t="s">
        <v>129</v>
      </c>
      <c r="E905" s="109"/>
      <c r="F905" s="109"/>
      <c r="G905" s="110"/>
      <c r="H905" s="157" t="s">
        <v>46</v>
      </c>
      <c r="I905" s="109" t="s">
        <v>418</v>
      </c>
      <c r="J905" s="109"/>
      <c r="K905" s="109"/>
      <c r="L905" s="109"/>
      <c r="M905" s="109"/>
      <c r="N905" s="109"/>
      <c r="O905" s="109"/>
      <c r="P905" s="109"/>
      <c r="Q905" s="109"/>
      <c r="R905" s="109"/>
      <c r="S905" s="109"/>
      <c r="T905" s="109"/>
      <c r="U905" s="110"/>
    </row>
    <row r="906" spans="3:21" ht="16.5" customHeight="1" x14ac:dyDescent="0.2">
      <c r="C906" s="162"/>
      <c r="G906" s="111"/>
      <c r="H906" s="97"/>
      <c r="U906" s="111"/>
    </row>
    <row r="907" spans="3:21" ht="16.5" customHeight="1" x14ac:dyDescent="0.2">
      <c r="C907" s="162"/>
      <c r="G907" s="111"/>
      <c r="H907" s="97"/>
      <c r="I907" s="290" t="s">
        <v>55</v>
      </c>
      <c r="J907" s="290" t="s">
        <v>419</v>
      </c>
      <c r="U907" s="111"/>
    </row>
    <row r="908" spans="3:21" ht="16.5" customHeight="1" x14ac:dyDescent="0.2">
      <c r="C908" s="162"/>
      <c r="G908" s="111"/>
      <c r="H908" s="97"/>
      <c r="U908" s="111"/>
    </row>
    <row r="909" spans="3:21" ht="16.5" customHeight="1" x14ac:dyDescent="0.2">
      <c r="C909" s="160" t="s">
        <v>46</v>
      </c>
      <c r="D909" s="109" t="s">
        <v>134</v>
      </c>
      <c r="E909" s="109"/>
      <c r="F909" s="109"/>
      <c r="G909" s="110"/>
      <c r="H909" s="157" t="s">
        <v>46</v>
      </c>
      <c r="I909" s="109" t="s">
        <v>420</v>
      </c>
      <c r="J909" s="109"/>
      <c r="K909" s="109"/>
      <c r="L909" s="109"/>
      <c r="M909" s="109"/>
      <c r="N909" s="109"/>
      <c r="O909" s="109"/>
      <c r="P909" s="109"/>
      <c r="Q909" s="109"/>
      <c r="R909" s="109"/>
      <c r="S909" s="109"/>
      <c r="T909" s="109"/>
      <c r="U909" s="110"/>
    </row>
    <row r="910" spans="3:21" ht="16.5" customHeight="1" x14ac:dyDescent="0.2">
      <c r="C910" s="162"/>
      <c r="G910" s="111"/>
      <c r="H910" s="97"/>
      <c r="U910" s="111"/>
    </row>
    <row r="911" spans="3:21" ht="16.5" customHeight="1" x14ac:dyDescent="0.2">
      <c r="C911" s="162"/>
      <c r="G911" s="111"/>
      <c r="H911" s="97"/>
      <c r="I911" s="290" t="s">
        <v>55</v>
      </c>
      <c r="J911" s="290" t="s">
        <v>421</v>
      </c>
      <c r="U911" s="111"/>
    </row>
    <row r="912" spans="3:21" ht="16.5" customHeight="1" x14ac:dyDescent="0.2">
      <c r="C912" s="162"/>
      <c r="G912" s="111"/>
      <c r="H912" s="97"/>
      <c r="U912" s="111"/>
    </row>
    <row r="913" spans="1:22" ht="16.5" customHeight="1" x14ac:dyDescent="0.2">
      <c r="C913" s="160" t="s">
        <v>46</v>
      </c>
      <c r="D913" s="109" t="s">
        <v>138</v>
      </c>
      <c r="E913" s="109"/>
      <c r="F913" s="109"/>
      <c r="G913" s="110"/>
      <c r="H913" s="157" t="s">
        <v>46</v>
      </c>
      <c r="I913" s="109" t="s">
        <v>422</v>
      </c>
      <c r="J913" s="109"/>
      <c r="K913" s="109"/>
      <c r="L913" s="109"/>
      <c r="M913" s="109"/>
      <c r="N913" s="109"/>
      <c r="O913" s="109"/>
      <c r="P913" s="109"/>
      <c r="Q913" s="109"/>
      <c r="R913" s="109"/>
      <c r="S913" s="109"/>
      <c r="T913" s="109"/>
      <c r="U913" s="110"/>
    </row>
    <row r="914" spans="1:22" ht="16.5" customHeight="1" x14ac:dyDescent="0.2">
      <c r="C914" s="161"/>
      <c r="D914" s="113"/>
      <c r="E914" s="113"/>
      <c r="F914" s="113"/>
      <c r="G914" s="114"/>
      <c r="H914" s="158"/>
      <c r="I914" s="113"/>
      <c r="J914" s="113"/>
      <c r="K914" s="113"/>
      <c r="L914" s="113"/>
      <c r="M914" s="113"/>
      <c r="N914" s="113"/>
      <c r="O914" s="113"/>
      <c r="P914" s="113"/>
      <c r="Q914" s="113"/>
      <c r="R914" s="113"/>
      <c r="S914" s="113"/>
      <c r="T914" s="113"/>
      <c r="U914" s="114"/>
    </row>
    <row r="918" spans="1:22" s="155" customFormat="1" ht="16.5" customHeight="1" x14ac:dyDescent="0.2">
      <c r="A918" s="284"/>
      <c r="B918" s="379" t="s">
        <v>383</v>
      </c>
      <c r="C918" s="154"/>
      <c r="D918" s="154"/>
      <c r="E918" s="154"/>
      <c r="F918" s="154"/>
      <c r="G918" s="154"/>
      <c r="H918" s="287" t="s">
        <v>423</v>
      </c>
      <c r="I918" s="284"/>
      <c r="J918" s="284"/>
      <c r="K918" s="284"/>
      <c r="L918" s="284"/>
      <c r="M918" s="284"/>
      <c r="N918" s="284"/>
      <c r="O918" s="284"/>
      <c r="P918" s="284"/>
      <c r="Q918" s="284"/>
      <c r="R918" s="154"/>
      <c r="S918" s="284"/>
      <c r="T918" s="284"/>
      <c r="U918" s="284"/>
      <c r="V918" s="154"/>
    </row>
    <row r="919" spans="1:22" ht="16.5" customHeight="1" x14ac:dyDescent="0.2">
      <c r="A919" s="285"/>
      <c r="B919" s="151"/>
      <c r="C919" s="151"/>
      <c r="D919" s="151"/>
      <c r="E919" s="151"/>
      <c r="F919" s="151"/>
      <c r="G919" s="151"/>
      <c r="H919" s="288"/>
      <c r="I919" s="285"/>
      <c r="J919" s="285"/>
      <c r="K919" s="285"/>
      <c r="L919" s="285"/>
      <c r="M919" s="285"/>
      <c r="N919" s="285"/>
      <c r="O919" s="285"/>
      <c r="P919" s="285"/>
      <c r="Q919" s="285"/>
      <c r="R919" s="151"/>
      <c r="S919" s="285"/>
      <c r="T919" s="285"/>
      <c r="U919" s="285"/>
      <c r="V919" s="151"/>
    </row>
    <row r="921" spans="1:22" ht="16.5" customHeight="1" x14ac:dyDescent="0.2">
      <c r="B921" s="97" t="s">
        <v>46</v>
      </c>
      <c r="C921" s="3" t="s">
        <v>424</v>
      </c>
    </row>
    <row r="923" spans="1:22" ht="16.5" customHeight="1" x14ac:dyDescent="0.2">
      <c r="B923" s="97" t="s">
        <v>46</v>
      </c>
      <c r="C923" s="3" t="s">
        <v>286</v>
      </c>
    </row>
    <row r="954" spans="2:21" ht="16.5" customHeight="1" x14ac:dyDescent="0.2">
      <c r="B954" s="97" t="s">
        <v>46</v>
      </c>
      <c r="C954" s="3" t="s">
        <v>426</v>
      </c>
    </row>
    <row r="956" spans="2:21" ht="16.5" customHeight="1" x14ac:dyDescent="0.2">
      <c r="B956" s="97" t="s">
        <v>46</v>
      </c>
      <c r="C956" s="3" t="s">
        <v>437</v>
      </c>
    </row>
    <row r="959" spans="2:21" ht="16.5" customHeight="1" x14ac:dyDescent="0.2">
      <c r="C959" s="160" t="s">
        <v>46</v>
      </c>
      <c r="D959" s="109" t="s">
        <v>427</v>
      </c>
      <c r="E959" s="109"/>
      <c r="F959" s="109"/>
      <c r="G959" s="110"/>
      <c r="H959" s="157" t="s">
        <v>46</v>
      </c>
      <c r="I959" s="109" t="s">
        <v>428</v>
      </c>
      <c r="J959" s="109"/>
      <c r="K959" s="109"/>
      <c r="L959" s="109"/>
      <c r="M959" s="109"/>
      <c r="N959" s="109"/>
      <c r="O959" s="109"/>
      <c r="P959" s="109"/>
      <c r="Q959" s="109"/>
      <c r="R959" s="109"/>
      <c r="S959" s="109"/>
      <c r="T959" s="109"/>
      <c r="U959" s="110"/>
    </row>
    <row r="960" spans="2:21" ht="16.5" customHeight="1" x14ac:dyDescent="0.2">
      <c r="C960" s="161"/>
      <c r="D960" s="113"/>
      <c r="E960" s="113"/>
      <c r="F960" s="113"/>
      <c r="G960" s="114"/>
      <c r="H960" s="158"/>
      <c r="I960" s="113"/>
      <c r="J960" s="113"/>
      <c r="K960" s="113"/>
      <c r="L960" s="113"/>
      <c r="M960" s="113"/>
      <c r="N960" s="113"/>
      <c r="O960" s="113"/>
      <c r="P960" s="113"/>
      <c r="Q960" s="113"/>
      <c r="R960" s="113"/>
      <c r="S960" s="113"/>
      <c r="T960" s="113"/>
      <c r="U960" s="114"/>
    </row>
    <row r="961" spans="3:21" ht="16.5" customHeight="1" x14ac:dyDescent="0.2">
      <c r="C961" s="160" t="s">
        <v>46</v>
      </c>
      <c r="D961" s="109" t="s">
        <v>107</v>
      </c>
      <c r="E961" s="109"/>
      <c r="F961" s="109"/>
      <c r="G961" s="110"/>
      <c r="H961" s="157" t="s">
        <v>46</v>
      </c>
      <c r="I961" s="109" t="s">
        <v>429</v>
      </c>
      <c r="J961" s="109"/>
      <c r="K961" s="109"/>
      <c r="L961" s="109"/>
      <c r="M961" s="109"/>
      <c r="N961" s="109"/>
      <c r="O961" s="109"/>
      <c r="P961" s="109"/>
      <c r="Q961" s="109"/>
      <c r="R961" s="109"/>
      <c r="S961" s="109"/>
      <c r="T961" s="109"/>
      <c r="U961" s="110"/>
    </row>
    <row r="962" spans="3:21" ht="16.5" customHeight="1" x14ac:dyDescent="0.2">
      <c r="C962" s="161"/>
      <c r="D962" s="113"/>
      <c r="E962" s="113"/>
      <c r="F962" s="113"/>
      <c r="G962" s="114"/>
      <c r="H962" s="158"/>
      <c r="I962" s="113"/>
      <c r="J962" s="113"/>
      <c r="K962" s="113"/>
      <c r="L962" s="113"/>
      <c r="M962" s="113"/>
      <c r="N962" s="113"/>
      <c r="O962" s="113"/>
      <c r="P962" s="113"/>
      <c r="Q962" s="113"/>
      <c r="R962" s="113"/>
      <c r="S962" s="113"/>
      <c r="T962" s="113"/>
      <c r="U962" s="114"/>
    </row>
    <row r="963" spans="3:21" ht="16.5" customHeight="1" x14ac:dyDescent="0.2">
      <c r="C963" s="160" t="s">
        <v>46</v>
      </c>
      <c r="D963" s="109" t="s">
        <v>131</v>
      </c>
      <c r="E963" s="109"/>
      <c r="F963" s="109"/>
      <c r="G963" s="110"/>
      <c r="H963" s="157" t="s">
        <v>46</v>
      </c>
      <c r="I963" s="109" t="s">
        <v>430</v>
      </c>
      <c r="J963" s="109"/>
      <c r="K963" s="109"/>
      <c r="L963" s="109"/>
      <c r="M963" s="109"/>
      <c r="N963" s="109"/>
      <c r="O963" s="109"/>
      <c r="P963" s="109"/>
      <c r="Q963" s="109"/>
      <c r="R963" s="109"/>
      <c r="S963" s="109"/>
      <c r="T963" s="109"/>
      <c r="U963" s="110"/>
    </row>
    <row r="964" spans="3:21" ht="16.5" customHeight="1" x14ac:dyDescent="0.2">
      <c r="C964" s="161"/>
      <c r="D964" s="113"/>
      <c r="E964" s="113"/>
      <c r="F964" s="113"/>
      <c r="G964" s="114"/>
      <c r="H964" s="158"/>
      <c r="I964" s="113"/>
      <c r="J964" s="113"/>
      <c r="K964" s="113"/>
      <c r="L964" s="113"/>
      <c r="M964" s="113"/>
      <c r="N964" s="113"/>
      <c r="O964" s="113"/>
      <c r="P964" s="113"/>
      <c r="Q964" s="113"/>
      <c r="R964" s="113"/>
      <c r="S964" s="113"/>
      <c r="T964" s="113"/>
      <c r="U964" s="114"/>
    </row>
    <row r="965" spans="3:21" ht="16.5" customHeight="1" x14ac:dyDescent="0.2">
      <c r="C965" s="160" t="s">
        <v>46</v>
      </c>
      <c r="D965" s="109" t="s">
        <v>23</v>
      </c>
      <c r="E965" s="109"/>
      <c r="F965" s="109"/>
      <c r="G965" s="110"/>
      <c r="H965" s="157" t="s">
        <v>46</v>
      </c>
      <c r="I965" s="109" t="s">
        <v>431</v>
      </c>
      <c r="J965" s="109"/>
      <c r="K965" s="109"/>
      <c r="L965" s="109"/>
      <c r="M965" s="109"/>
      <c r="N965" s="109"/>
      <c r="O965" s="109"/>
      <c r="P965" s="109"/>
      <c r="Q965" s="109"/>
      <c r="R965" s="109"/>
      <c r="S965" s="109"/>
      <c r="T965" s="109"/>
      <c r="U965" s="110"/>
    </row>
    <row r="966" spans="3:21" ht="16.5" customHeight="1" x14ac:dyDescent="0.2">
      <c r="C966" s="161"/>
      <c r="D966" s="113"/>
      <c r="E966" s="113"/>
      <c r="F966" s="113"/>
      <c r="G966" s="114"/>
      <c r="H966" s="158"/>
      <c r="I966" s="113"/>
      <c r="J966" s="113"/>
      <c r="K966" s="113"/>
      <c r="L966" s="113"/>
      <c r="M966" s="113"/>
      <c r="N966" s="113"/>
      <c r="O966" s="113"/>
      <c r="P966" s="113"/>
      <c r="Q966" s="113"/>
      <c r="R966" s="113"/>
      <c r="S966" s="113"/>
      <c r="T966" s="113"/>
      <c r="U966" s="114"/>
    </row>
    <row r="967" spans="3:21" ht="16.5" customHeight="1" x14ac:dyDescent="0.2">
      <c r="C967" s="160" t="s">
        <v>46</v>
      </c>
      <c r="D967" s="109" t="s">
        <v>136</v>
      </c>
      <c r="E967" s="109"/>
      <c r="F967" s="109"/>
      <c r="G967" s="110"/>
      <c r="H967" s="157" t="s">
        <v>46</v>
      </c>
      <c r="I967" s="109" t="s">
        <v>432</v>
      </c>
      <c r="J967" s="109"/>
      <c r="K967" s="109"/>
      <c r="L967" s="109"/>
      <c r="M967" s="109"/>
      <c r="N967" s="109"/>
      <c r="O967" s="109"/>
      <c r="P967" s="109"/>
      <c r="Q967" s="109"/>
      <c r="R967" s="109"/>
      <c r="S967" s="109"/>
      <c r="T967" s="109"/>
      <c r="U967" s="110"/>
    </row>
    <row r="968" spans="3:21" ht="16.5" customHeight="1" x14ac:dyDescent="0.2">
      <c r="C968" s="162"/>
      <c r="G968" s="111"/>
      <c r="H968" s="97"/>
      <c r="U968" s="111"/>
    </row>
    <row r="969" spans="3:21" ht="16.5" customHeight="1" x14ac:dyDescent="0.2">
      <c r="C969" s="162"/>
      <c r="G969" s="111"/>
      <c r="H969" s="97" t="s">
        <v>46</v>
      </c>
      <c r="I969" s="444" t="s">
        <v>433</v>
      </c>
      <c r="J969" s="444"/>
      <c r="K969" s="444"/>
      <c r="L969" s="444"/>
      <c r="M969" s="444"/>
      <c r="N969" s="444"/>
      <c r="O969" s="444"/>
      <c r="P969" s="444"/>
      <c r="Q969" s="444"/>
      <c r="R969" s="444"/>
      <c r="S969" s="444"/>
      <c r="T969" s="444"/>
      <c r="U969" s="449"/>
    </row>
    <row r="970" spans="3:21" ht="16.5" customHeight="1" x14ac:dyDescent="0.2">
      <c r="C970" s="162"/>
      <c r="G970" s="111"/>
      <c r="H970" s="97"/>
      <c r="I970" s="444"/>
      <c r="J970" s="444"/>
      <c r="K970" s="444"/>
      <c r="L970" s="444"/>
      <c r="M970" s="444"/>
      <c r="N970" s="444"/>
      <c r="O970" s="444"/>
      <c r="P970" s="444"/>
      <c r="Q970" s="444"/>
      <c r="R970" s="444"/>
      <c r="S970" s="444"/>
      <c r="T970" s="444"/>
      <c r="U970" s="449"/>
    </row>
    <row r="971" spans="3:21" ht="16.5" customHeight="1" x14ac:dyDescent="0.2">
      <c r="C971" s="162"/>
      <c r="G971" s="111"/>
      <c r="H971" s="97"/>
      <c r="U971" s="111"/>
    </row>
    <row r="972" spans="3:21" ht="16.5" customHeight="1" x14ac:dyDescent="0.2">
      <c r="C972" s="162"/>
      <c r="G972" s="111"/>
      <c r="H972" s="97" t="s">
        <v>425</v>
      </c>
      <c r="I972" s="444" t="s">
        <v>438</v>
      </c>
      <c r="J972" s="444"/>
      <c r="K972" s="444"/>
      <c r="L972" s="444"/>
      <c r="M972" s="444"/>
      <c r="N972" s="444"/>
      <c r="O972" s="444"/>
      <c r="P972" s="444"/>
      <c r="Q972" s="444"/>
      <c r="R972" s="444"/>
      <c r="S972" s="444"/>
      <c r="T972" s="444"/>
      <c r="U972" s="449"/>
    </row>
    <row r="973" spans="3:21" ht="16.5" customHeight="1" x14ac:dyDescent="0.2">
      <c r="C973" s="162"/>
      <c r="G973" s="111"/>
      <c r="H973" s="97"/>
      <c r="I973" s="444"/>
      <c r="J973" s="444"/>
      <c r="K973" s="444"/>
      <c r="L973" s="444"/>
      <c r="M973" s="444"/>
      <c r="N973" s="444"/>
      <c r="O973" s="444"/>
      <c r="P973" s="444"/>
      <c r="Q973" s="444"/>
      <c r="R973" s="444"/>
      <c r="S973" s="444"/>
      <c r="T973" s="444"/>
      <c r="U973" s="449"/>
    </row>
    <row r="974" spans="3:21" ht="16.5" customHeight="1" x14ac:dyDescent="0.2">
      <c r="C974" s="162"/>
      <c r="G974" s="111"/>
      <c r="H974" s="97"/>
      <c r="I974" s="444"/>
      <c r="J974" s="444"/>
      <c r="K974" s="444"/>
      <c r="L974" s="444"/>
      <c r="M974" s="444"/>
      <c r="N974" s="444"/>
      <c r="O974" s="444"/>
      <c r="P974" s="444"/>
      <c r="Q974" s="444"/>
      <c r="R974" s="444"/>
      <c r="S974" s="444"/>
      <c r="T974" s="444"/>
      <c r="U974" s="449"/>
    </row>
    <row r="975" spans="3:21" ht="16.5" customHeight="1" x14ac:dyDescent="0.2">
      <c r="C975" s="162"/>
      <c r="G975" s="111"/>
      <c r="H975" s="97"/>
      <c r="I975" s="444"/>
      <c r="J975" s="444"/>
      <c r="K975" s="444"/>
      <c r="L975" s="444"/>
      <c r="M975" s="444"/>
      <c r="N975" s="444"/>
      <c r="O975" s="444"/>
      <c r="P975" s="444"/>
      <c r="Q975" s="444"/>
      <c r="R975" s="444"/>
      <c r="S975" s="444"/>
      <c r="T975" s="444"/>
      <c r="U975" s="449"/>
    </row>
    <row r="976" spans="3:21" ht="16.5" customHeight="1" x14ac:dyDescent="0.2">
      <c r="C976" s="162"/>
      <c r="G976" s="111"/>
      <c r="H976" s="97"/>
      <c r="I976" s="282"/>
      <c r="J976" s="282"/>
      <c r="K976" s="282"/>
      <c r="L976" s="282"/>
      <c r="M976" s="282"/>
      <c r="N976" s="282"/>
      <c r="O976" s="282"/>
      <c r="P976" s="282"/>
      <c r="Q976" s="282"/>
      <c r="R976" s="282"/>
      <c r="S976" s="282"/>
      <c r="T976" s="282"/>
      <c r="U976" s="373"/>
    </row>
    <row r="977" spans="1:22" ht="16.5" customHeight="1" x14ac:dyDescent="0.2">
      <c r="C977" s="162"/>
      <c r="G977" s="111"/>
      <c r="H977" s="97" t="s">
        <v>46</v>
      </c>
      <c r="I977" s="3" t="s">
        <v>434</v>
      </c>
      <c r="U977" s="111"/>
    </row>
    <row r="978" spans="1:22" ht="16.5" customHeight="1" x14ac:dyDescent="0.2">
      <c r="C978" s="162"/>
      <c r="G978" s="111"/>
      <c r="H978" s="97"/>
      <c r="U978" s="111"/>
    </row>
    <row r="979" spans="1:22" ht="16.5" customHeight="1" x14ac:dyDescent="0.2">
      <c r="C979" s="162"/>
      <c r="G979" s="111"/>
      <c r="H979" s="97"/>
      <c r="J979" s="65" t="s">
        <v>435</v>
      </c>
      <c r="K979" s="460" t="s">
        <v>436</v>
      </c>
      <c r="L979" s="460"/>
      <c r="M979" s="460"/>
      <c r="N979" s="460"/>
      <c r="O979" s="460"/>
      <c r="P979" s="460"/>
      <c r="Q979" s="460"/>
      <c r="R979" s="460"/>
      <c r="U979" s="111"/>
    </row>
    <row r="980" spans="1:22" ht="16.5" customHeight="1" x14ac:dyDescent="0.2">
      <c r="C980" s="161"/>
      <c r="D980" s="113"/>
      <c r="E980" s="113"/>
      <c r="F980" s="113"/>
      <c r="G980" s="114"/>
      <c r="H980" s="158"/>
      <c r="I980" s="113"/>
      <c r="J980" s="113"/>
      <c r="K980" s="113"/>
      <c r="L980" s="113"/>
      <c r="M980" s="113"/>
      <c r="N980" s="113"/>
      <c r="O980" s="113"/>
      <c r="P980" s="113"/>
      <c r="Q980" s="113"/>
      <c r="R980" s="113"/>
      <c r="S980" s="113"/>
      <c r="T980" s="113"/>
      <c r="U980" s="114"/>
    </row>
    <row r="985" spans="1:22" s="155" customFormat="1" ht="16.5" customHeight="1" x14ac:dyDescent="0.2">
      <c r="A985" s="284"/>
      <c r="B985" s="379" t="s">
        <v>453</v>
      </c>
      <c r="C985" s="154"/>
      <c r="D985" s="154"/>
      <c r="E985" s="154"/>
      <c r="F985" s="154"/>
      <c r="G985" s="154"/>
      <c r="H985" s="287"/>
      <c r="I985" s="284"/>
      <c r="J985" s="284"/>
      <c r="K985" s="284"/>
      <c r="L985" s="284"/>
      <c r="M985" s="284"/>
      <c r="N985" s="284"/>
      <c r="O985" s="284"/>
      <c r="P985" s="284"/>
      <c r="Q985" s="284"/>
      <c r="R985" s="154"/>
      <c r="S985" s="284"/>
      <c r="T985" s="284"/>
      <c r="U985" s="284"/>
      <c r="V985" s="154"/>
    </row>
    <row r="986" spans="1:22" ht="16.5" customHeight="1" x14ac:dyDescent="0.2">
      <c r="A986" s="285"/>
      <c r="B986" s="151"/>
      <c r="C986" s="151"/>
      <c r="D986" s="151"/>
      <c r="E986" s="151"/>
      <c r="F986" s="151"/>
      <c r="G986" s="151"/>
      <c r="H986" s="288"/>
      <c r="I986" s="285"/>
      <c r="J986" s="285"/>
      <c r="K986" s="285"/>
      <c r="L986" s="285"/>
      <c r="M986" s="285"/>
      <c r="N986" s="285"/>
      <c r="O986" s="285"/>
      <c r="P986" s="285"/>
      <c r="Q986" s="285"/>
      <c r="R986" s="151"/>
      <c r="S986" s="285"/>
      <c r="T986" s="285"/>
      <c r="U986" s="285"/>
      <c r="V986" s="151"/>
    </row>
    <row r="988" spans="1:22" ht="16.5" customHeight="1" x14ac:dyDescent="0.2">
      <c r="B988" s="97" t="s">
        <v>46</v>
      </c>
      <c r="C988" s="3" t="s">
        <v>454</v>
      </c>
      <c r="D988" s="156"/>
    </row>
    <row r="989" spans="1:22" ht="16.5" customHeight="1" x14ac:dyDescent="0.2">
      <c r="D989" s="156"/>
    </row>
    <row r="990" spans="1:22" ht="16.5" customHeight="1" x14ac:dyDescent="0.2">
      <c r="B990" s="97" t="s">
        <v>46</v>
      </c>
      <c r="C990" s="3" t="s">
        <v>455</v>
      </c>
      <c r="D990" s="156"/>
    </row>
    <row r="991" spans="1:22" ht="16.5" customHeight="1" x14ac:dyDescent="0.2">
      <c r="D991" s="156"/>
    </row>
    <row r="992" spans="1:22" ht="16.5" customHeight="1" x14ac:dyDescent="0.2">
      <c r="B992" s="97" t="s">
        <v>46</v>
      </c>
      <c r="C992" s="3" t="s">
        <v>456</v>
      </c>
    </row>
    <row r="994" spans="2:3" ht="16.5" customHeight="1" x14ac:dyDescent="0.2">
      <c r="B994" s="97" t="s">
        <v>46</v>
      </c>
      <c r="C994" s="3" t="s">
        <v>396</v>
      </c>
    </row>
    <row r="1009" spans="2:20" ht="16.5" customHeight="1" x14ac:dyDescent="0.2">
      <c r="C1009" s="329"/>
      <c r="D1009" s="303"/>
      <c r="E1009" s="303"/>
      <c r="F1009" s="303"/>
      <c r="G1009" s="303"/>
      <c r="H1009" s="303"/>
      <c r="I1009" s="303"/>
      <c r="J1009" s="303"/>
      <c r="K1009" s="303"/>
      <c r="L1009" s="303"/>
      <c r="M1009" s="303"/>
      <c r="N1009" s="303"/>
      <c r="O1009" s="303"/>
      <c r="P1009" s="303"/>
      <c r="Q1009" s="303"/>
      <c r="R1009" s="303"/>
      <c r="S1009" s="303"/>
      <c r="T1009" s="296"/>
    </row>
    <row r="1010" spans="2:20" ht="16.5" customHeight="1" x14ac:dyDescent="0.2">
      <c r="B1010" s="3"/>
      <c r="C1010" s="332"/>
      <c r="D1010" s="325" t="s">
        <v>203</v>
      </c>
      <c r="E1010" s="299" t="s">
        <v>458</v>
      </c>
      <c r="F1010" s="299"/>
      <c r="G1010" s="299"/>
      <c r="H1010" s="299"/>
      <c r="I1010" s="299"/>
      <c r="J1010" s="299"/>
      <c r="K1010" s="299"/>
      <c r="L1010" s="299"/>
      <c r="M1010" s="299"/>
      <c r="N1010" s="299"/>
      <c r="O1010" s="299"/>
      <c r="P1010" s="299"/>
      <c r="Q1010" s="299"/>
      <c r="R1010" s="299"/>
      <c r="S1010" s="299"/>
      <c r="T1010" s="298"/>
    </row>
    <row r="1011" spans="2:20" ht="16.5" customHeight="1" x14ac:dyDescent="0.2">
      <c r="B1011" s="3"/>
      <c r="C1011" s="332"/>
      <c r="D1011" s="325"/>
      <c r="E1011" s="299"/>
      <c r="F1011" s="299"/>
      <c r="G1011" s="299"/>
      <c r="H1011" s="299"/>
      <c r="I1011" s="299"/>
      <c r="J1011" s="299"/>
      <c r="K1011" s="299"/>
      <c r="L1011" s="299"/>
      <c r="M1011" s="299"/>
      <c r="N1011" s="299"/>
      <c r="O1011" s="299"/>
      <c r="P1011" s="299"/>
      <c r="Q1011" s="299"/>
      <c r="R1011" s="299"/>
      <c r="S1011" s="299"/>
      <c r="T1011" s="298"/>
    </row>
    <row r="1012" spans="2:20" ht="16.5" customHeight="1" x14ac:dyDescent="0.2">
      <c r="B1012" s="3"/>
      <c r="C1012" s="332"/>
      <c r="D1012" s="325" t="s">
        <v>206</v>
      </c>
      <c r="E1012" s="299" t="s">
        <v>40</v>
      </c>
      <c r="F1012" s="299"/>
      <c r="G1012" s="299"/>
      <c r="H1012" s="299"/>
      <c r="I1012" s="299"/>
      <c r="J1012" s="299"/>
      <c r="K1012" s="299"/>
      <c r="L1012" s="299"/>
      <c r="M1012" s="299"/>
      <c r="N1012" s="299"/>
      <c r="O1012" s="299"/>
      <c r="P1012" s="299"/>
      <c r="Q1012" s="299"/>
      <c r="R1012" s="299"/>
      <c r="S1012" s="299"/>
      <c r="T1012" s="298"/>
    </row>
    <row r="1013" spans="2:20" ht="16.5" customHeight="1" x14ac:dyDescent="0.2">
      <c r="B1013" s="3"/>
      <c r="C1013" s="332"/>
      <c r="D1013" s="325"/>
      <c r="E1013" s="299"/>
      <c r="F1013" s="299"/>
      <c r="G1013" s="299"/>
      <c r="H1013" s="299"/>
      <c r="I1013" s="299"/>
      <c r="J1013" s="299"/>
      <c r="K1013" s="299"/>
      <c r="L1013" s="299"/>
      <c r="M1013" s="299"/>
      <c r="N1013" s="299"/>
      <c r="O1013" s="299"/>
      <c r="P1013" s="299"/>
      <c r="Q1013" s="299"/>
      <c r="R1013" s="299"/>
      <c r="S1013" s="299"/>
      <c r="T1013" s="298"/>
    </row>
    <row r="1014" spans="2:20" ht="16.5" customHeight="1" x14ac:dyDescent="0.2">
      <c r="B1014" s="3"/>
      <c r="C1014" s="332"/>
      <c r="D1014" s="325" t="s">
        <v>223</v>
      </c>
      <c r="E1014" s="299" t="s">
        <v>459</v>
      </c>
      <c r="F1014" s="299"/>
      <c r="G1014" s="299"/>
      <c r="H1014" s="299"/>
      <c r="I1014" s="299"/>
      <c r="J1014" s="299"/>
      <c r="K1014" s="299"/>
      <c r="L1014" s="299"/>
      <c r="M1014" s="299"/>
      <c r="N1014" s="299"/>
      <c r="O1014" s="299"/>
      <c r="P1014" s="299"/>
      <c r="Q1014" s="299"/>
      <c r="R1014" s="299"/>
      <c r="S1014" s="299"/>
      <c r="T1014" s="298"/>
    </row>
    <row r="1015" spans="2:20" ht="16.5" customHeight="1" x14ac:dyDescent="0.2">
      <c r="B1015" s="3"/>
      <c r="C1015" s="332"/>
      <c r="D1015" s="325"/>
      <c r="E1015" s="299"/>
      <c r="F1015" s="299"/>
      <c r="G1015" s="299"/>
      <c r="H1015" s="299"/>
      <c r="I1015" s="299"/>
      <c r="J1015" s="299"/>
      <c r="K1015" s="299"/>
      <c r="L1015" s="299"/>
      <c r="M1015" s="299"/>
      <c r="N1015" s="299"/>
      <c r="O1015" s="299"/>
      <c r="P1015" s="299"/>
      <c r="Q1015" s="299"/>
      <c r="R1015" s="299"/>
      <c r="S1015" s="299"/>
      <c r="T1015" s="298"/>
    </row>
    <row r="1016" spans="2:20" ht="16.5" customHeight="1" x14ac:dyDescent="0.2">
      <c r="B1016" s="3"/>
      <c r="C1016" s="332"/>
      <c r="D1016" s="325" t="s">
        <v>389</v>
      </c>
      <c r="E1016" s="299" t="s">
        <v>392</v>
      </c>
      <c r="F1016" s="299"/>
      <c r="G1016" s="299"/>
      <c r="H1016" s="299"/>
      <c r="I1016" s="299"/>
      <c r="J1016" s="299"/>
      <c r="K1016" s="299"/>
      <c r="L1016" s="299"/>
      <c r="M1016" s="299"/>
      <c r="N1016" s="299"/>
      <c r="O1016" s="299"/>
      <c r="P1016" s="299"/>
      <c r="Q1016" s="299"/>
      <c r="R1016" s="299"/>
      <c r="S1016" s="299"/>
      <c r="T1016" s="298"/>
    </row>
    <row r="1017" spans="2:20" ht="16.5" customHeight="1" x14ac:dyDescent="0.2">
      <c r="B1017" s="3"/>
      <c r="C1017" s="333"/>
      <c r="D1017" s="435"/>
      <c r="E1017" s="301"/>
      <c r="F1017" s="301"/>
      <c r="G1017" s="301"/>
      <c r="H1017" s="301"/>
      <c r="I1017" s="301"/>
      <c r="J1017" s="301"/>
      <c r="K1017" s="301"/>
      <c r="L1017" s="301"/>
      <c r="M1017" s="301"/>
      <c r="N1017" s="301"/>
      <c r="O1017" s="301"/>
      <c r="P1017" s="301"/>
      <c r="Q1017" s="301"/>
      <c r="R1017" s="301"/>
      <c r="S1017" s="301"/>
      <c r="T1017" s="302"/>
    </row>
    <row r="1020" spans="2:20" ht="16.5" customHeight="1" x14ac:dyDescent="0.2">
      <c r="B1020" s="97" t="s">
        <v>46</v>
      </c>
      <c r="C1020" s="3" t="s">
        <v>460</v>
      </c>
    </row>
    <row r="1025" spans="1:22" s="155" customFormat="1" ht="16.5" customHeight="1" x14ac:dyDescent="0.2">
      <c r="A1025" s="284"/>
      <c r="B1025" s="379" t="s">
        <v>453</v>
      </c>
      <c r="C1025" s="154"/>
      <c r="D1025" s="154"/>
      <c r="E1025" s="154"/>
      <c r="F1025" s="154"/>
      <c r="G1025" s="154"/>
      <c r="H1025" s="287" t="s">
        <v>461</v>
      </c>
      <c r="I1025" s="284"/>
      <c r="J1025" s="284"/>
      <c r="K1025" s="284"/>
      <c r="L1025" s="284"/>
      <c r="M1025" s="284"/>
      <c r="N1025" s="284"/>
      <c r="O1025" s="284"/>
      <c r="P1025" s="284"/>
      <c r="Q1025" s="284"/>
      <c r="R1025" s="154"/>
      <c r="S1025" s="284"/>
      <c r="T1025" s="284"/>
      <c r="U1025" s="284"/>
      <c r="V1025" s="154"/>
    </row>
    <row r="1026" spans="1:22" ht="16.5" customHeight="1" x14ac:dyDescent="0.2">
      <c r="A1026" s="285"/>
      <c r="B1026" s="151"/>
      <c r="C1026" s="151"/>
      <c r="D1026" s="151"/>
      <c r="E1026" s="151"/>
      <c r="F1026" s="151"/>
      <c r="G1026" s="151"/>
      <c r="H1026" s="288"/>
      <c r="I1026" s="285"/>
      <c r="J1026" s="285"/>
      <c r="K1026" s="285"/>
      <c r="L1026" s="285"/>
      <c r="M1026" s="285"/>
      <c r="N1026" s="285"/>
      <c r="O1026" s="285"/>
      <c r="P1026" s="285"/>
      <c r="Q1026" s="285"/>
      <c r="R1026" s="151"/>
      <c r="S1026" s="285"/>
      <c r="T1026" s="285"/>
      <c r="U1026" s="285"/>
      <c r="V1026" s="151"/>
    </row>
    <row r="1061" spans="2:21" ht="16.5" customHeight="1" x14ac:dyDescent="0.2">
      <c r="C1061" s="160" t="s">
        <v>46</v>
      </c>
      <c r="D1061" s="109" t="s">
        <v>37</v>
      </c>
      <c r="E1061" s="109"/>
      <c r="F1061" s="109"/>
      <c r="G1061" s="110"/>
      <c r="H1061" s="157" t="s">
        <v>46</v>
      </c>
      <c r="I1061" s="109" t="s">
        <v>462</v>
      </c>
      <c r="J1061" s="109"/>
      <c r="K1061" s="109"/>
      <c r="L1061" s="109"/>
      <c r="M1061" s="109"/>
      <c r="N1061" s="109"/>
      <c r="O1061" s="109"/>
      <c r="P1061" s="109"/>
      <c r="Q1061" s="109"/>
      <c r="R1061" s="109"/>
      <c r="S1061" s="109"/>
      <c r="T1061" s="109"/>
      <c r="U1061" s="110"/>
    </row>
    <row r="1062" spans="2:21" ht="16.5" customHeight="1" x14ac:dyDescent="0.2">
      <c r="C1062" s="161"/>
      <c r="D1062" s="113"/>
      <c r="E1062" s="113"/>
      <c r="F1062" s="113"/>
      <c r="G1062" s="114"/>
      <c r="H1062" s="158"/>
      <c r="I1062" s="113"/>
      <c r="J1062" s="113"/>
      <c r="K1062" s="113"/>
      <c r="L1062" s="113"/>
      <c r="M1062" s="113"/>
      <c r="N1062" s="113"/>
      <c r="O1062" s="113"/>
      <c r="P1062" s="113"/>
      <c r="Q1062" s="113"/>
      <c r="R1062" s="113"/>
      <c r="S1062" s="113"/>
      <c r="T1062" s="113"/>
      <c r="U1062" s="114"/>
    </row>
    <row r="1063" spans="2:21" ht="16.5" customHeight="1" x14ac:dyDescent="0.2">
      <c r="C1063" s="160" t="s">
        <v>46</v>
      </c>
      <c r="D1063" s="109" t="s">
        <v>44</v>
      </c>
      <c r="E1063" s="109"/>
      <c r="F1063" s="109"/>
      <c r="G1063" s="110"/>
      <c r="H1063" s="157" t="s">
        <v>46</v>
      </c>
      <c r="I1063" s="109" t="s">
        <v>463</v>
      </c>
      <c r="J1063" s="109"/>
      <c r="K1063" s="109"/>
      <c r="L1063" s="109"/>
      <c r="M1063" s="109"/>
      <c r="N1063" s="109"/>
      <c r="O1063" s="109"/>
      <c r="P1063" s="109"/>
      <c r="Q1063" s="109"/>
      <c r="R1063" s="109"/>
      <c r="S1063" s="109"/>
      <c r="T1063" s="109"/>
      <c r="U1063" s="110"/>
    </row>
    <row r="1064" spans="2:21" ht="16.5" customHeight="1" x14ac:dyDescent="0.2">
      <c r="C1064" s="161"/>
      <c r="D1064" s="113"/>
      <c r="E1064" s="113"/>
      <c r="F1064" s="113"/>
      <c r="G1064" s="114"/>
      <c r="H1064" s="158"/>
      <c r="I1064" s="113"/>
      <c r="J1064" s="113"/>
      <c r="K1064" s="113"/>
      <c r="L1064" s="113"/>
      <c r="M1064" s="113"/>
      <c r="N1064" s="113"/>
      <c r="O1064" s="113"/>
      <c r="P1064" s="113"/>
      <c r="Q1064" s="113"/>
      <c r="R1064" s="113"/>
      <c r="S1064" s="113"/>
      <c r="T1064" s="113"/>
      <c r="U1064" s="114"/>
    </row>
    <row r="1065" spans="2:21" ht="16.5" customHeight="1" x14ac:dyDescent="0.2">
      <c r="C1065" s="160" t="s">
        <v>46</v>
      </c>
      <c r="D1065" s="109" t="s">
        <v>43</v>
      </c>
      <c r="E1065" s="109"/>
      <c r="F1065" s="109"/>
      <c r="G1065" s="110"/>
      <c r="H1065" s="157" t="s">
        <v>46</v>
      </c>
      <c r="I1065" s="109" t="s">
        <v>464</v>
      </c>
      <c r="J1065" s="109"/>
      <c r="K1065" s="109"/>
      <c r="L1065" s="109"/>
      <c r="M1065" s="109"/>
      <c r="N1065" s="109"/>
      <c r="O1065" s="109"/>
      <c r="P1065" s="109"/>
      <c r="Q1065" s="109"/>
      <c r="R1065" s="109"/>
      <c r="S1065" s="109"/>
      <c r="T1065" s="109"/>
      <c r="U1065" s="110"/>
    </row>
    <row r="1066" spans="2:21" ht="16.5" customHeight="1" x14ac:dyDescent="0.2">
      <c r="C1066" s="161"/>
      <c r="D1066" s="113"/>
      <c r="E1066" s="113"/>
      <c r="F1066" s="113"/>
      <c r="G1066" s="114"/>
      <c r="H1066" s="158"/>
      <c r="I1066" s="113"/>
      <c r="J1066" s="113"/>
      <c r="K1066" s="113"/>
      <c r="L1066" s="113"/>
      <c r="M1066" s="113"/>
      <c r="N1066" s="113"/>
      <c r="O1066" s="113"/>
      <c r="P1066" s="113"/>
      <c r="Q1066" s="113"/>
      <c r="R1066" s="113"/>
      <c r="S1066" s="113"/>
      <c r="T1066" s="113"/>
      <c r="U1066" s="114"/>
    </row>
    <row r="1069" spans="2:21" ht="16.5" customHeight="1" x14ac:dyDescent="0.2">
      <c r="B1069" s="97" t="s">
        <v>46</v>
      </c>
      <c r="C1069" s="444" t="s">
        <v>465</v>
      </c>
      <c r="D1069" s="444"/>
      <c r="E1069" s="444"/>
      <c r="F1069" s="444"/>
      <c r="G1069" s="444"/>
      <c r="H1069" s="444"/>
      <c r="I1069" s="444"/>
      <c r="J1069" s="444"/>
      <c r="K1069" s="444"/>
      <c r="L1069" s="444"/>
      <c r="M1069" s="444"/>
      <c r="N1069" s="444"/>
      <c r="O1069" s="444"/>
      <c r="P1069" s="444"/>
      <c r="Q1069" s="444"/>
      <c r="R1069" s="444"/>
      <c r="S1069" s="444"/>
      <c r="T1069" s="444"/>
      <c r="U1069" s="444"/>
    </row>
    <row r="1070" spans="2:21" ht="16.5" customHeight="1" x14ac:dyDescent="0.2">
      <c r="C1070" s="444"/>
      <c r="D1070" s="444"/>
      <c r="E1070" s="444"/>
      <c r="F1070" s="444"/>
      <c r="G1070" s="444"/>
      <c r="H1070" s="444"/>
      <c r="I1070" s="444"/>
      <c r="J1070" s="444"/>
      <c r="K1070" s="444"/>
      <c r="L1070" s="444"/>
      <c r="M1070" s="444"/>
      <c r="N1070" s="444"/>
      <c r="O1070" s="444"/>
      <c r="P1070" s="444"/>
      <c r="Q1070" s="444"/>
      <c r="R1070" s="444"/>
      <c r="S1070" s="444"/>
      <c r="T1070" s="444"/>
      <c r="U1070" s="444"/>
    </row>
    <row r="1074" spans="1:22" s="155" customFormat="1" ht="16.5" customHeight="1" x14ac:dyDescent="0.2">
      <c r="A1074" s="284"/>
      <c r="B1074" s="379" t="s">
        <v>453</v>
      </c>
      <c r="C1074" s="154"/>
      <c r="D1074" s="154"/>
      <c r="E1074" s="154"/>
      <c r="F1074" s="154"/>
      <c r="G1074" s="154"/>
      <c r="H1074" s="287" t="s">
        <v>466</v>
      </c>
      <c r="I1074" s="284"/>
      <c r="J1074" s="284"/>
      <c r="K1074" s="284"/>
      <c r="L1074" s="284"/>
      <c r="M1074" s="284"/>
      <c r="N1074" s="284"/>
      <c r="O1074" s="284"/>
      <c r="P1074" s="284"/>
      <c r="Q1074" s="284"/>
      <c r="R1074" s="154"/>
      <c r="S1074" s="284"/>
      <c r="T1074" s="284"/>
      <c r="U1074" s="284"/>
      <c r="V1074" s="154"/>
    </row>
    <row r="1075" spans="1:22" ht="16.5" customHeight="1" x14ac:dyDescent="0.2">
      <c r="A1075" s="285"/>
      <c r="B1075" s="151"/>
      <c r="C1075" s="151"/>
      <c r="D1075" s="151"/>
      <c r="E1075" s="151"/>
      <c r="F1075" s="151"/>
      <c r="G1075" s="151"/>
      <c r="H1075" s="288"/>
      <c r="I1075" s="285"/>
      <c r="J1075" s="285"/>
      <c r="K1075" s="285"/>
      <c r="L1075" s="285"/>
      <c r="M1075" s="285"/>
      <c r="N1075" s="285"/>
      <c r="O1075" s="285"/>
      <c r="P1075" s="285"/>
      <c r="Q1075" s="285"/>
      <c r="R1075" s="151"/>
      <c r="S1075" s="285"/>
      <c r="T1075" s="285"/>
      <c r="U1075" s="285"/>
      <c r="V1075" s="151"/>
    </row>
    <row r="1109" spans="2:20" ht="16.5" customHeight="1" x14ac:dyDescent="0.2">
      <c r="B1109" s="97" t="s">
        <v>246</v>
      </c>
      <c r="C1109" s="3" t="s">
        <v>0</v>
      </c>
      <c r="E1109" s="3" t="s">
        <v>467</v>
      </c>
    </row>
    <row r="1112" spans="2:20" s="65" customFormat="1" ht="16.5" customHeight="1" x14ac:dyDescent="0.2">
      <c r="B1112" s="320" t="s">
        <v>246</v>
      </c>
      <c r="C1112" s="65" t="s">
        <v>444</v>
      </c>
    </row>
    <row r="1114" spans="2:20" ht="16.5" customHeight="1" x14ac:dyDescent="0.2">
      <c r="D1114" s="97" t="s">
        <v>46</v>
      </c>
      <c r="E1114" s="3" t="s">
        <v>470</v>
      </c>
    </row>
    <row r="1116" spans="2:20" ht="16.5" customHeight="1" x14ac:dyDescent="0.2">
      <c r="C1116" s="329"/>
      <c r="D1116" s="303"/>
      <c r="E1116" s="303"/>
      <c r="F1116" s="303"/>
      <c r="G1116" s="303"/>
      <c r="H1116" s="303"/>
      <c r="I1116" s="303"/>
      <c r="J1116" s="303"/>
      <c r="K1116" s="303"/>
      <c r="L1116" s="303"/>
      <c r="M1116" s="303"/>
      <c r="N1116" s="303"/>
      <c r="O1116" s="303"/>
      <c r="P1116" s="303"/>
      <c r="Q1116" s="303"/>
      <c r="R1116" s="303"/>
      <c r="S1116" s="303"/>
      <c r="T1116" s="296"/>
    </row>
    <row r="1117" spans="2:20" ht="16.5" customHeight="1" x14ac:dyDescent="0.2">
      <c r="B1117" s="3"/>
      <c r="C1117" s="332"/>
      <c r="D1117" s="325" t="s">
        <v>46</v>
      </c>
      <c r="E1117" s="299" t="s">
        <v>468</v>
      </c>
      <c r="F1117" s="299"/>
      <c r="G1117" s="299"/>
      <c r="H1117" s="299"/>
      <c r="I1117" s="299"/>
      <c r="J1117" s="299"/>
      <c r="K1117" s="299"/>
      <c r="L1117" s="299"/>
      <c r="M1117" s="299"/>
      <c r="N1117" s="299"/>
      <c r="O1117" s="299"/>
      <c r="P1117" s="299"/>
      <c r="Q1117" s="299"/>
      <c r="R1117" s="299"/>
      <c r="S1117" s="299"/>
      <c r="T1117" s="298"/>
    </row>
    <row r="1118" spans="2:20" ht="16.5" customHeight="1" x14ac:dyDescent="0.2">
      <c r="B1118" s="3"/>
      <c r="C1118" s="332"/>
      <c r="D1118" s="325"/>
      <c r="E1118" s="299"/>
      <c r="F1118" s="299"/>
      <c r="G1118" s="299"/>
      <c r="H1118" s="299"/>
      <c r="I1118" s="299"/>
      <c r="J1118" s="299"/>
      <c r="K1118" s="299"/>
      <c r="L1118" s="299"/>
      <c r="M1118" s="299"/>
      <c r="N1118" s="299"/>
      <c r="O1118" s="299"/>
      <c r="P1118" s="299"/>
      <c r="Q1118" s="299"/>
      <c r="R1118" s="299"/>
      <c r="S1118" s="299"/>
      <c r="T1118" s="298"/>
    </row>
    <row r="1119" spans="2:20" ht="16.5" customHeight="1" x14ac:dyDescent="0.2">
      <c r="B1119" s="3"/>
      <c r="C1119" s="332"/>
      <c r="D1119" s="325" t="s">
        <v>46</v>
      </c>
      <c r="E1119" s="299" t="s">
        <v>469</v>
      </c>
      <c r="F1119" s="299"/>
      <c r="G1119" s="299"/>
      <c r="H1119" s="299"/>
      <c r="I1119" s="299"/>
      <c r="J1119" s="299"/>
      <c r="K1119" s="299"/>
      <c r="L1119" s="299"/>
      <c r="M1119" s="299"/>
      <c r="N1119" s="299"/>
      <c r="O1119" s="299"/>
      <c r="P1119" s="299"/>
      <c r="Q1119" s="299"/>
      <c r="R1119" s="299"/>
      <c r="S1119" s="299"/>
      <c r="T1119" s="298"/>
    </row>
    <row r="1120" spans="2:20" ht="16.5" customHeight="1" x14ac:dyDescent="0.2">
      <c r="B1120" s="3"/>
      <c r="C1120" s="332"/>
      <c r="D1120" s="325"/>
      <c r="E1120" s="299"/>
      <c r="F1120" s="299"/>
      <c r="G1120" s="299"/>
      <c r="H1120" s="299"/>
      <c r="I1120" s="299"/>
      <c r="J1120" s="299"/>
      <c r="K1120" s="299"/>
      <c r="L1120" s="299"/>
      <c r="M1120" s="299"/>
      <c r="N1120" s="299"/>
      <c r="O1120" s="299"/>
      <c r="P1120" s="299"/>
      <c r="Q1120" s="299"/>
      <c r="R1120" s="299"/>
      <c r="S1120" s="299"/>
      <c r="T1120" s="298"/>
    </row>
    <row r="1121" spans="2:20" ht="16.5" customHeight="1" x14ac:dyDescent="0.2">
      <c r="B1121" s="3"/>
      <c r="C1121" s="332"/>
      <c r="D1121" s="325"/>
      <c r="E1121" s="299"/>
      <c r="F1121" s="299"/>
      <c r="G1121" s="299"/>
      <c r="H1121" s="299"/>
      <c r="I1121" s="299"/>
      <c r="J1121" s="299"/>
      <c r="K1121" s="299"/>
      <c r="L1121" s="299"/>
      <c r="M1121" s="299"/>
      <c r="N1121" s="299"/>
      <c r="O1121" s="299"/>
      <c r="P1121" s="299"/>
      <c r="Q1121" s="299"/>
      <c r="R1121" s="299"/>
      <c r="S1121" s="299"/>
      <c r="T1121" s="298"/>
    </row>
    <row r="1122" spans="2:20" ht="16.5" customHeight="1" x14ac:dyDescent="0.2">
      <c r="B1122" s="3"/>
      <c r="C1122" s="332"/>
      <c r="D1122" s="325"/>
      <c r="E1122" s="299"/>
      <c r="F1122" s="299"/>
      <c r="G1122" s="299"/>
      <c r="H1122" s="299"/>
      <c r="I1122" s="299"/>
      <c r="J1122" s="299"/>
      <c r="K1122" s="299"/>
      <c r="L1122" s="299"/>
      <c r="M1122" s="299"/>
      <c r="N1122" s="299"/>
      <c r="O1122" s="299"/>
      <c r="P1122" s="299"/>
      <c r="Q1122" s="299"/>
      <c r="R1122" s="299"/>
      <c r="S1122" s="299"/>
      <c r="T1122" s="298"/>
    </row>
    <row r="1123" spans="2:20" ht="16.5" customHeight="1" x14ac:dyDescent="0.2">
      <c r="B1123" s="3"/>
      <c r="C1123" s="332"/>
      <c r="D1123" s="325"/>
      <c r="E1123" s="299"/>
      <c r="F1123" s="299"/>
      <c r="G1123" s="299"/>
      <c r="H1123" s="299"/>
      <c r="I1123" s="299"/>
      <c r="J1123" s="299"/>
      <c r="K1123" s="299"/>
      <c r="L1123" s="299"/>
      <c r="M1123" s="299"/>
      <c r="N1123" s="299"/>
      <c r="O1123" s="299"/>
      <c r="P1123" s="299"/>
      <c r="Q1123" s="299"/>
      <c r="R1123" s="299"/>
      <c r="S1123" s="299"/>
      <c r="T1123" s="298"/>
    </row>
    <row r="1124" spans="2:20" ht="16.5" customHeight="1" x14ac:dyDescent="0.2">
      <c r="B1124" s="3"/>
      <c r="C1124" s="332"/>
      <c r="D1124" s="325"/>
      <c r="E1124" s="299"/>
      <c r="F1124" s="299"/>
      <c r="G1124" s="299"/>
      <c r="H1124" s="299"/>
      <c r="I1124" s="299"/>
      <c r="J1124" s="299"/>
      <c r="K1124" s="299"/>
      <c r="L1124" s="299"/>
      <c r="M1124" s="299"/>
      <c r="N1124" s="299"/>
      <c r="O1124" s="299"/>
      <c r="P1124" s="299"/>
      <c r="Q1124" s="299"/>
      <c r="R1124" s="299"/>
      <c r="S1124" s="299"/>
      <c r="T1124" s="298"/>
    </row>
    <row r="1125" spans="2:20" ht="16.5" customHeight="1" x14ac:dyDescent="0.2">
      <c r="B1125" s="3"/>
      <c r="C1125" s="332"/>
      <c r="D1125" s="325"/>
      <c r="E1125" s="299"/>
      <c r="F1125" s="299"/>
      <c r="G1125" s="299"/>
      <c r="H1125" s="299"/>
      <c r="I1125" s="299"/>
      <c r="J1125" s="299"/>
      <c r="K1125" s="299"/>
      <c r="L1125" s="299"/>
      <c r="M1125" s="299"/>
      <c r="N1125" s="299"/>
      <c r="O1125" s="299"/>
      <c r="P1125" s="299"/>
      <c r="Q1125" s="299"/>
      <c r="R1125" s="299"/>
      <c r="S1125" s="299"/>
      <c r="T1125" s="298"/>
    </row>
    <row r="1126" spans="2:20" ht="16.5" customHeight="1" x14ac:dyDescent="0.2">
      <c r="B1126" s="3"/>
      <c r="C1126" s="332"/>
      <c r="D1126" s="325"/>
      <c r="E1126" s="299"/>
      <c r="F1126" s="299"/>
      <c r="G1126" s="299"/>
      <c r="H1126" s="299"/>
      <c r="I1126" s="299"/>
      <c r="J1126" s="299"/>
      <c r="K1126" s="299"/>
      <c r="L1126" s="299"/>
      <c r="M1126" s="299"/>
      <c r="N1126" s="299"/>
      <c r="O1126" s="299"/>
      <c r="P1126" s="299"/>
      <c r="Q1126" s="299"/>
      <c r="R1126" s="299"/>
      <c r="S1126" s="299"/>
      <c r="T1126" s="298"/>
    </row>
    <row r="1127" spans="2:20" ht="16.5" customHeight="1" x14ac:dyDescent="0.2">
      <c r="B1127" s="3"/>
      <c r="C1127" s="332"/>
      <c r="D1127" s="325"/>
      <c r="E1127" s="299"/>
      <c r="F1127" s="299"/>
      <c r="G1127" s="299"/>
      <c r="H1127" s="299"/>
      <c r="I1127" s="299"/>
      <c r="J1127" s="299"/>
      <c r="K1127" s="299"/>
      <c r="L1127" s="299"/>
      <c r="M1127" s="299"/>
      <c r="N1127" s="299"/>
      <c r="O1127" s="299"/>
      <c r="P1127" s="299"/>
      <c r="Q1127" s="299"/>
      <c r="R1127" s="299"/>
      <c r="S1127" s="299"/>
      <c r="T1127" s="298"/>
    </row>
    <row r="1128" spans="2:20" ht="16.5" customHeight="1" x14ac:dyDescent="0.2">
      <c r="B1128" s="3"/>
      <c r="C1128" s="332"/>
      <c r="D1128" s="325"/>
      <c r="E1128" s="299"/>
      <c r="F1128" s="299"/>
      <c r="G1128" s="299"/>
      <c r="H1128" s="299"/>
      <c r="I1128" s="299"/>
      <c r="J1128" s="299"/>
      <c r="K1128" s="299"/>
      <c r="L1128" s="299"/>
      <c r="M1128" s="299"/>
      <c r="N1128" s="299"/>
      <c r="O1128" s="299"/>
      <c r="P1128" s="299"/>
      <c r="Q1128" s="299"/>
      <c r="R1128" s="299"/>
      <c r="S1128" s="299"/>
      <c r="T1128" s="298"/>
    </row>
    <row r="1129" spans="2:20" ht="16.5" customHeight="1" x14ac:dyDescent="0.2">
      <c r="B1129" s="3"/>
      <c r="C1129" s="332"/>
      <c r="D1129" s="325"/>
      <c r="E1129" s="299"/>
      <c r="F1129" s="299"/>
      <c r="G1129" s="299"/>
      <c r="H1129" s="299"/>
      <c r="I1129" s="299"/>
      <c r="J1129" s="299"/>
      <c r="K1129" s="299"/>
      <c r="L1129" s="299"/>
      <c r="M1129" s="299"/>
      <c r="N1129" s="299"/>
      <c r="O1129" s="299"/>
      <c r="P1129" s="299"/>
      <c r="Q1129" s="299"/>
      <c r="R1129" s="299"/>
      <c r="S1129" s="299"/>
      <c r="T1129" s="298"/>
    </row>
    <row r="1130" spans="2:20" ht="16.5" customHeight="1" x14ac:dyDescent="0.2">
      <c r="B1130" s="3"/>
      <c r="C1130" s="333"/>
      <c r="D1130" s="435"/>
      <c r="E1130" s="301"/>
      <c r="F1130" s="301"/>
      <c r="G1130" s="301"/>
      <c r="H1130" s="301"/>
      <c r="I1130" s="301"/>
      <c r="J1130" s="301"/>
      <c r="K1130" s="301"/>
      <c r="L1130" s="301"/>
      <c r="M1130" s="301"/>
      <c r="N1130" s="301"/>
      <c r="O1130" s="301"/>
      <c r="P1130" s="301"/>
      <c r="Q1130" s="301"/>
      <c r="R1130" s="301"/>
      <c r="S1130" s="301"/>
      <c r="T1130" s="302"/>
    </row>
    <row r="1134" spans="2:20" s="65" customFormat="1" ht="16.5" customHeight="1" x14ac:dyDescent="0.2">
      <c r="B1134" s="320" t="s">
        <v>246</v>
      </c>
      <c r="C1134" s="65" t="s">
        <v>448</v>
      </c>
    </row>
    <row r="1136" spans="2:20" ht="16.5" customHeight="1" x14ac:dyDescent="0.2">
      <c r="D1136" s="97" t="s">
        <v>46</v>
      </c>
      <c r="E1136" s="3" t="s">
        <v>471</v>
      </c>
    </row>
    <row r="1138" spans="2:20" ht="16.5" customHeight="1" x14ac:dyDescent="0.2">
      <c r="D1138" s="97" t="s">
        <v>46</v>
      </c>
      <c r="E1138" s="3" t="s">
        <v>472</v>
      </c>
    </row>
    <row r="1140" spans="2:20" ht="16.5" customHeight="1" x14ac:dyDescent="0.2">
      <c r="D1140" s="97" t="s">
        <v>46</v>
      </c>
      <c r="E1140" s="3" t="s">
        <v>473</v>
      </c>
    </row>
    <row r="1143" spans="2:20" ht="16.5" customHeight="1" x14ac:dyDescent="0.2">
      <c r="C1143" s="329"/>
      <c r="D1143" s="303"/>
      <c r="E1143" s="303"/>
      <c r="F1143" s="303"/>
      <c r="G1143" s="303"/>
      <c r="H1143" s="303"/>
      <c r="I1143" s="303"/>
      <c r="J1143" s="303"/>
      <c r="K1143" s="303"/>
      <c r="L1143" s="303"/>
      <c r="M1143" s="303"/>
      <c r="N1143" s="303"/>
      <c r="O1143" s="303"/>
      <c r="P1143" s="303"/>
      <c r="Q1143" s="303"/>
      <c r="R1143" s="303"/>
      <c r="S1143" s="303"/>
      <c r="T1143" s="296"/>
    </row>
    <row r="1144" spans="2:20" ht="16.5" customHeight="1" x14ac:dyDescent="0.2">
      <c r="B1144" s="3"/>
      <c r="C1144" s="332"/>
      <c r="D1144" s="325" t="s">
        <v>46</v>
      </c>
      <c r="E1144" s="299" t="s">
        <v>474</v>
      </c>
      <c r="F1144" s="299"/>
      <c r="G1144" s="299"/>
      <c r="H1144" s="299"/>
      <c r="I1144" s="299"/>
      <c r="J1144" s="299"/>
      <c r="K1144" s="299"/>
      <c r="L1144" s="299"/>
      <c r="M1144" s="299"/>
      <c r="N1144" s="299"/>
      <c r="O1144" s="299"/>
      <c r="P1144" s="299"/>
      <c r="Q1144" s="299"/>
      <c r="R1144" s="299"/>
      <c r="S1144" s="299"/>
      <c r="T1144" s="298"/>
    </row>
    <row r="1145" spans="2:20" ht="16.5" customHeight="1" x14ac:dyDescent="0.2">
      <c r="B1145" s="3"/>
      <c r="C1145" s="332"/>
      <c r="D1145" s="325"/>
      <c r="E1145" s="299"/>
      <c r="F1145" s="299"/>
      <c r="G1145" s="299"/>
      <c r="H1145" s="299"/>
      <c r="I1145" s="299"/>
      <c r="J1145" s="299"/>
      <c r="K1145" s="299"/>
      <c r="L1145" s="299"/>
      <c r="M1145" s="299"/>
      <c r="N1145" s="299"/>
      <c r="O1145" s="299"/>
      <c r="P1145" s="299"/>
      <c r="Q1145" s="299"/>
      <c r="R1145" s="299"/>
      <c r="S1145" s="299"/>
      <c r="T1145" s="298"/>
    </row>
    <row r="1146" spans="2:20" ht="16.5" customHeight="1" x14ac:dyDescent="0.2">
      <c r="B1146" s="3"/>
      <c r="C1146" s="332"/>
      <c r="D1146" s="325" t="s">
        <v>46</v>
      </c>
      <c r="E1146" s="299" t="s">
        <v>476</v>
      </c>
      <c r="F1146" s="299"/>
      <c r="G1146" s="299"/>
      <c r="H1146" s="299"/>
      <c r="I1146" s="299"/>
      <c r="J1146" s="299"/>
      <c r="K1146" s="299"/>
      <c r="L1146" s="299"/>
      <c r="M1146" s="299"/>
      <c r="N1146" s="299"/>
      <c r="O1146" s="299"/>
      <c r="P1146" s="299"/>
      <c r="Q1146" s="299"/>
      <c r="R1146" s="299"/>
      <c r="S1146" s="299"/>
      <c r="T1146" s="298"/>
    </row>
    <row r="1147" spans="2:20" ht="16.5" customHeight="1" x14ac:dyDescent="0.2">
      <c r="B1147" s="3"/>
      <c r="C1147" s="332"/>
      <c r="D1147" s="325"/>
      <c r="E1147" s="299"/>
      <c r="F1147" s="299"/>
      <c r="G1147" s="299"/>
      <c r="H1147" s="299"/>
      <c r="I1147" s="299"/>
      <c r="J1147" s="299"/>
      <c r="K1147" s="299"/>
      <c r="L1147" s="299"/>
      <c r="M1147" s="299"/>
      <c r="N1147" s="299"/>
      <c r="O1147" s="299"/>
      <c r="P1147" s="299"/>
      <c r="Q1147" s="299"/>
      <c r="R1147" s="299"/>
      <c r="S1147" s="299"/>
      <c r="T1147" s="298"/>
    </row>
    <row r="1148" spans="2:20" ht="16.5" customHeight="1" x14ac:dyDescent="0.2">
      <c r="B1148" s="3"/>
      <c r="C1148" s="332"/>
      <c r="D1148" s="325" t="s">
        <v>46</v>
      </c>
      <c r="E1148" s="299" t="s">
        <v>475</v>
      </c>
      <c r="F1148" s="299"/>
      <c r="G1148" s="299"/>
      <c r="H1148" s="299"/>
      <c r="I1148" s="299"/>
      <c r="J1148" s="299"/>
      <c r="K1148" s="299"/>
      <c r="L1148" s="299"/>
      <c r="M1148" s="299"/>
      <c r="N1148" s="299"/>
      <c r="O1148" s="299"/>
      <c r="P1148" s="299"/>
      <c r="Q1148" s="299"/>
      <c r="R1148" s="299"/>
      <c r="S1148" s="299"/>
      <c r="T1148" s="298"/>
    </row>
    <row r="1149" spans="2:20" ht="16.5" customHeight="1" x14ac:dyDescent="0.2">
      <c r="B1149" s="3"/>
      <c r="C1149" s="332"/>
      <c r="D1149" s="325"/>
      <c r="E1149" s="299"/>
      <c r="F1149" s="299"/>
      <c r="G1149" s="299"/>
      <c r="H1149" s="299"/>
      <c r="I1149" s="299"/>
      <c r="J1149" s="299"/>
      <c r="K1149" s="299"/>
      <c r="L1149" s="299"/>
      <c r="M1149" s="299"/>
      <c r="N1149" s="299"/>
      <c r="O1149" s="299"/>
      <c r="P1149" s="299"/>
      <c r="Q1149" s="299"/>
      <c r="R1149" s="299"/>
      <c r="S1149" s="299"/>
      <c r="T1149" s="298"/>
    </row>
    <row r="1150" spans="2:20" ht="16.5" customHeight="1" x14ac:dyDescent="0.2">
      <c r="B1150" s="3"/>
      <c r="C1150" s="332"/>
      <c r="D1150" s="325"/>
      <c r="E1150" s="299"/>
      <c r="F1150" s="299"/>
      <c r="G1150" s="299"/>
      <c r="H1150" s="299"/>
      <c r="I1150" s="299"/>
      <c r="J1150" s="299"/>
      <c r="K1150" s="299"/>
      <c r="L1150" s="299"/>
      <c r="M1150" s="299"/>
      <c r="N1150" s="299"/>
      <c r="O1150" s="299"/>
      <c r="P1150" s="299"/>
      <c r="Q1150" s="299"/>
      <c r="R1150" s="299"/>
      <c r="S1150" s="299"/>
      <c r="T1150" s="298"/>
    </row>
    <row r="1151" spans="2:20" ht="16.5" customHeight="1" x14ac:dyDescent="0.2">
      <c r="B1151" s="3"/>
      <c r="C1151" s="332"/>
      <c r="D1151" s="325"/>
      <c r="E1151" s="299"/>
      <c r="F1151" s="299"/>
      <c r="G1151" s="299"/>
      <c r="H1151" s="299"/>
      <c r="I1151" s="299"/>
      <c r="J1151" s="299"/>
      <c r="K1151" s="299"/>
      <c r="L1151" s="299"/>
      <c r="M1151" s="299"/>
      <c r="N1151" s="299"/>
      <c r="O1151" s="299"/>
      <c r="P1151" s="299"/>
      <c r="Q1151" s="299"/>
      <c r="R1151" s="299"/>
      <c r="S1151" s="299"/>
      <c r="T1151" s="298"/>
    </row>
    <row r="1152" spans="2:20" ht="16.5" customHeight="1" x14ac:dyDescent="0.2">
      <c r="B1152" s="3"/>
      <c r="C1152" s="332"/>
      <c r="D1152" s="325"/>
      <c r="E1152" s="299"/>
      <c r="F1152" s="299"/>
      <c r="G1152" s="299"/>
      <c r="H1152" s="299"/>
      <c r="I1152" s="299"/>
      <c r="J1152" s="299"/>
      <c r="K1152" s="299"/>
      <c r="L1152" s="299"/>
      <c r="M1152" s="299"/>
      <c r="N1152" s="299"/>
      <c r="O1152" s="299"/>
      <c r="P1152" s="299"/>
      <c r="Q1152" s="299"/>
      <c r="R1152" s="299"/>
      <c r="S1152" s="299"/>
      <c r="T1152" s="298"/>
    </row>
    <row r="1153" spans="2:20" ht="16.5" customHeight="1" x14ac:dyDescent="0.2">
      <c r="B1153" s="3"/>
      <c r="C1153" s="332"/>
      <c r="D1153" s="325"/>
      <c r="E1153" s="299"/>
      <c r="F1153" s="299"/>
      <c r="G1153" s="299"/>
      <c r="H1153" s="299"/>
      <c r="I1153" s="299"/>
      <c r="J1153" s="299"/>
      <c r="K1153" s="299"/>
      <c r="L1153" s="299"/>
      <c r="M1153" s="299"/>
      <c r="N1153" s="299"/>
      <c r="O1153" s="299"/>
      <c r="P1153" s="299"/>
      <c r="Q1153" s="299"/>
      <c r="R1153" s="299"/>
      <c r="S1153" s="299"/>
      <c r="T1153" s="298"/>
    </row>
    <row r="1154" spans="2:20" ht="16.5" customHeight="1" x14ac:dyDescent="0.2">
      <c r="B1154" s="3"/>
      <c r="C1154" s="332"/>
      <c r="D1154" s="325"/>
      <c r="E1154" s="299"/>
      <c r="F1154" s="299"/>
      <c r="G1154" s="299"/>
      <c r="H1154" s="299"/>
      <c r="I1154" s="299"/>
      <c r="J1154" s="299"/>
      <c r="K1154" s="299"/>
      <c r="L1154" s="299"/>
      <c r="M1154" s="299"/>
      <c r="N1154" s="299"/>
      <c r="O1154" s="299"/>
      <c r="P1154" s="299"/>
      <c r="Q1154" s="299"/>
      <c r="R1154" s="299"/>
      <c r="S1154" s="299"/>
      <c r="T1154" s="298"/>
    </row>
    <row r="1155" spans="2:20" ht="16.5" customHeight="1" x14ac:dyDescent="0.2">
      <c r="B1155" s="3"/>
      <c r="C1155" s="332"/>
      <c r="D1155" s="325"/>
      <c r="E1155" s="299"/>
      <c r="F1155" s="299"/>
      <c r="G1155" s="299"/>
      <c r="H1155" s="299"/>
      <c r="I1155" s="299"/>
      <c r="J1155" s="299"/>
      <c r="K1155" s="299"/>
      <c r="L1155" s="299"/>
      <c r="M1155" s="299"/>
      <c r="N1155" s="299"/>
      <c r="O1155" s="299"/>
      <c r="P1155" s="299"/>
      <c r="Q1155" s="299"/>
      <c r="R1155" s="299"/>
      <c r="S1155" s="299"/>
      <c r="T1155" s="298"/>
    </row>
    <row r="1156" spans="2:20" ht="16.5" customHeight="1" x14ac:dyDescent="0.2">
      <c r="B1156" s="3"/>
      <c r="C1156" s="332"/>
      <c r="D1156" s="325"/>
      <c r="E1156" s="299"/>
      <c r="F1156" s="299"/>
      <c r="G1156" s="299"/>
      <c r="H1156" s="299"/>
      <c r="I1156" s="299"/>
      <c r="J1156" s="299"/>
      <c r="K1156" s="299"/>
      <c r="L1156" s="299"/>
      <c r="M1156" s="299"/>
      <c r="N1156" s="299"/>
      <c r="O1156" s="299"/>
      <c r="P1156" s="299"/>
      <c r="Q1156" s="299"/>
      <c r="R1156" s="299"/>
      <c r="S1156" s="299"/>
      <c r="T1156" s="298"/>
    </row>
    <row r="1157" spans="2:20" ht="16.5" customHeight="1" x14ac:dyDescent="0.2">
      <c r="B1157" s="3"/>
      <c r="C1157" s="332"/>
      <c r="D1157" s="325"/>
      <c r="E1157" s="299"/>
      <c r="F1157" s="299"/>
      <c r="G1157" s="299"/>
      <c r="H1157" s="299"/>
      <c r="I1157" s="299"/>
      <c r="J1157" s="299"/>
      <c r="K1157" s="299"/>
      <c r="L1157" s="299"/>
      <c r="M1157" s="299"/>
      <c r="N1157" s="299"/>
      <c r="O1157" s="299"/>
      <c r="P1157" s="299"/>
      <c r="Q1157" s="299"/>
      <c r="R1157" s="299"/>
      <c r="S1157" s="299"/>
      <c r="T1157" s="298"/>
    </row>
    <row r="1158" spans="2:20" ht="16.5" customHeight="1" x14ac:dyDescent="0.2">
      <c r="B1158" s="3"/>
      <c r="C1158" s="333"/>
      <c r="D1158" s="435"/>
      <c r="E1158" s="301"/>
      <c r="F1158" s="301"/>
      <c r="G1158" s="301"/>
      <c r="H1158" s="301"/>
      <c r="I1158" s="301"/>
      <c r="J1158" s="301"/>
      <c r="K1158" s="301"/>
      <c r="L1158" s="301"/>
      <c r="M1158" s="301"/>
      <c r="N1158" s="301"/>
      <c r="O1158" s="301"/>
      <c r="P1158" s="301"/>
      <c r="Q1158" s="301"/>
      <c r="R1158" s="301"/>
      <c r="S1158" s="301"/>
      <c r="T1158" s="302"/>
    </row>
    <row r="1162" spans="2:20" ht="16.5" customHeight="1" x14ac:dyDescent="0.2">
      <c r="C1162" s="341"/>
      <c r="D1162" s="342"/>
      <c r="E1162" s="342"/>
      <c r="F1162" s="342"/>
      <c r="G1162" s="342"/>
      <c r="H1162" s="342"/>
      <c r="I1162" s="342"/>
      <c r="J1162" s="342"/>
      <c r="K1162" s="342"/>
      <c r="L1162" s="342"/>
      <c r="M1162" s="342"/>
      <c r="N1162" s="342"/>
      <c r="O1162" s="342"/>
      <c r="P1162" s="342"/>
      <c r="Q1162" s="342"/>
      <c r="R1162" s="342"/>
      <c r="S1162" s="342"/>
      <c r="T1162" s="343"/>
    </row>
    <row r="1163" spans="2:20" ht="16.5" customHeight="1" x14ac:dyDescent="0.2">
      <c r="B1163" s="3"/>
      <c r="C1163" s="420"/>
      <c r="D1163" s="431" t="s">
        <v>46</v>
      </c>
      <c r="E1163" s="432" t="s">
        <v>477</v>
      </c>
      <c r="F1163" s="148"/>
      <c r="G1163" s="148"/>
      <c r="H1163" s="148"/>
      <c r="I1163" s="148"/>
      <c r="J1163" s="148"/>
      <c r="K1163" s="148"/>
      <c r="L1163" s="148"/>
      <c r="M1163" s="148"/>
      <c r="N1163" s="148"/>
      <c r="O1163" s="148"/>
      <c r="P1163" s="148"/>
      <c r="Q1163" s="148"/>
      <c r="R1163" s="148"/>
      <c r="S1163" s="148"/>
      <c r="T1163" s="423"/>
    </row>
    <row r="1164" spans="2:20" ht="16.5" customHeight="1" x14ac:dyDescent="0.2">
      <c r="B1164" s="3"/>
      <c r="C1164" s="420"/>
      <c r="D1164" s="424"/>
      <c r="E1164" s="148"/>
      <c r="F1164" s="148"/>
      <c r="G1164" s="148"/>
      <c r="H1164" s="148"/>
      <c r="I1164" s="148"/>
      <c r="J1164" s="148"/>
      <c r="K1164" s="148"/>
      <c r="L1164" s="148"/>
      <c r="M1164" s="148"/>
      <c r="N1164" s="148"/>
      <c r="O1164" s="148"/>
      <c r="P1164" s="148"/>
      <c r="Q1164" s="148"/>
      <c r="R1164" s="148"/>
      <c r="S1164" s="148"/>
      <c r="T1164" s="423"/>
    </row>
    <row r="1165" spans="2:20" s="65" customFormat="1" ht="16.5" customHeight="1" x14ac:dyDescent="0.2">
      <c r="C1165" s="425"/>
      <c r="D1165" s="421" t="s">
        <v>203</v>
      </c>
      <c r="E1165" s="445" t="s">
        <v>478</v>
      </c>
      <c r="F1165" s="445"/>
      <c r="G1165" s="445"/>
      <c r="H1165" s="445"/>
      <c r="I1165" s="445"/>
      <c r="J1165" s="445"/>
      <c r="K1165" s="445"/>
      <c r="L1165" s="445"/>
      <c r="M1165" s="445"/>
      <c r="N1165" s="445"/>
      <c r="O1165" s="445"/>
      <c r="P1165" s="445"/>
      <c r="Q1165" s="445"/>
      <c r="R1165" s="445"/>
      <c r="S1165" s="445"/>
      <c r="T1165" s="426"/>
    </row>
    <row r="1166" spans="2:20" s="65" customFormat="1" ht="16.5" customHeight="1" x14ac:dyDescent="0.2">
      <c r="C1166" s="425"/>
      <c r="D1166" s="421"/>
      <c r="E1166" s="445"/>
      <c r="F1166" s="445"/>
      <c r="G1166" s="445"/>
      <c r="H1166" s="445"/>
      <c r="I1166" s="445"/>
      <c r="J1166" s="445"/>
      <c r="K1166" s="445"/>
      <c r="L1166" s="445"/>
      <c r="M1166" s="445"/>
      <c r="N1166" s="445"/>
      <c r="O1166" s="445"/>
      <c r="P1166" s="445"/>
      <c r="Q1166" s="445"/>
      <c r="R1166" s="445"/>
      <c r="S1166" s="445"/>
      <c r="T1166" s="426"/>
    </row>
    <row r="1167" spans="2:20" ht="16.5" customHeight="1" x14ac:dyDescent="0.2">
      <c r="B1167" s="3"/>
      <c r="C1167" s="420"/>
      <c r="D1167" s="424"/>
      <c r="E1167" s="148"/>
      <c r="F1167" s="148"/>
      <c r="G1167" s="148"/>
      <c r="H1167" s="148"/>
      <c r="I1167" s="148"/>
      <c r="J1167" s="148"/>
      <c r="K1167" s="148"/>
      <c r="L1167" s="148"/>
      <c r="M1167" s="148"/>
      <c r="N1167" s="148"/>
      <c r="O1167" s="148"/>
      <c r="P1167" s="148"/>
      <c r="Q1167" s="148"/>
      <c r="R1167" s="148"/>
      <c r="S1167" s="148"/>
      <c r="T1167" s="423"/>
    </row>
    <row r="1168" spans="2:20" ht="16.5" customHeight="1" x14ac:dyDescent="0.2">
      <c r="B1168" s="3"/>
      <c r="C1168" s="420"/>
      <c r="D1168" s="424" t="s">
        <v>46</v>
      </c>
      <c r="E1168" s="441" t="s">
        <v>511</v>
      </c>
      <c r="F1168" s="441"/>
      <c r="G1168" s="441"/>
      <c r="H1168" s="441"/>
      <c r="I1168" s="441"/>
      <c r="J1168" s="441"/>
      <c r="K1168" s="441"/>
      <c r="L1168" s="441"/>
      <c r="M1168" s="441"/>
      <c r="N1168" s="441"/>
      <c r="O1168" s="441"/>
      <c r="P1168" s="441"/>
      <c r="Q1168" s="441"/>
      <c r="R1168" s="441"/>
      <c r="S1168" s="441"/>
      <c r="T1168" s="423"/>
    </row>
    <row r="1169" spans="2:20" ht="16.5" customHeight="1" x14ac:dyDescent="0.2">
      <c r="B1169" s="3"/>
      <c r="C1169" s="420"/>
      <c r="D1169" s="424"/>
      <c r="E1169" s="441"/>
      <c r="F1169" s="441"/>
      <c r="G1169" s="441"/>
      <c r="H1169" s="441"/>
      <c r="I1169" s="441"/>
      <c r="J1169" s="441"/>
      <c r="K1169" s="441"/>
      <c r="L1169" s="441"/>
      <c r="M1169" s="441"/>
      <c r="N1169" s="441"/>
      <c r="O1169" s="441"/>
      <c r="P1169" s="441"/>
      <c r="Q1169" s="441"/>
      <c r="R1169" s="441"/>
      <c r="S1169" s="441"/>
      <c r="T1169" s="423"/>
    </row>
    <row r="1170" spans="2:20" ht="16.5" customHeight="1" x14ac:dyDescent="0.2">
      <c r="B1170" s="3"/>
      <c r="C1170" s="420"/>
      <c r="D1170" s="424"/>
      <c r="E1170" s="148"/>
      <c r="F1170" s="148"/>
      <c r="G1170" s="148"/>
      <c r="H1170" s="148"/>
      <c r="I1170" s="148"/>
      <c r="J1170" s="148"/>
      <c r="K1170" s="148"/>
      <c r="L1170" s="148"/>
      <c r="M1170" s="148"/>
      <c r="N1170" s="148"/>
      <c r="O1170" s="148"/>
      <c r="P1170" s="148"/>
      <c r="Q1170" s="148"/>
      <c r="R1170" s="148"/>
      <c r="S1170" s="148"/>
      <c r="T1170" s="423"/>
    </row>
    <row r="1171" spans="2:20" ht="16.5" customHeight="1" x14ac:dyDescent="0.2">
      <c r="B1171" s="3"/>
      <c r="C1171" s="420"/>
      <c r="D1171" s="424"/>
      <c r="E1171" s="148"/>
      <c r="F1171" s="148"/>
      <c r="G1171" s="148"/>
      <c r="H1171" s="148"/>
      <c r="I1171" s="148"/>
      <c r="J1171" s="148"/>
      <c r="K1171" s="148"/>
      <c r="L1171" s="148"/>
      <c r="M1171" s="148"/>
      <c r="N1171" s="148"/>
      <c r="O1171" s="148"/>
      <c r="P1171" s="148"/>
      <c r="Q1171" s="148"/>
      <c r="R1171" s="148"/>
      <c r="S1171" s="148"/>
      <c r="T1171" s="423"/>
    </row>
    <row r="1172" spans="2:20" ht="16.5" customHeight="1" x14ac:dyDescent="0.2">
      <c r="B1172" s="3"/>
      <c r="C1172" s="420"/>
      <c r="D1172" s="424"/>
      <c r="E1172" s="148"/>
      <c r="F1172" s="148"/>
      <c r="G1172" s="148"/>
      <c r="H1172" s="148"/>
      <c r="I1172" s="148"/>
      <c r="J1172" s="148"/>
      <c r="K1172" s="148"/>
      <c r="L1172" s="148"/>
      <c r="M1172" s="148"/>
      <c r="N1172" s="148"/>
      <c r="O1172" s="148"/>
      <c r="P1172" s="148"/>
      <c r="Q1172" s="148"/>
      <c r="R1172" s="148"/>
      <c r="S1172" s="148"/>
      <c r="T1172" s="423"/>
    </row>
    <row r="1173" spans="2:20" ht="16.5" customHeight="1" x14ac:dyDescent="0.2">
      <c r="B1173" s="3"/>
      <c r="C1173" s="420"/>
      <c r="D1173" s="424"/>
      <c r="E1173" s="148"/>
      <c r="F1173" s="148"/>
      <c r="G1173" s="148"/>
      <c r="H1173" s="148"/>
      <c r="I1173" s="148"/>
      <c r="J1173" s="148"/>
      <c r="K1173" s="148"/>
      <c r="L1173" s="148"/>
      <c r="M1173" s="148"/>
      <c r="N1173" s="148"/>
      <c r="O1173" s="148"/>
      <c r="P1173" s="148"/>
      <c r="Q1173" s="148"/>
      <c r="R1173" s="148"/>
      <c r="S1173" s="148"/>
      <c r="T1173" s="423"/>
    </row>
    <row r="1174" spans="2:20" ht="16.5" customHeight="1" x14ac:dyDescent="0.2">
      <c r="B1174" s="3"/>
      <c r="C1174" s="420"/>
      <c r="D1174" s="424"/>
      <c r="E1174" s="148"/>
      <c r="F1174" s="148"/>
      <c r="G1174" s="148"/>
      <c r="H1174" s="148"/>
      <c r="I1174" s="148"/>
      <c r="J1174" s="148"/>
      <c r="K1174" s="148"/>
      <c r="L1174" s="148"/>
      <c r="M1174" s="148"/>
      <c r="N1174" s="148"/>
      <c r="O1174" s="148"/>
      <c r="P1174" s="148"/>
      <c r="Q1174" s="148"/>
      <c r="R1174" s="148"/>
      <c r="S1174" s="148"/>
      <c r="T1174" s="423"/>
    </row>
    <row r="1175" spans="2:20" ht="16.5" customHeight="1" x14ac:dyDescent="0.2">
      <c r="B1175" s="3"/>
      <c r="C1175" s="420"/>
      <c r="D1175" s="424"/>
      <c r="E1175" s="148"/>
      <c r="F1175" s="148"/>
      <c r="G1175" s="148"/>
      <c r="H1175" s="148"/>
      <c r="I1175" s="148"/>
      <c r="J1175" s="148"/>
      <c r="K1175" s="148"/>
      <c r="L1175" s="148"/>
      <c r="M1175" s="148"/>
      <c r="N1175" s="148"/>
      <c r="O1175" s="148"/>
      <c r="P1175" s="148"/>
      <c r="Q1175" s="148"/>
      <c r="R1175" s="148"/>
      <c r="S1175" s="148"/>
      <c r="T1175" s="423"/>
    </row>
    <row r="1176" spans="2:20" ht="16.5" customHeight="1" x14ac:dyDescent="0.2">
      <c r="B1176" s="3"/>
      <c r="C1176" s="420"/>
      <c r="D1176" s="424"/>
      <c r="E1176" s="148"/>
      <c r="F1176" s="148"/>
      <c r="G1176" s="148"/>
      <c r="H1176" s="148"/>
      <c r="I1176" s="148"/>
      <c r="J1176" s="148"/>
      <c r="K1176" s="148"/>
      <c r="L1176" s="148"/>
      <c r="M1176" s="148"/>
      <c r="N1176" s="148"/>
      <c r="O1176" s="148"/>
      <c r="P1176" s="148"/>
      <c r="Q1176" s="148"/>
      <c r="R1176" s="148"/>
      <c r="S1176" s="148"/>
      <c r="T1176" s="423"/>
    </row>
    <row r="1177" spans="2:20" ht="16.5" customHeight="1" x14ac:dyDescent="0.2">
      <c r="B1177" s="3"/>
      <c r="C1177" s="420"/>
      <c r="D1177" s="424"/>
      <c r="E1177" s="148"/>
      <c r="F1177" s="148"/>
      <c r="G1177" s="148"/>
      <c r="H1177" s="148"/>
      <c r="I1177" s="148"/>
      <c r="J1177" s="148"/>
      <c r="K1177" s="148"/>
      <c r="L1177" s="148"/>
      <c r="M1177" s="148"/>
      <c r="N1177" s="148"/>
      <c r="O1177" s="148"/>
      <c r="P1177" s="148"/>
      <c r="Q1177" s="148"/>
      <c r="R1177" s="148"/>
      <c r="S1177" s="148"/>
      <c r="T1177" s="423"/>
    </row>
    <row r="1178" spans="2:20" ht="16.5" customHeight="1" x14ac:dyDescent="0.2">
      <c r="B1178" s="3"/>
      <c r="C1178" s="420"/>
      <c r="D1178" s="424"/>
      <c r="E1178" s="148"/>
      <c r="F1178" s="148"/>
      <c r="G1178" s="148"/>
      <c r="H1178" s="148"/>
      <c r="I1178" s="148"/>
      <c r="J1178" s="148"/>
      <c r="K1178" s="148"/>
      <c r="L1178" s="148"/>
      <c r="M1178" s="148"/>
      <c r="N1178" s="148"/>
      <c r="O1178" s="148"/>
      <c r="P1178" s="148"/>
      <c r="Q1178" s="148"/>
      <c r="R1178" s="148"/>
      <c r="S1178" s="148"/>
      <c r="T1178" s="423"/>
    </row>
    <row r="1179" spans="2:20" ht="16.5" customHeight="1" x14ac:dyDescent="0.2">
      <c r="B1179" s="3"/>
      <c r="C1179" s="420"/>
      <c r="D1179" s="424"/>
      <c r="E1179" s="148"/>
      <c r="F1179" s="148"/>
      <c r="G1179" s="148"/>
      <c r="H1179" s="148"/>
      <c r="I1179" s="148"/>
      <c r="J1179" s="148"/>
      <c r="K1179" s="148"/>
      <c r="L1179" s="148"/>
      <c r="M1179" s="148"/>
      <c r="N1179" s="148"/>
      <c r="O1179" s="148"/>
      <c r="P1179" s="148"/>
      <c r="Q1179" s="148"/>
      <c r="R1179" s="148"/>
      <c r="S1179" s="148"/>
      <c r="T1179" s="423"/>
    </row>
    <row r="1180" spans="2:20" ht="16.5" customHeight="1" x14ac:dyDescent="0.2">
      <c r="B1180" s="3"/>
      <c r="C1180" s="420"/>
      <c r="D1180" s="424"/>
      <c r="E1180" s="148"/>
      <c r="F1180" s="148"/>
      <c r="G1180" s="148"/>
      <c r="H1180" s="148"/>
      <c r="I1180" s="148"/>
      <c r="J1180" s="148"/>
      <c r="K1180" s="148"/>
      <c r="L1180" s="148"/>
      <c r="M1180" s="148"/>
      <c r="N1180" s="148"/>
      <c r="O1180" s="148"/>
      <c r="P1180" s="148"/>
      <c r="Q1180" s="148"/>
      <c r="R1180" s="148"/>
      <c r="S1180" s="148"/>
      <c r="T1180" s="423"/>
    </row>
    <row r="1181" spans="2:20" ht="16.5" customHeight="1" x14ac:dyDescent="0.2">
      <c r="B1181" s="3"/>
      <c r="C1181" s="420"/>
      <c r="D1181" s="424" t="s">
        <v>46</v>
      </c>
      <c r="E1181" s="441" t="s">
        <v>479</v>
      </c>
      <c r="F1181" s="441"/>
      <c r="G1181" s="441"/>
      <c r="H1181" s="441"/>
      <c r="I1181" s="441"/>
      <c r="J1181" s="441"/>
      <c r="K1181" s="441"/>
      <c r="L1181" s="441"/>
      <c r="M1181" s="441"/>
      <c r="N1181" s="441"/>
      <c r="O1181" s="441"/>
      <c r="P1181" s="441"/>
      <c r="Q1181" s="441"/>
      <c r="R1181" s="441"/>
      <c r="S1181" s="441"/>
      <c r="T1181" s="423"/>
    </row>
    <row r="1182" spans="2:20" ht="16.5" customHeight="1" x14ac:dyDescent="0.2">
      <c r="B1182" s="3"/>
      <c r="C1182" s="420"/>
      <c r="D1182" s="424"/>
      <c r="E1182" s="441"/>
      <c r="F1182" s="441"/>
      <c r="G1182" s="441"/>
      <c r="H1182" s="441"/>
      <c r="I1182" s="441"/>
      <c r="J1182" s="441"/>
      <c r="K1182" s="441"/>
      <c r="L1182" s="441"/>
      <c r="M1182" s="441"/>
      <c r="N1182" s="441"/>
      <c r="O1182" s="441"/>
      <c r="P1182" s="441"/>
      <c r="Q1182" s="441"/>
      <c r="R1182" s="441"/>
      <c r="S1182" s="441"/>
      <c r="T1182" s="423"/>
    </row>
    <row r="1183" spans="2:20" ht="16.5" customHeight="1" x14ac:dyDescent="0.2">
      <c r="B1183" s="3"/>
      <c r="C1183" s="420"/>
      <c r="D1183" s="424"/>
      <c r="E1183" s="148"/>
      <c r="F1183" s="148"/>
      <c r="G1183" s="148"/>
      <c r="H1183" s="148"/>
      <c r="I1183" s="148"/>
      <c r="J1183" s="148"/>
      <c r="K1183" s="148"/>
      <c r="L1183" s="148"/>
      <c r="M1183" s="148"/>
      <c r="N1183" s="148"/>
      <c r="O1183" s="148"/>
      <c r="P1183" s="148"/>
      <c r="Q1183" s="148"/>
      <c r="R1183" s="148"/>
      <c r="S1183" s="148"/>
      <c r="T1183" s="423"/>
    </row>
    <row r="1184" spans="2:20" ht="16.5" customHeight="1" x14ac:dyDescent="0.2">
      <c r="B1184" s="3"/>
      <c r="C1184" s="420"/>
      <c r="D1184" s="424"/>
      <c r="E1184" s="148"/>
      <c r="F1184" s="148"/>
      <c r="G1184" s="148"/>
      <c r="H1184" s="148"/>
      <c r="I1184" s="148"/>
      <c r="J1184" s="148"/>
      <c r="K1184" s="148"/>
      <c r="L1184" s="148"/>
      <c r="M1184" s="148"/>
      <c r="N1184" s="148"/>
      <c r="O1184" s="148"/>
      <c r="P1184" s="148"/>
      <c r="Q1184" s="148"/>
      <c r="R1184" s="148"/>
      <c r="S1184" s="148"/>
      <c r="T1184" s="423"/>
    </row>
    <row r="1185" spans="2:20" s="65" customFormat="1" ht="16.5" customHeight="1" x14ac:dyDescent="0.2">
      <c r="C1185" s="425"/>
      <c r="D1185" s="421" t="s">
        <v>206</v>
      </c>
      <c r="E1185" s="445" t="s">
        <v>512</v>
      </c>
      <c r="F1185" s="445"/>
      <c r="G1185" s="445"/>
      <c r="H1185" s="445"/>
      <c r="I1185" s="445"/>
      <c r="J1185" s="445"/>
      <c r="K1185" s="445"/>
      <c r="L1185" s="445"/>
      <c r="M1185" s="445"/>
      <c r="N1185" s="445"/>
      <c r="O1185" s="445"/>
      <c r="P1185" s="445"/>
      <c r="Q1185" s="445"/>
      <c r="R1185" s="445"/>
      <c r="S1185" s="445"/>
      <c r="T1185" s="426"/>
    </row>
    <row r="1186" spans="2:20" ht="16.5" customHeight="1" x14ac:dyDescent="0.2">
      <c r="B1186" s="3"/>
      <c r="C1186" s="420"/>
      <c r="D1186" s="424"/>
      <c r="E1186" s="445"/>
      <c r="F1186" s="445"/>
      <c r="G1186" s="445"/>
      <c r="H1186" s="445"/>
      <c r="I1186" s="445"/>
      <c r="J1186" s="445"/>
      <c r="K1186" s="445"/>
      <c r="L1186" s="445"/>
      <c r="M1186" s="445"/>
      <c r="N1186" s="445"/>
      <c r="O1186" s="445"/>
      <c r="P1186" s="445"/>
      <c r="Q1186" s="445"/>
      <c r="R1186" s="445"/>
      <c r="S1186" s="445"/>
      <c r="T1186" s="423"/>
    </row>
    <row r="1187" spans="2:20" ht="16.5" customHeight="1" x14ac:dyDescent="0.2">
      <c r="B1187" s="3"/>
      <c r="C1187" s="420"/>
      <c r="D1187" s="424"/>
      <c r="E1187" s="148"/>
      <c r="F1187" s="148"/>
      <c r="G1187" s="148"/>
      <c r="H1187" s="148"/>
      <c r="I1187" s="148"/>
      <c r="J1187" s="148"/>
      <c r="K1187" s="148"/>
      <c r="L1187" s="148"/>
      <c r="M1187" s="148"/>
      <c r="N1187" s="148"/>
      <c r="O1187" s="148"/>
      <c r="P1187" s="148"/>
      <c r="Q1187" s="148"/>
      <c r="R1187" s="148"/>
      <c r="S1187" s="148"/>
      <c r="T1187" s="423"/>
    </row>
    <row r="1188" spans="2:20" ht="16.5" customHeight="1" x14ac:dyDescent="0.2">
      <c r="B1188" s="3"/>
      <c r="C1188" s="420"/>
      <c r="D1188" s="424" t="s">
        <v>46</v>
      </c>
      <c r="E1188" s="148" t="s">
        <v>480</v>
      </c>
      <c r="F1188" s="148"/>
      <c r="G1188" s="148"/>
      <c r="H1188" s="148"/>
      <c r="I1188" s="148"/>
      <c r="J1188" s="148"/>
      <c r="K1188" s="148"/>
      <c r="L1188" s="148"/>
      <c r="M1188" s="148"/>
      <c r="N1188" s="148"/>
      <c r="O1188" s="148"/>
      <c r="P1188" s="148"/>
      <c r="Q1188" s="148"/>
      <c r="R1188" s="148"/>
      <c r="S1188" s="148"/>
      <c r="T1188" s="423"/>
    </row>
    <row r="1189" spans="2:20" ht="16.5" customHeight="1" x14ac:dyDescent="0.2">
      <c r="B1189" s="3"/>
      <c r="C1189" s="420"/>
      <c r="D1189" s="424"/>
      <c r="E1189" s="148"/>
      <c r="F1189" s="148"/>
      <c r="G1189" s="148"/>
      <c r="H1189" s="148"/>
      <c r="I1189" s="148"/>
      <c r="J1189" s="148"/>
      <c r="K1189" s="148"/>
      <c r="L1189" s="148"/>
      <c r="M1189" s="148"/>
      <c r="N1189" s="148"/>
      <c r="O1189" s="148"/>
      <c r="P1189" s="148"/>
      <c r="Q1189" s="148"/>
      <c r="R1189" s="148"/>
      <c r="S1189" s="148"/>
      <c r="T1189" s="423"/>
    </row>
    <row r="1190" spans="2:20" ht="16.5" customHeight="1" x14ac:dyDescent="0.2">
      <c r="B1190" s="3"/>
      <c r="C1190" s="420"/>
      <c r="D1190" s="424" t="s">
        <v>46</v>
      </c>
      <c r="E1190" s="441" t="s">
        <v>482</v>
      </c>
      <c r="F1190" s="441"/>
      <c r="G1190" s="441"/>
      <c r="H1190" s="441"/>
      <c r="I1190" s="441"/>
      <c r="J1190" s="441"/>
      <c r="K1190" s="441"/>
      <c r="L1190" s="441"/>
      <c r="M1190" s="441"/>
      <c r="N1190" s="441"/>
      <c r="O1190" s="441"/>
      <c r="P1190" s="441"/>
      <c r="Q1190" s="441"/>
      <c r="R1190" s="441"/>
      <c r="S1190" s="441"/>
      <c r="T1190" s="423"/>
    </row>
    <row r="1191" spans="2:20" ht="16.5" customHeight="1" x14ac:dyDescent="0.2">
      <c r="B1191" s="3"/>
      <c r="C1191" s="420"/>
      <c r="D1191" s="424"/>
      <c r="E1191" s="441"/>
      <c r="F1191" s="441"/>
      <c r="G1191" s="441"/>
      <c r="H1191" s="441"/>
      <c r="I1191" s="441"/>
      <c r="J1191" s="441"/>
      <c r="K1191" s="441"/>
      <c r="L1191" s="441"/>
      <c r="M1191" s="441"/>
      <c r="N1191" s="441"/>
      <c r="O1191" s="441"/>
      <c r="P1191" s="441"/>
      <c r="Q1191" s="441"/>
      <c r="R1191" s="441"/>
      <c r="S1191" s="441"/>
      <c r="T1191" s="423"/>
    </row>
    <row r="1192" spans="2:20" ht="16.5" customHeight="1" x14ac:dyDescent="0.2">
      <c r="B1192" s="3"/>
      <c r="C1192" s="420"/>
      <c r="D1192" s="424"/>
      <c r="E1192" s="148"/>
      <c r="F1192" s="148"/>
      <c r="G1192" s="148"/>
      <c r="H1192" s="148"/>
      <c r="I1192" s="148"/>
      <c r="J1192" s="148"/>
      <c r="K1192" s="148"/>
      <c r="L1192" s="148"/>
      <c r="M1192" s="148"/>
      <c r="N1192" s="148"/>
      <c r="O1192" s="148"/>
      <c r="P1192" s="148"/>
      <c r="Q1192" s="148"/>
      <c r="R1192" s="148"/>
      <c r="S1192" s="148"/>
      <c r="T1192" s="423"/>
    </row>
    <row r="1193" spans="2:20" ht="16.5" customHeight="1" x14ac:dyDescent="0.2">
      <c r="B1193" s="3"/>
      <c r="C1193" s="420"/>
      <c r="D1193" s="424" t="s">
        <v>46</v>
      </c>
      <c r="E1193" s="441" t="s">
        <v>481</v>
      </c>
      <c r="F1193" s="441"/>
      <c r="G1193" s="441"/>
      <c r="H1193" s="441"/>
      <c r="I1193" s="441"/>
      <c r="J1193" s="441"/>
      <c r="K1193" s="441"/>
      <c r="L1193" s="441"/>
      <c r="M1193" s="441"/>
      <c r="N1193" s="441"/>
      <c r="O1193" s="441"/>
      <c r="P1193" s="441"/>
      <c r="Q1193" s="441"/>
      <c r="R1193" s="441"/>
      <c r="S1193" s="441"/>
      <c r="T1193" s="423"/>
    </row>
    <row r="1194" spans="2:20" ht="16.5" customHeight="1" x14ac:dyDescent="0.2">
      <c r="B1194" s="3"/>
      <c r="C1194" s="420"/>
      <c r="D1194" s="424"/>
      <c r="E1194" s="441"/>
      <c r="F1194" s="441"/>
      <c r="G1194" s="441"/>
      <c r="H1194" s="441"/>
      <c r="I1194" s="441"/>
      <c r="J1194" s="441"/>
      <c r="K1194" s="441"/>
      <c r="L1194" s="441"/>
      <c r="M1194" s="441"/>
      <c r="N1194" s="441"/>
      <c r="O1194" s="441"/>
      <c r="P1194" s="441"/>
      <c r="Q1194" s="441"/>
      <c r="R1194" s="441"/>
      <c r="S1194" s="441"/>
      <c r="T1194" s="423"/>
    </row>
    <row r="1195" spans="2:20" ht="16.5" customHeight="1" x14ac:dyDescent="0.2">
      <c r="B1195" s="3"/>
      <c r="C1195" s="427"/>
      <c r="D1195" s="428"/>
      <c r="E1195" s="429"/>
      <c r="F1195" s="429"/>
      <c r="G1195" s="429"/>
      <c r="H1195" s="429"/>
      <c r="I1195" s="429"/>
      <c r="J1195" s="429"/>
      <c r="K1195" s="429"/>
      <c r="L1195" s="429"/>
      <c r="M1195" s="429"/>
      <c r="N1195" s="429"/>
      <c r="O1195" s="429"/>
      <c r="P1195" s="429"/>
      <c r="Q1195" s="429"/>
      <c r="R1195" s="429"/>
      <c r="S1195" s="429"/>
      <c r="T1195" s="430"/>
    </row>
    <row r="1200" spans="2:20" s="65" customFormat="1" ht="16.5" customHeight="1" x14ac:dyDescent="0.2">
      <c r="B1200" s="320" t="s">
        <v>246</v>
      </c>
      <c r="C1200" s="65" t="s">
        <v>445</v>
      </c>
    </row>
    <row r="1202" spans="2:23" ht="16.5" customHeight="1" x14ac:dyDescent="0.2">
      <c r="D1202" s="97" t="s">
        <v>46</v>
      </c>
      <c r="E1202" s="442" t="s">
        <v>526</v>
      </c>
      <c r="F1202" s="442"/>
      <c r="G1202" s="442"/>
      <c r="H1202" s="442"/>
      <c r="I1202" s="442"/>
      <c r="J1202" s="442"/>
      <c r="K1202" s="442"/>
      <c r="L1202" s="442"/>
      <c r="M1202" s="442"/>
      <c r="N1202" s="442"/>
      <c r="O1202" s="442"/>
      <c r="P1202" s="442"/>
      <c r="Q1202" s="442"/>
      <c r="R1202" s="442"/>
      <c r="S1202" s="442"/>
      <c r="T1202" s="442"/>
      <c r="U1202" s="442"/>
      <c r="V1202" s="324"/>
      <c r="W1202" s="324"/>
    </row>
    <row r="1203" spans="2:23" ht="16.5" customHeight="1" x14ac:dyDescent="0.2">
      <c r="E1203" s="442"/>
      <c r="F1203" s="442"/>
      <c r="G1203" s="442"/>
      <c r="H1203" s="442"/>
      <c r="I1203" s="442"/>
      <c r="J1203" s="442"/>
      <c r="K1203" s="442"/>
      <c r="L1203" s="442"/>
      <c r="M1203" s="442"/>
      <c r="N1203" s="442"/>
      <c r="O1203" s="442"/>
      <c r="P1203" s="442"/>
      <c r="Q1203" s="442"/>
      <c r="R1203" s="442"/>
      <c r="S1203" s="442"/>
      <c r="T1203" s="442"/>
      <c r="U1203" s="442"/>
      <c r="V1203" s="324"/>
      <c r="W1203" s="324"/>
    </row>
    <row r="1204" spans="2:23" ht="16.5" customHeight="1" x14ac:dyDescent="0.2">
      <c r="E1204" s="282"/>
      <c r="F1204" s="282"/>
      <c r="G1204" s="282"/>
      <c r="H1204" s="282"/>
      <c r="I1204" s="282"/>
      <c r="J1204" s="282"/>
      <c r="K1204" s="282"/>
      <c r="L1204" s="282"/>
      <c r="M1204" s="282"/>
      <c r="N1204" s="282"/>
      <c r="O1204" s="282"/>
      <c r="P1204" s="282"/>
      <c r="Q1204" s="282"/>
      <c r="R1204" s="282"/>
      <c r="S1204" s="282"/>
      <c r="T1204" s="282"/>
      <c r="U1204" s="282"/>
      <c r="V1204" s="282"/>
      <c r="W1204" s="282"/>
    </row>
    <row r="1206" spans="2:23" ht="16.5" customHeight="1" x14ac:dyDescent="0.2">
      <c r="C1206" s="329"/>
      <c r="D1206" s="303"/>
      <c r="E1206" s="303"/>
      <c r="F1206" s="303"/>
      <c r="G1206" s="303"/>
      <c r="H1206" s="303"/>
      <c r="I1206" s="303"/>
      <c r="J1206" s="303"/>
      <c r="K1206" s="303"/>
      <c r="L1206" s="303"/>
      <c r="M1206" s="303"/>
      <c r="N1206" s="303"/>
      <c r="O1206" s="303"/>
      <c r="P1206" s="303"/>
      <c r="Q1206" s="303"/>
      <c r="R1206" s="303"/>
      <c r="S1206" s="303"/>
      <c r="T1206" s="296"/>
    </row>
    <row r="1207" spans="2:23" ht="16.5" customHeight="1" x14ac:dyDescent="0.2">
      <c r="C1207" s="332"/>
      <c r="D1207" s="299" t="s">
        <v>182</v>
      </c>
      <c r="E1207" s="299" t="s">
        <v>494</v>
      </c>
      <c r="F1207" s="299"/>
      <c r="G1207" s="299"/>
      <c r="H1207" s="299"/>
      <c r="I1207" s="299"/>
      <c r="J1207" s="299"/>
      <c r="K1207" s="299"/>
      <c r="L1207" s="299"/>
      <c r="M1207" s="299"/>
      <c r="N1207" s="299"/>
      <c r="O1207" s="299"/>
      <c r="P1207" s="299"/>
      <c r="Q1207" s="299"/>
      <c r="R1207" s="299"/>
      <c r="S1207" s="299"/>
      <c r="T1207" s="298"/>
    </row>
    <row r="1208" spans="2:23" ht="16.5" customHeight="1" x14ac:dyDescent="0.2">
      <c r="C1208" s="332"/>
      <c r="D1208" s="299"/>
      <c r="E1208" s="299"/>
      <c r="F1208" s="299"/>
      <c r="G1208" s="299"/>
      <c r="H1208" s="299"/>
      <c r="I1208" s="299"/>
      <c r="J1208" s="299"/>
      <c r="K1208" s="299"/>
      <c r="L1208" s="299"/>
      <c r="M1208" s="299"/>
      <c r="N1208" s="299"/>
      <c r="O1208" s="299"/>
      <c r="P1208" s="299"/>
      <c r="Q1208" s="299"/>
      <c r="R1208" s="299"/>
      <c r="S1208" s="299"/>
      <c r="T1208" s="298"/>
    </row>
    <row r="1209" spans="2:23" ht="16.5" customHeight="1" x14ac:dyDescent="0.2">
      <c r="C1209" s="332"/>
      <c r="D1209" s="436" t="s">
        <v>203</v>
      </c>
      <c r="E1209" s="299" t="s">
        <v>495</v>
      </c>
      <c r="F1209" s="299"/>
      <c r="G1209" s="299"/>
      <c r="H1209" s="299"/>
      <c r="I1209" s="299"/>
      <c r="J1209" s="299"/>
      <c r="K1209" s="299"/>
      <c r="L1209" s="299"/>
      <c r="M1209" s="299"/>
      <c r="N1209" s="299"/>
      <c r="O1209" s="299"/>
      <c r="P1209" s="299"/>
      <c r="Q1209" s="299"/>
      <c r="R1209" s="299"/>
      <c r="S1209" s="299"/>
      <c r="T1209" s="298"/>
    </row>
    <row r="1210" spans="2:23" ht="16.5" customHeight="1" x14ac:dyDescent="0.2">
      <c r="C1210" s="332"/>
      <c r="D1210" s="436"/>
      <c r="E1210" s="299"/>
      <c r="F1210" s="299"/>
      <c r="G1210" s="299"/>
      <c r="H1210" s="299"/>
      <c r="I1210" s="299"/>
      <c r="J1210" s="299"/>
      <c r="K1210" s="299"/>
      <c r="L1210" s="299"/>
      <c r="M1210" s="299"/>
      <c r="N1210" s="299"/>
      <c r="O1210" s="299"/>
      <c r="P1210" s="299"/>
      <c r="Q1210" s="299"/>
      <c r="R1210" s="299"/>
      <c r="S1210" s="299"/>
      <c r="T1210" s="298"/>
    </row>
    <row r="1211" spans="2:23" ht="16.5" customHeight="1" x14ac:dyDescent="0.2">
      <c r="B1211" s="3"/>
      <c r="C1211" s="332"/>
      <c r="D1211" s="436" t="s">
        <v>206</v>
      </c>
      <c r="E1211" s="299" t="s">
        <v>496</v>
      </c>
      <c r="F1211" s="299"/>
      <c r="G1211" s="299"/>
      <c r="H1211" s="299"/>
      <c r="I1211" s="299"/>
      <c r="J1211" s="299"/>
      <c r="K1211" s="299"/>
      <c r="L1211" s="299"/>
      <c r="M1211" s="299"/>
      <c r="N1211" s="299"/>
      <c r="O1211" s="299"/>
      <c r="P1211" s="299"/>
      <c r="Q1211" s="299"/>
      <c r="R1211" s="299"/>
      <c r="S1211" s="299"/>
      <c r="T1211" s="298"/>
    </row>
    <row r="1212" spans="2:23" ht="16.5" customHeight="1" x14ac:dyDescent="0.2">
      <c r="B1212" s="3"/>
      <c r="C1212" s="332"/>
      <c r="D1212" s="325"/>
      <c r="E1212" s="299"/>
      <c r="F1212" s="299"/>
      <c r="G1212" s="299"/>
      <c r="H1212" s="299"/>
      <c r="I1212" s="299"/>
      <c r="J1212" s="299"/>
      <c r="K1212" s="299"/>
      <c r="L1212" s="299"/>
      <c r="M1212" s="299"/>
      <c r="N1212" s="299"/>
      <c r="O1212" s="299"/>
      <c r="P1212" s="299"/>
      <c r="Q1212" s="299"/>
      <c r="R1212" s="299"/>
      <c r="S1212" s="299"/>
      <c r="T1212" s="298"/>
    </row>
    <row r="1213" spans="2:23" ht="16.5" customHeight="1" x14ac:dyDescent="0.2">
      <c r="B1213" s="3"/>
      <c r="C1213" s="332"/>
      <c r="D1213" s="325"/>
      <c r="E1213" s="299"/>
      <c r="F1213" s="299" t="s">
        <v>483</v>
      </c>
      <c r="G1213" s="299"/>
      <c r="H1213" s="299"/>
      <c r="I1213" s="299"/>
      <c r="J1213" s="325" t="s">
        <v>487</v>
      </c>
      <c r="K1213" s="299" t="s">
        <v>488</v>
      </c>
      <c r="L1213" s="299"/>
      <c r="M1213" s="299"/>
      <c r="N1213" s="299"/>
      <c r="O1213" s="299"/>
      <c r="P1213" s="299"/>
      <c r="Q1213" s="299"/>
      <c r="R1213" s="299"/>
      <c r="S1213" s="299"/>
      <c r="T1213" s="298"/>
    </row>
    <row r="1214" spans="2:23" ht="16.5" customHeight="1" x14ac:dyDescent="0.2">
      <c r="B1214" s="3"/>
      <c r="C1214" s="332"/>
      <c r="D1214" s="325"/>
      <c r="E1214" s="299"/>
      <c r="F1214" s="299" t="s">
        <v>484</v>
      </c>
      <c r="G1214" s="299"/>
      <c r="H1214" s="299"/>
      <c r="I1214" s="299"/>
      <c r="J1214" s="325" t="s">
        <v>487</v>
      </c>
      <c r="K1214" s="299" t="s">
        <v>488</v>
      </c>
      <c r="L1214" s="299"/>
      <c r="M1214" s="299"/>
      <c r="N1214" s="299"/>
      <c r="O1214" s="299"/>
      <c r="P1214" s="299"/>
      <c r="Q1214" s="299"/>
      <c r="R1214" s="299"/>
      <c r="S1214" s="299"/>
      <c r="T1214" s="298"/>
    </row>
    <row r="1215" spans="2:23" ht="16.5" customHeight="1" x14ac:dyDescent="0.2">
      <c r="B1215" s="3"/>
      <c r="C1215" s="332"/>
      <c r="D1215" s="325"/>
      <c r="E1215" s="299"/>
      <c r="F1215" s="299" t="s">
        <v>485</v>
      </c>
      <c r="G1215" s="299"/>
      <c r="H1215" s="299"/>
      <c r="I1215" s="299"/>
      <c r="J1215" s="325" t="s">
        <v>489</v>
      </c>
      <c r="K1215" s="299" t="s">
        <v>491</v>
      </c>
      <c r="L1215" s="299"/>
      <c r="M1215" s="299"/>
      <c r="N1215" s="299"/>
      <c r="O1215" s="299"/>
      <c r="P1215" s="299"/>
      <c r="Q1215" s="299"/>
      <c r="R1215" s="299"/>
      <c r="S1215" s="299"/>
      <c r="T1215" s="298"/>
    </row>
    <row r="1216" spans="2:23" ht="16.5" customHeight="1" x14ac:dyDescent="0.2">
      <c r="B1216" s="3"/>
      <c r="C1216" s="332"/>
      <c r="D1216" s="325"/>
      <c r="E1216" s="301"/>
      <c r="F1216" s="301" t="s">
        <v>486</v>
      </c>
      <c r="G1216" s="301"/>
      <c r="H1216" s="301"/>
      <c r="I1216" s="301"/>
      <c r="J1216" s="435" t="s">
        <v>492</v>
      </c>
      <c r="K1216" s="301" t="s">
        <v>490</v>
      </c>
      <c r="L1216" s="301"/>
      <c r="M1216" s="301"/>
      <c r="N1216" s="301"/>
      <c r="O1216" s="301"/>
      <c r="P1216" s="299"/>
      <c r="Q1216" s="299"/>
      <c r="R1216" s="299"/>
      <c r="S1216" s="299"/>
      <c r="T1216" s="298"/>
    </row>
    <row r="1217" spans="2:20" ht="16.5" customHeight="1" x14ac:dyDescent="0.2">
      <c r="B1217" s="3"/>
      <c r="C1217" s="332"/>
      <c r="D1217" s="325"/>
      <c r="E1217" s="299"/>
      <c r="F1217" s="299" t="s">
        <v>19</v>
      </c>
      <c r="G1217" s="299"/>
      <c r="H1217" s="299"/>
      <c r="I1217" s="299"/>
      <c r="J1217" s="325" t="s">
        <v>493</v>
      </c>
      <c r="K1217" s="299"/>
      <c r="L1217" s="299"/>
      <c r="M1217" s="299"/>
      <c r="N1217" s="299"/>
      <c r="O1217" s="299"/>
      <c r="P1217" s="299"/>
      <c r="Q1217" s="299"/>
      <c r="R1217" s="299"/>
      <c r="S1217" s="299"/>
      <c r="T1217" s="298"/>
    </row>
    <row r="1218" spans="2:20" ht="16.5" customHeight="1" x14ac:dyDescent="0.2">
      <c r="B1218" s="3"/>
      <c r="C1218" s="332"/>
      <c r="D1218" s="325"/>
      <c r="E1218" s="299"/>
      <c r="F1218" s="299"/>
      <c r="G1218" s="299"/>
      <c r="H1218" s="299"/>
      <c r="I1218" s="299"/>
      <c r="J1218" s="299"/>
      <c r="K1218" s="299"/>
      <c r="L1218" s="299"/>
      <c r="M1218" s="299"/>
      <c r="N1218" s="299"/>
      <c r="O1218" s="299"/>
      <c r="P1218" s="299"/>
      <c r="Q1218" s="299"/>
      <c r="R1218" s="299"/>
      <c r="S1218" s="299"/>
      <c r="T1218" s="298"/>
    </row>
    <row r="1219" spans="2:20" ht="16.5" customHeight="1" x14ac:dyDescent="0.2">
      <c r="B1219" s="3"/>
      <c r="C1219" s="332"/>
      <c r="D1219" s="325"/>
      <c r="E1219" s="299"/>
      <c r="F1219" s="299"/>
      <c r="G1219" s="299"/>
      <c r="H1219" s="299"/>
      <c r="I1219" s="299"/>
      <c r="J1219" s="299"/>
      <c r="K1219" s="299"/>
      <c r="L1219" s="299"/>
      <c r="M1219" s="299"/>
      <c r="N1219" s="299"/>
      <c r="O1219" s="299"/>
      <c r="P1219" s="299"/>
      <c r="Q1219" s="299"/>
      <c r="R1219" s="299"/>
      <c r="S1219" s="299"/>
      <c r="T1219" s="298"/>
    </row>
    <row r="1220" spans="2:20" ht="16.5" customHeight="1" x14ac:dyDescent="0.2">
      <c r="B1220" s="3"/>
      <c r="C1220" s="332"/>
      <c r="D1220" s="325" t="s">
        <v>223</v>
      </c>
      <c r="E1220" s="299" t="s">
        <v>497</v>
      </c>
      <c r="F1220" s="299"/>
      <c r="G1220" s="299"/>
      <c r="H1220" s="299"/>
      <c r="I1220" s="299"/>
      <c r="J1220" s="299"/>
      <c r="K1220" s="299"/>
      <c r="L1220" s="299"/>
      <c r="M1220" s="299"/>
      <c r="N1220" s="299"/>
      <c r="O1220" s="299"/>
      <c r="P1220" s="299"/>
      <c r="Q1220" s="299"/>
      <c r="R1220" s="299"/>
      <c r="S1220" s="299"/>
      <c r="T1220" s="298"/>
    </row>
    <row r="1221" spans="2:20" ht="16.5" customHeight="1" x14ac:dyDescent="0.2">
      <c r="B1221" s="3"/>
      <c r="C1221" s="332"/>
      <c r="D1221" s="325"/>
      <c r="E1221" s="299"/>
      <c r="F1221" s="299"/>
      <c r="G1221" s="299"/>
      <c r="H1221" s="299"/>
      <c r="I1221" s="299"/>
      <c r="J1221" s="299"/>
      <c r="K1221" s="299"/>
      <c r="L1221" s="299"/>
      <c r="M1221" s="299"/>
      <c r="N1221" s="299"/>
      <c r="O1221" s="299"/>
      <c r="P1221" s="299"/>
      <c r="Q1221" s="299"/>
      <c r="R1221" s="299"/>
      <c r="S1221" s="299"/>
      <c r="T1221" s="298"/>
    </row>
    <row r="1222" spans="2:20" ht="16.5" customHeight="1" x14ac:dyDescent="0.2">
      <c r="B1222" s="3"/>
      <c r="C1222" s="332"/>
      <c r="D1222" s="325"/>
      <c r="E1222" s="299"/>
      <c r="F1222" s="299"/>
      <c r="G1222" s="299"/>
      <c r="H1222" s="299"/>
      <c r="I1222" s="299"/>
      <c r="J1222" s="299"/>
      <c r="K1222" s="299"/>
      <c r="L1222" s="299"/>
      <c r="M1222" s="299"/>
      <c r="N1222" s="299"/>
      <c r="O1222" s="299"/>
      <c r="P1222" s="299"/>
      <c r="Q1222" s="299"/>
      <c r="R1222" s="299"/>
      <c r="S1222" s="299"/>
      <c r="T1222" s="298"/>
    </row>
    <row r="1223" spans="2:20" ht="16.5" customHeight="1" x14ac:dyDescent="0.2">
      <c r="B1223" s="3"/>
      <c r="C1223" s="332"/>
      <c r="D1223" s="325" t="s">
        <v>246</v>
      </c>
      <c r="E1223" s="437" t="s">
        <v>498</v>
      </c>
      <c r="F1223" s="299"/>
      <c r="G1223" s="299"/>
      <c r="H1223" s="299"/>
      <c r="I1223" s="299"/>
      <c r="J1223" s="299"/>
      <c r="K1223" s="299"/>
      <c r="L1223" s="299"/>
      <c r="M1223" s="299"/>
      <c r="N1223" s="299"/>
      <c r="O1223" s="299"/>
      <c r="P1223" s="299"/>
      <c r="Q1223" s="299"/>
      <c r="R1223" s="299"/>
      <c r="S1223" s="299"/>
      <c r="T1223" s="298"/>
    </row>
    <row r="1224" spans="2:20" ht="16.5" customHeight="1" x14ac:dyDescent="0.2">
      <c r="B1224" s="3"/>
      <c r="C1224" s="332"/>
      <c r="D1224" s="325"/>
      <c r="E1224" s="299"/>
      <c r="F1224" s="299"/>
      <c r="G1224" s="299"/>
      <c r="H1224" s="299"/>
      <c r="I1224" s="299"/>
      <c r="J1224" s="299"/>
      <c r="K1224" s="299"/>
      <c r="L1224" s="299"/>
      <c r="M1224" s="299"/>
      <c r="N1224" s="299"/>
      <c r="O1224" s="299"/>
      <c r="P1224" s="299"/>
      <c r="Q1224" s="299"/>
      <c r="R1224" s="299"/>
      <c r="S1224" s="299"/>
      <c r="T1224" s="298"/>
    </row>
    <row r="1225" spans="2:20" ht="16.5" customHeight="1" x14ac:dyDescent="0.2">
      <c r="B1225" s="3"/>
      <c r="C1225" s="332"/>
      <c r="D1225" s="325"/>
      <c r="E1225" s="299"/>
      <c r="F1225" s="299"/>
      <c r="G1225" s="299"/>
      <c r="H1225" s="299"/>
      <c r="I1225" s="299"/>
      <c r="J1225" s="299"/>
      <c r="K1225" s="299"/>
      <c r="L1225" s="299"/>
      <c r="M1225" s="299"/>
      <c r="N1225" s="299"/>
      <c r="O1225" s="299"/>
      <c r="P1225" s="299"/>
      <c r="Q1225" s="299"/>
      <c r="R1225" s="299"/>
      <c r="S1225" s="299"/>
      <c r="T1225" s="298"/>
    </row>
    <row r="1226" spans="2:20" ht="16.5" customHeight="1" x14ac:dyDescent="0.2">
      <c r="B1226" s="3"/>
      <c r="C1226" s="332"/>
      <c r="D1226" s="325"/>
      <c r="E1226" s="299"/>
      <c r="F1226" s="299"/>
      <c r="G1226" s="299"/>
      <c r="H1226" s="299"/>
      <c r="I1226" s="299"/>
      <c r="J1226" s="299"/>
      <c r="K1226" s="299"/>
      <c r="L1226" s="299"/>
      <c r="M1226" s="299"/>
      <c r="N1226" s="299"/>
      <c r="O1226" s="299"/>
      <c r="P1226" s="299"/>
      <c r="Q1226" s="299"/>
      <c r="R1226" s="299"/>
      <c r="S1226" s="299"/>
      <c r="T1226" s="298"/>
    </row>
    <row r="1227" spans="2:20" ht="16.5" customHeight="1" x14ac:dyDescent="0.2">
      <c r="B1227" s="3"/>
      <c r="C1227" s="332"/>
      <c r="D1227" s="325"/>
      <c r="E1227" s="299"/>
      <c r="F1227" s="299"/>
      <c r="G1227" s="299"/>
      <c r="H1227" s="299"/>
      <c r="I1227" s="299"/>
      <c r="J1227" s="299"/>
      <c r="K1227" s="299"/>
      <c r="L1227" s="299"/>
      <c r="M1227" s="299"/>
      <c r="N1227" s="299"/>
      <c r="O1227" s="299"/>
      <c r="P1227" s="299"/>
      <c r="Q1227" s="299"/>
      <c r="R1227" s="299"/>
      <c r="S1227" s="299"/>
      <c r="T1227" s="298"/>
    </row>
    <row r="1228" spans="2:20" ht="16.5" customHeight="1" x14ac:dyDescent="0.2">
      <c r="B1228" s="3"/>
      <c r="C1228" s="332"/>
      <c r="D1228" s="325"/>
      <c r="E1228" s="299"/>
      <c r="F1228" s="299"/>
      <c r="G1228" s="299"/>
      <c r="H1228" s="299"/>
      <c r="I1228" s="299"/>
      <c r="J1228" s="299"/>
      <c r="K1228" s="299"/>
      <c r="L1228" s="299"/>
      <c r="M1228" s="299"/>
      <c r="N1228" s="299"/>
      <c r="O1228" s="299"/>
      <c r="P1228" s="299"/>
      <c r="Q1228" s="299"/>
      <c r="R1228" s="299"/>
      <c r="S1228" s="299"/>
      <c r="T1228" s="298"/>
    </row>
    <row r="1229" spans="2:20" ht="16.5" customHeight="1" x14ac:dyDescent="0.2">
      <c r="B1229" s="3"/>
      <c r="C1229" s="332"/>
      <c r="D1229" s="325"/>
      <c r="E1229" s="299"/>
      <c r="F1229" s="299"/>
      <c r="G1229" s="299"/>
      <c r="H1229" s="299"/>
      <c r="I1229" s="299"/>
      <c r="J1229" s="299"/>
      <c r="K1229" s="299"/>
      <c r="L1229" s="299"/>
      <c r="M1229" s="299"/>
      <c r="N1229" s="299"/>
      <c r="O1229" s="299"/>
      <c r="P1229" s="299"/>
      <c r="Q1229" s="299"/>
      <c r="R1229" s="299"/>
      <c r="S1229" s="299"/>
      <c r="T1229" s="298"/>
    </row>
    <row r="1230" spans="2:20" ht="16.5" customHeight="1" x14ac:dyDescent="0.2">
      <c r="B1230" s="3"/>
      <c r="C1230" s="332"/>
      <c r="D1230" s="325"/>
      <c r="E1230" s="299"/>
      <c r="F1230" s="299"/>
      <c r="G1230" s="299"/>
      <c r="H1230" s="299"/>
      <c r="I1230" s="299"/>
      <c r="J1230" s="299"/>
      <c r="K1230" s="299"/>
      <c r="L1230" s="299"/>
      <c r="M1230" s="299"/>
      <c r="N1230" s="299"/>
      <c r="O1230" s="299"/>
      <c r="P1230" s="299"/>
      <c r="Q1230" s="299"/>
      <c r="R1230" s="299"/>
      <c r="S1230" s="299"/>
      <c r="T1230" s="298"/>
    </row>
    <row r="1231" spans="2:20" ht="16.5" customHeight="1" x14ac:dyDescent="0.2">
      <c r="B1231" s="3"/>
      <c r="C1231" s="332"/>
      <c r="D1231" s="325"/>
      <c r="E1231" s="299"/>
      <c r="F1231" s="299"/>
      <c r="G1231" s="299"/>
      <c r="H1231" s="299"/>
      <c r="I1231" s="299"/>
      <c r="J1231" s="299"/>
      <c r="K1231" s="299"/>
      <c r="L1231" s="299"/>
      <c r="M1231" s="299"/>
      <c r="N1231" s="299"/>
      <c r="O1231" s="299"/>
      <c r="P1231" s="299"/>
      <c r="Q1231" s="299"/>
      <c r="R1231" s="299"/>
      <c r="S1231" s="299"/>
      <c r="T1231" s="298"/>
    </row>
    <row r="1232" spans="2:20" ht="16.5" customHeight="1" x14ac:dyDescent="0.2">
      <c r="B1232" s="3"/>
      <c r="C1232" s="332"/>
      <c r="D1232" s="325" t="s">
        <v>203</v>
      </c>
      <c r="E1232" s="443" t="s">
        <v>499</v>
      </c>
      <c r="F1232" s="443"/>
      <c r="G1232" s="443"/>
      <c r="H1232" s="443"/>
      <c r="I1232" s="443"/>
      <c r="J1232" s="443"/>
      <c r="K1232" s="443"/>
      <c r="L1232" s="443"/>
      <c r="M1232" s="443"/>
      <c r="N1232" s="443"/>
      <c r="O1232" s="443"/>
      <c r="P1232" s="443"/>
      <c r="Q1232" s="443"/>
      <c r="R1232" s="443"/>
      <c r="S1232" s="443"/>
      <c r="T1232" s="298"/>
    </row>
    <row r="1233" spans="2:20" ht="16.5" customHeight="1" x14ac:dyDescent="0.2">
      <c r="B1233" s="3"/>
      <c r="C1233" s="332"/>
      <c r="D1233" s="325"/>
      <c r="E1233" s="443"/>
      <c r="F1233" s="443"/>
      <c r="G1233" s="443"/>
      <c r="H1233" s="443"/>
      <c r="I1233" s="443"/>
      <c r="J1233" s="443"/>
      <c r="K1233" s="443"/>
      <c r="L1233" s="443"/>
      <c r="M1233" s="443"/>
      <c r="N1233" s="443"/>
      <c r="O1233" s="443"/>
      <c r="P1233" s="443"/>
      <c r="Q1233" s="443"/>
      <c r="R1233" s="443"/>
      <c r="S1233" s="443"/>
      <c r="T1233" s="298"/>
    </row>
    <row r="1234" spans="2:20" ht="16.5" customHeight="1" x14ac:dyDescent="0.2">
      <c r="B1234" s="3"/>
      <c r="C1234" s="332"/>
      <c r="D1234" s="325"/>
      <c r="E1234" s="299"/>
      <c r="F1234" s="299"/>
      <c r="G1234" s="299"/>
      <c r="H1234" s="299"/>
      <c r="I1234" s="299"/>
      <c r="J1234" s="299"/>
      <c r="K1234" s="299"/>
      <c r="L1234" s="299"/>
      <c r="M1234" s="299"/>
      <c r="N1234" s="299"/>
      <c r="O1234" s="299"/>
      <c r="P1234" s="299"/>
      <c r="Q1234" s="299"/>
      <c r="R1234" s="299"/>
      <c r="S1234" s="299"/>
      <c r="T1234" s="298"/>
    </row>
    <row r="1235" spans="2:20" ht="16.5" customHeight="1" x14ac:dyDescent="0.2">
      <c r="B1235" s="3"/>
      <c r="C1235" s="332"/>
      <c r="D1235" s="325" t="s">
        <v>206</v>
      </c>
      <c r="E1235" s="443" t="s">
        <v>500</v>
      </c>
      <c r="F1235" s="443"/>
      <c r="G1235" s="443"/>
      <c r="H1235" s="443"/>
      <c r="I1235" s="443"/>
      <c r="J1235" s="443"/>
      <c r="K1235" s="443"/>
      <c r="L1235" s="443"/>
      <c r="M1235" s="443"/>
      <c r="N1235" s="443"/>
      <c r="O1235" s="443"/>
      <c r="P1235" s="443"/>
      <c r="Q1235" s="443"/>
      <c r="R1235" s="443"/>
      <c r="S1235" s="443"/>
      <c r="T1235" s="298"/>
    </row>
    <row r="1236" spans="2:20" ht="16.5" customHeight="1" x14ac:dyDescent="0.2">
      <c r="B1236" s="3"/>
      <c r="C1236" s="332"/>
      <c r="D1236" s="325"/>
      <c r="E1236" s="443"/>
      <c r="F1236" s="443"/>
      <c r="G1236" s="443"/>
      <c r="H1236" s="443"/>
      <c r="I1236" s="443"/>
      <c r="J1236" s="443"/>
      <c r="K1236" s="443"/>
      <c r="L1236" s="443"/>
      <c r="M1236" s="443"/>
      <c r="N1236" s="443"/>
      <c r="O1236" s="443"/>
      <c r="P1236" s="443"/>
      <c r="Q1236" s="443"/>
      <c r="R1236" s="443"/>
      <c r="S1236" s="443"/>
      <c r="T1236" s="298"/>
    </row>
    <row r="1237" spans="2:20" ht="16.5" customHeight="1" x14ac:dyDescent="0.2">
      <c r="B1237" s="3"/>
      <c r="C1237" s="332"/>
      <c r="D1237" s="325"/>
      <c r="E1237" s="299"/>
      <c r="F1237" s="299"/>
      <c r="G1237" s="299"/>
      <c r="H1237" s="299"/>
      <c r="I1237" s="299"/>
      <c r="J1237" s="299"/>
      <c r="K1237" s="299"/>
      <c r="L1237" s="299"/>
      <c r="M1237" s="299"/>
      <c r="N1237" s="299"/>
      <c r="O1237" s="299"/>
      <c r="P1237" s="299"/>
      <c r="Q1237" s="299"/>
      <c r="R1237" s="299"/>
      <c r="S1237" s="299"/>
      <c r="T1237" s="298"/>
    </row>
    <row r="1238" spans="2:20" ht="16.5" customHeight="1" x14ac:dyDescent="0.2">
      <c r="B1238" s="3"/>
      <c r="C1238" s="332"/>
      <c r="D1238" s="325" t="s">
        <v>206</v>
      </c>
      <c r="E1238" s="443" t="s">
        <v>501</v>
      </c>
      <c r="F1238" s="443"/>
      <c r="G1238" s="443"/>
      <c r="H1238" s="443"/>
      <c r="I1238" s="443"/>
      <c r="J1238" s="443"/>
      <c r="K1238" s="443"/>
      <c r="L1238" s="443"/>
      <c r="M1238" s="443"/>
      <c r="N1238" s="443"/>
      <c r="O1238" s="443"/>
      <c r="P1238" s="443"/>
      <c r="Q1238" s="443"/>
      <c r="R1238" s="443"/>
      <c r="S1238" s="443"/>
      <c r="T1238" s="298"/>
    </row>
    <row r="1239" spans="2:20" ht="16.5" customHeight="1" x14ac:dyDescent="0.2">
      <c r="B1239" s="3"/>
      <c r="C1239" s="332"/>
      <c r="D1239" s="325"/>
      <c r="E1239" s="443"/>
      <c r="F1239" s="443"/>
      <c r="G1239" s="443"/>
      <c r="H1239" s="443"/>
      <c r="I1239" s="443"/>
      <c r="J1239" s="443"/>
      <c r="K1239" s="443"/>
      <c r="L1239" s="443"/>
      <c r="M1239" s="443"/>
      <c r="N1239" s="443"/>
      <c r="O1239" s="443"/>
      <c r="P1239" s="443"/>
      <c r="Q1239" s="443"/>
      <c r="R1239" s="443"/>
      <c r="S1239" s="443"/>
      <c r="T1239" s="298"/>
    </row>
    <row r="1240" spans="2:20" ht="16.5" customHeight="1" x14ac:dyDescent="0.2">
      <c r="B1240" s="3"/>
      <c r="C1240" s="332"/>
      <c r="D1240" s="325"/>
      <c r="E1240" s="299"/>
      <c r="F1240" s="299"/>
      <c r="G1240" s="299"/>
      <c r="H1240" s="299"/>
      <c r="I1240" s="299"/>
      <c r="J1240" s="299"/>
      <c r="K1240" s="299"/>
      <c r="L1240" s="299"/>
      <c r="M1240" s="299"/>
      <c r="N1240" s="299"/>
      <c r="O1240" s="299"/>
      <c r="P1240" s="299"/>
      <c r="Q1240" s="299"/>
      <c r="R1240" s="299"/>
      <c r="S1240" s="299"/>
      <c r="T1240" s="298"/>
    </row>
    <row r="1241" spans="2:20" ht="16.5" customHeight="1" x14ac:dyDescent="0.2">
      <c r="B1241" s="3"/>
      <c r="C1241" s="332"/>
      <c r="D1241" s="325" t="s">
        <v>223</v>
      </c>
      <c r="E1241" s="443" t="s">
        <v>502</v>
      </c>
      <c r="F1241" s="443"/>
      <c r="G1241" s="443"/>
      <c r="H1241" s="443"/>
      <c r="I1241" s="443"/>
      <c r="J1241" s="443"/>
      <c r="K1241" s="443"/>
      <c r="L1241" s="443"/>
      <c r="M1241" s="443"/>
      <c r="N1241" s="443"/>
      <c r="O1241" s="443"/>
      <c r="P1241" s="443"/>
      <c r="Q1241" s="443"/>
      <c r="R1241" s="443"/>
      <c r="S1241" s="443"/>
      <c r="T1241" s="298"/>
    </row>
    <row r="1242" spans="2:20" ht="16.5" customHeight="1" x14ac:dyDescent="0.2">
      <c r="B1242" s="3"/>
      <c r="C1242" s="332"/>
      <c r="D1242" s="325"/>
      <c r="E1242" s="443"/>
      <c r="F1242" s="443"/>
      <c r="G1242" s="443"/>
      <c r="H1242" s="443"/>
      <c r="I1242" s="443"/>
      <c r="J1242" s="443"/>
      <c r="K1242" s="443"/>
      <c r="L1242" s="443"/>
      <c r="M1242" s="443"/>
      <c r="N1242" s="443"/>
      <c r="O1242" s="443"/>
      <c r="P1242" s="443"/>
      <c r="Q1242" s="443"/>
      <c r="R1242" s="443"/>
      <c r="S1242" s="443"/>
      <c r="T1242" s="298"/>
    </row>
    <row r="1243" spans="2:20" ht="16.5" customHeight="1" x14ac:dyDescent="0.2">
      <c r="B1243" s="3"/>
      <c r="C1243" s="333"/>
      <c r="D1243" s="435"/>
      <c r="E1243" s="301"/>
      <c r="F1243" s="301"/>
      <c r="G1243" s="301"/>
      <c r="H1243" s="301"/>
      <c r="I1243" s="301"/>
      <c r="J1243" s="301"/>
      <c r="K1243" s="301"/>
      <c r="L1243" s="301"/>
      <c r="M1243" s="301"/>
      <c r="N1243" s="301"/>
      <c r="O1243" s="301"/>
      <c r="P1243" s="301"/>
      <c r="Q1243" s="301"/>
      <c r="R1243" s="301"/>
      <c r="S1243" s="301"/>
      <c r="T1243" s="302"/>
    </row>
    <row r="1245" spans="2:20" ht="16.5" customHeight="1" x14ac:dyDescent="0.2">
      <c r="D1245" s="97" t="s">
        <v>503</v>
      </c>
      <c r="E1245" s="3" t="s">
        <v>504</v>
      </c>
    </row>
    <row r="1249" spans="1:22" s="65" customFormat="1" ht="16.5" customHeight="1" x14ac:dyDescent="0.2">
      <c r="B1249" s="320" t="s">
        <v>246</v>
      </c>
      <c r="C1249" s="65" t="s">
        <v>505</v>
      </c>
    </row>
    <row r="1251" spans="1:22" ht="16.5" customHeight="1" x14ac:dyDescent="0.2">
      <c r="B1251" s="97" t="s">
        <v>46</v>
      </c>
      <c r="C1251" s="3" t="s">
        <v>506</v>
      </c>
    </row>
    <row r="1256" spans="1:22" s="155" customFormat="1" ht="16.5" customHeight="1" x14ac:dyDescent="0.2">
      <c r="A1256" s="284"/>
      <c r="B1256" s="379" t="s">
        <v>453</v>
      </c>
      <c r="C1256" s="154"/>
      <c r="D1256" s="154"/>
      <c r="E1256" s="154"/>
      <c r="F1256" s="154"/>
      <c r="G1256" s="154"/>
      <c r="H1256" s="287" t="s">
        <v>507</v>
      </c>
      <c r="I1256" s="284"/>
      <c r="J1256" s="284"/>
      <c r="K1256" s="284"/>
      <c r="L1256" s="284"/>
      <c r="M1256" s="284"/>
      <c r="N1256" s="284"/>
      <c r="O1256" s="284"/>
      <c r="P1256" s="284"/>
      <c r="Q1256" s="284"/>
      <c r="R1256" s="154"/>
      <c r="S1256" s="284"/>
      <c r="T1256" s="284"/>
      <c r="U1256" s="284"/>
      <c r="V1256" s="154"/>
    </row>
    <row r="1257" spans="1:22" ht="16.5" customHeight="1" x14ac:dyDescent="0.2">
      <c r="A1257" s="285"/>
      <c r="B1257" s="151"/>
      <c r="C1257" s="151"/>
      <c r="D1257" s="151"/>
      <c r="E1257" s="151"/>
      <c r="F1257" s="151"/>
      <c r="G1257" s="151"/>
      <c r="H1257" s="288"/>
      <c r="I1257" s="285"/>
      <c r="J1257" s="285"/>
      <c r="K1257" s="285"/>
      <c r="L1257" s="285"/>
      <c r="M1257" s="285"/>
      <c r="N1257" s="285"/>
      <c r="O1257" s="285"/>
      <c r="P1257" s="285"/>
      <c r="Q1257" s="285"/>
      <c r="R1257" s="151"/>
      <c r="S1257" s="285"/>
      <c r="T1257" s="285"/>
      <c r="U1257" s="285"/>
      <c r="V1257" s="151"/>
    </row>
    <row r="1291" spans="2:5" ht="16.5" customHeight="1" x14ac:dyDescent="0.2">
      <c r="B1291" s="97" t="s">
        <v>246</v>
      </c>
      <c r="C1291" s="3" t="s">
        <v>0</v>
      </c>
      <c r="E1291" s="3" t="s">
        <v>508</v>
      </c>
    </row>
    <row r="1294" spans="2:5" s="65" customFormat="1" ht="16.5" customHeight="1" x14ac:dyDescent="0.2">
      <c r="B1294" s="320" t="s">
        <v>246</v>
      </c>
      <c r="C1294" s="65" t="s">
        <v>447</v>
      </c>
    </row>
    <row r="1296" spans="2:5" ht="16.5" customHeight="1" x14ac:dyDescent="0.2">
      <c r="D1296" s="97" t="s">
        <v>46</v>
      </c>
      <c r="E1296" s="3" t="s">
        <v>509</v>
      </c>
    </row>
    <row r="1298" spans="2:20" ht="16.5" customHeight="1" x14ac:dyDescent="0.2">
      <c r="C1298" s="329"/>
      <c r="D1298" s="303"/>
      <c r="E1298" s="303"/>
      <c r="F1298" s="303"/>
      <c r="G1298" s="303"/>
      <c r="H1298" s="303"/>
      <c r="I1298" s="303"/>
      <c r="J1298" s="303"/>
      <c r="K1298" s="303"/>
      <c r="L1298" s="303"/>
      <c r="M1298" s="303"/>
      <c r="N1298" s="303"/>
      <c r="O1298" s="303"/>
      <c r="P1298" s="303"/>
      <c r="Q1298" s="303"/>
      <c r="R1298" s="303"/>
      <c r="S1298" s="303"/>
      <c r="T1298" s="296"/>
    </row>
    <row r="1299" spans="2:20" ht="16.5" customHeight="1" x14ac:dyDescent="0.2">
      <c r="B1299" s="3"/>
      <c r="C1299" s="332"/>
      <c r="D1299" s="325" t="s">
        <v>46</v>
      </c>
      <c r="E1299" s="299" t="s">
        <v>510</v>
      </c>
      <c r="F1299" s="299"/>
      <c r="G1299" s="299"/>
      <c r="H1299" s="299"/>
      <c r="I1299" s="299"/>
      <c r="J1299" s="299"/>
      <c r="K1299" s="299"/>
      <c r="L1299" s="299"/>
      <c r="M1299" s="299"/>
      <c r="N1299" s="299"/>
      <c r="O1299" s="299"/>
      <c r="P1299" s="299"/>
      <c r="Q1299" s="299"/>
      <c r="R1299" s="299"/>
      <c r="S1299" s="299"/>
      <c r="T1299" s="298"/>
    </row>
    <row r="1300" spans="2:20" ht="16.5" customHeight="1" x14ac:dyDescent="0.2">
      <c r="B1300" s="3"/>
      <c r="C1300" s="332"/>
      <c r="D1300" s="325"/>
      <c r="E1300" s="299"/>
      <c r="F1300" s="299"/>
      <c r="G1300" s="299"/>
      <c r="H1300" s="299"/>
      <c r="I1300" s="299"/>
      <c r="J1300" s="299"/>
      <c r="K1300" s="299"/>
      <c r="L1300" s="299"/>
      <c r="M1300" s="299"/>
      <c r="N1300" s="299"/>
      <c r="O1300" s="299"/>
      <c r="P1300" s="299"/>
      <c r="Q1300" s="299"/>
      <c r="R1300" s="299"/>
      <c r="S1300" s="299"/>
      <c r="T1300" s="298"/>
    </row>
    <row r="1301" spans="2:20" ht="16.5" customHeight="1" x14ac:dyDescent="0.2">
      <c r="B1301" s="3"/>
      <c r="C1301" s="332"/>
      <c r="D1301" s="325" t="s">
        <v>46</v>
      </c>
      <c r="E1301" s="299" t="s">
        <v>469</v>
      </c>
      <c r="F1301" s="299"/>
      <c r="G1301" s="299"/>
      <c r="H1301" s="299"/>
      <c r="I1301" s="299"/>
      <c r="J1301" s="299"/>
      <c r="K1301" s="299"/>
      <c r="L1301" s="299"/>
      <c r="M1301" s="299"/>
      <c r="N1301" s="299"/>
      <c r="O1301" s="299"/>
      <c r="P1301" s="299"/>
      <c r="Q1301" s="299"/>
      <c r="R1301" s="299"/>
      <c r="S1301" s="299"/>
      <c r="T1301" s="298"/>
    </row>
    <row r="1302" spans="2:20" ht="16.5" customHeight="1" x14ac:dyDescent="0.2">
      <c r="B1302" s="3"/>
      <c r="C1302" s="332"/>
      <c r="D1302" s="325"/>
      <c r="E1302" s="299"/>
      <c r="F1302" s="299"/>
      <c r="G1302" s="299"/>
      <c r="H1302" s="299"/>
      <c r="I1302" s="299"/>
      <c r="J1302" s="299"/>
      <c r="K1302" s="299"/>
      <c r="L1302" s="299"/>
      <c r="M1302" s="299"/>
      <c r="N1302" s="299"/>
      <c r="O1302" s="299"/>
      <c r="P1302" s="299"/>
      <c r="Q1302" s="299"/>
      <c r="R1302" s="299"/>
      <c r="S1302" s="299"/>
      <c r="T1302" s="298"/>
    </row>
    <row r="1303" spans="2:20" ht="16.5" customHeight="1" x14ac:dyDescent="0.2">
      <c r="B1303" s="3"/>
      <c r="C1303" s="332"/>
      <c r="D1303" s="325"/>
      <c r="E1303" s="299"/>
      <c r="F1303" s="299"/>
      <c r="G1303" s="299"/>
      <c r="H1303" s="299"/>
      <c r="I1303" s="299"/>
      <c r="J1303" s="299"/>
      <c r="K1303" s="299"/>
      <c r="L1303" s="299"/>
      <c r="M1303" s="299"/>
      <c r="N1303" s="299"/>
      <c r="O1303" s="299"/>
      <c r="P1303" s="299"/>
      <c r="Q1303" s="299"/>
      <c r="R1303" s="299"/>
      <c r="S1303" s="299"/>
      <c r="T1303" s="298"/>
    </row>
    <row r="1304" spans="2:20" ht="16.5" customHeight="1" x14ac:dyDescent="0.2">
      <c r="B1304" s="3"/>
      <c r="C1304" s="332"/>
      <c r="D1304" s="325"/>
      <c r="E1304" s="299"/>
      <c r="F1304" s="299"/>
      <c r="G1304" s="299"/>
      <c r="H1304" s="299"/>
      <c r="I1304" s="299"/>
      <c r="J1304" s="299"/>
      <c r="K1304" s="299"/>
      <c r="L1304" s="299"/>
      <c r="M1304" s="299"/>
      <c r="N1304" s="299"/>
      <c r="O1304" s="299"/>
      <c r="P1304" s="299"/>
      <c r="Q1304" s="299"/>
      <c r="R1304" s="299"/>
      <c r="S1304" s="299"/>
      <c r="T1304" s="298"/>
    </row>
    <row r="1305" spans="2:20" ht="16.5" customHeight="1" x14ac:dyDescent="0.2">
      <c r="B1305" s="3"/>
      <c r="C1305" s="332"/>
      <c r="D1305" s="325"/>
      <c r="E1305" s="299"/>
      <c r="F1305" s="299"/>
      <c r="G1305" s="299"/>
      <c r="H1305" s="299"/>
      <c r="I1305" s="299"/>
      <c r="J1305" s="299"/>
      <c r="K1305" s="299"/>
      <c r="L1305" s="299"/>
      <c r="M1305" s="299"/>
      <c r="N1305" s="299"/>
      <c r="O1305" s="299"/>
      <c r="P1305" s="299"/>
      <c r="Q1305" s="299"/>
      <c r="R1305" s="299"/>
      <c r="S1305" s="299"/>
      <c r="T1305" s="298"/>
    </row>
    <row r="1306" spans="2:20" ht="16.5" customHeight="1" x14ac:dyDescent="0.2">
      <c r="B1306" s="3"/>
      <c r="C1306" s="332"/>
      <c r="D1306" s="325"/>
      <c r="E1306" s="299"/>
      <c r="F1306" s="299"/>
      <c r="G1306" s="299"/>
      <c r="H1306" s="299"/>
      <c r="I1306" s="299"/>
      <c r="J1306" s="299"/>
      <c r="K1306" s="299"/>
      <c r="L1306" s="299"/>
      <c r="M1306" s="299"/>
      <c r="N1306" s="299"/>
      <c r="O1306" s="299"/>
      <c r="P1306" s="299"/>
      <c r="Q1306" s="299"/>
      <c r="R1306" s="299"/>
      <c r="S1306" s="299"/>
      <c r="T1306" s="298"/>
    </row>
    <row r="1307" spans="2:20" ht="16.5" customHeight="1" x14ac:dyDescent="0.2">
      <c r="B1307" s="3"/>
      <c r="C1307" s="332"/>
      <c r="D1307" s="325"/>
      <c r="E1307" s="299"/>
      <c r="F1307" s="299"/>
      <c r="G1307" s="299"/>
      <c r="H1307" s="299"/>
      <c r="I1307" s="299"/>
      <c r="J1307" s="299"/>
      <c r="K1307" s="299"/>
      <c r="L1307" s="299"/>
      <c r="M1307" s="299"/>
      <c r="N1307" s="299"/>
      <c r="O1307" s="299"/>
      <c r="P1307" s="299"/>
      <c r="Q1307" s="299"/>
      <c r="R1307" s="299"/>
      <c r="S1307" s="299"/>
      <c r="T1307" s="298"/>
    </row>
    <row r="1308" spans="2:20" ht="16.5" customHeight="1" x14ac:dyDescent="0.2">
      <c r="B1308" s="3"/>
      <c r="C1308" s="332"/>
      <c r="D1308" s="325"/>
      <c r="E1308" s="299"/>
      <c r="F1308" s="299"/>
      <c r="G1308" s="299"/>
      <c r="H1308" s="299"/>
      <c r="I1308" s="299"/>
      <c r="J1308" s="299"/>
      <c r="K1308" s="299"/>
      <c r="L1308" s="299"/>
      <c r="M1308" s="299"/>
      <c r="N1308" s="299"/>
      <c r="O1308" s="299"/>
      <c r="P1308" s="299"/>
      <c r="Q1308" s="299"/>
      <c r="R1308" s="299"/>
      <c r="S1308" s="299"/>
      <c r="T1308" s="298"/>
    </row>
    <row r="1309" spans="2:20" ht="16.5" customHeight="1" x14ac:dyDescent="0.2">
      <c r="B1309" s="3"/>
      <c r="C1309" s="332"/>
      <c r="D1309" s="325"/>
      <c r="E1309" s="299"/>
      <c r="F1309" s="299"/>
      <c r="G1309" s="299"/>
      <c r="H1309" s="299"/>
      <c r="I1309" s="299"/>
      <c r="J1309" s="299"/>
      <c r="K1309" s="299"/>
      <c r="L1309" s="299"/>
      <c r="M1309" s="299"/>
      <c r="N1309" s="299"/>
      <c r="O1309" s="299"/>
      <c r="P1309" s="299"/>
      <c r="Q1309" s="299"/>
      <c r="R1309" s="299"/>
      <c r="S1309" s="299"/>
      <c r="T1309" s="298"/>
    </row>
    <row r="1310" spans="2:20" ht="16.5" customHeight="1" x14ac:dyDescent="0.2">
      <c r="B1310" s="3"/>
      <c r="C1310" s="333"/>
      <c r="D1310" s="435"/>
      <c r="E1310" s="301"/>
      <c r="F1310" s="301"/>
      <c r="G1310" s="301"/>
      <c r="H1310" s="301"/>
      <c r="I1310" s="301"/>
      <c r="J1310" s="301"/>
      <c r="K1310" s="301"/>
      <c r="L1310" s="301"/>
      <c r="M1310" s="301"/>
      <c r="N1310" s="301"/>
      <c r="O1310" s="301"/>
      <c r="P1310" s="301"/>
      <c r="Q1310" s="301"/>
      <c r="R1310" s="301"/>
      <c r="S1310" s="301"/>
      <c r="T1310" s="302"/>
    </row>
    <row r="1314" spans="2:20" s="65" customFormat="1" ht="16.5" customHeight="1" x14ac:dyDescent="0.2">
      <c r="B1314" s="320" t="s">
        <v>246</v>
      </c>
      <c r="C1314" s="65" t="s">
        <v>449</v>
      </c>
    </row>
    <row r="1316" spans="2:20" ht="16.5" customHeight="1" x14ac:dyDescent="0.2">
      <c r="D1316" s="97" t="s">
        <v>46</v>
      </c>
      <c r="E1316" s="3" t="s">
        <v>513</v>
      </c>
    </row>
    <row r="1318" spans="2:20" ht="16.5" customHeight="1" x14ac:dyDescent="0.2">
      <c r="D1318" s="97" t="s">
        <v>46</v>
      </c>
      <c r="E1318" s="3" t="s">
        <v>514</v>
      </c>
    </row>
    <row r="1320" spans="2:20" ht="16.5" customHeight="1" x14ac:dyDescent="0.2">
      <c r="D1320" s="97" t="s">
        <v>46</v>
      </c>
      <c r="E1320" s="3" t="s">
        <v>515</v>
      </c>
    </row>
    <row r="1323" spans="2:20" ht="16.5" customHeight="1" x14ac:dyDescent="0.2">
      <c r="C1323" s="329"/>
      <c r="D1323" s="303"/>
      <c r="E1323" s="303"/>
      <c r="F1323" s="303"/>
      <c r="G1323" s="303"/>
      <c r="H1323" s="303"/>
      <c r="I1323" s="303"/>
      <c r="J1323" s="303"/>
      <c r="K1323" s="303"/>
      <c r="L1323" s="303"/>
      <c r="M1323" s="303"/>
      <c r="N1323" s="303"/>
      <c r="O1323" s="303"/>
      <c r="P1323" s="303"/>
      <c r="Q1323" s="303"/>
      <c r="R1323" s="303"/>
      <c r="S1323" s="303"/>
      <c r="T1323" s="296"/>
    </row>
    <row r="1324" spans="2:20" ht="16.5" customHeight="1" x14ac:dyDescent="0.2">
      <c r="B1324" s="3"/>
      <c r="C1324" s="332"/>
      <c r="D1324" s="325" t="s">
        <v>46</v>
      </c>
      <c r="E1324" s="299" t="s">
        <v>516</v>
      </c>
      <c r="F1324" s="299"/>
      <c r="G1324" s="299"/>
      <c r="H1324" s="299"/>
      <c r="I1324" s="299"/>
      <c r="J1324" s="299"/>
      <c r="K1324" s="299"/>
      <c r="L1324" s="299"/>
      <c r="M1324" s="299"/>
      <c r="N1324" s="299"/>
      <c r="O1324" s="299"/>
      <c r="P1324" s="299"/>
      <c r="Q1324" s="299"/>
      <c r="R1324" s="299"/>
      <c r="S1324" s="299"/>
      <c r="T1324" s="298"/>
    </row>
    <row r="1325" spans="2:20" ht="16.5" customHeight="1" x14ac:dyDescent="0.2">
      <c r="B1325" s="3"/>
      <c r="C1325" s="332"/>
      <c r="D1325" s="325"/>
      <c r="E1325" s="299"/>
      <c r="F1325" s="299"/>
      <c r="G1325" s="299"/>
      <c r="H1325" s="299"/>
      <c r="I1325" s="299"/>
      <c r="J1325" s="299"/>
      <c r="K1325" s="299"/>
      <c r="L1325" s="299"/>
      <c r="M1325" s="299"/>
      <c r="N1325" s="299"/>
      <c r="O1325" s="299"/>
      <c r="P1325" s="299"/>
      <c r="Q1325" s="299"/>
      <c r="R1325" s="299"/>
      <c r="S1325" s="299"/>
      <c r="T1325" s="298"/>
    </row>
    <row r="1326" spans="2:20" ht="16.5" customHeight="1" x14ac:dyDescent="0.2">
      <c r="B1326" s="3"/>
      <c r="C1326" s="332"/>
      <c r="D1326" s="325" t="s">
        <v>46</v>
      </c>
      <c r="E1326" s="299" t="s">
        <v>517</v>
      </c>
      <c r="F1326" s="299"/>
      <c r="G1326" s="299"/>
      <c r="H1326" s="299"/>
      <c r="I1326" s="299"/>
      <c r="J1326" s="299"/>
      <c r="K1326" s="299"/>
      <c r="L1326" s="299"/>
      <c r="M1326" s="299"/>
      <c r="N1326" s="299"/>
      <c r="O1326" s="299"/>
      <c r="P1326" s="299"/>
      <c r="Q1326" s="299"/>
      <c r="R1326" s="299"/>
      <c r="S1326" s="299"/>
      <c r="T1326" s="298"/>
    </row>
    <row r="1327" spans="2:20" ht="16.5" customHeight="1" x14ac:dyDescent="0.2">
      <c r="B1327" s="3"/>
      <c r="C1327" s="332"/>
      <c r="D1327" s="325"/>
      <c r="E1327" s="299"/>
      <c r="F1327" s="299" t="s">
        <v>518</v>
      </c>
      <c r="G1327" s="299"/>
      <c r="H1327" s="299"/>
      <c r="I1327" s="299"/>
      <c r="J1327" s="299"/>
      <c r="K1327" s="299"/>
      <c r="L1327" s="299"/>
      <c r="M1327" s="299"/>
      <c r="N1327" s="299"/>
      <c r="O1327" s="299"/>
      <c r="P1327" s="299"/>
      <c r="Q1327" s="299"/>
      <c r="R1327" s="299"/>
      <c r="S1327" s="299"/>
      <c r="T1327" s="298"/>
    </row>
    <row r="1328" spans="2:20" ht="16.5" customHeight="1" x14ac:dyDescent="0.2">
      <c r="B1328" s="3"/>
      <c r="C1328" s="332"/>
      <c r="D1328" s="325"/>
      <c r="E1328" s="299"/>
      <c r="F1328" s="299"/>
      <c r="G1328" s="299"/>
      <c r="H1328" s="299"/>
      <c r="I1328" s="299"/>
      <c r="J1328" s="299"/>
      <c r="K1328" s="299"/>
      <c r="L1328" s="299"/>
      <c r="M1328" s="299"/>
      <c r="N1328" s="299"/>
      <c r="O1328" s="299"/>
      <c r="P1328" s="299"/>
      <c r="Q1328" s="299"/>
      <c r="R1328" s="299"/>
      <c r="S1328" s="299"/>
      <c r="T1328" s="298"/>
    </row>
    <row r="1329" spans="2:20" ht="16.5" customHeight="1" x14ac:dyDescent="0.2">
      <c r="B1329" s="3"/>
      <c r="C1329" s="332"/>
      <c r="D1329" s="325"/>
      <c r="E1329" s="299"/>
      <c r="F1329" s="299"/>
      <c r="G1329" s="299"/>
      <c r="H1329" s="299"/>
      <c r="I1329" s="299"/>
      <c r="J1329" s="299"/>
      <c r="K1329" s="299"/>
      <c r="L1329" s="299"/>
      <c r="M1329" s="299"/>
      <c r="N1329" s="299"/>
      <c r="O1329" s="299"/>
      <c r="P1329" s="299"/>
      <c r="Q1329" s="299"/>
      <c r="R1329" s="299"/>
      <c r="S1329" s="299"/>
      <c r="T1329" s="298"/>
    </row>
    <row r="1330" spans="2:20" ht="16.5" customHeight="1" x14ac:dyDescent="0.2">
      <c r="B1330" s="3"/>
      <c r="C1330" s="332"/>
      <c r="D1330" s="325"/>
      <c r="E1330" s="299"/>
      <c r="F1330" s="299"/>
      <c r="G1330" s="299"/>
      <c r="H1330" s="299"/>
      <c r="I1330" s="299"/>
      <c r="J1330" s="299"/>
      <c r="K1330" s="299"/>
      <c r="L1330" s="299"/>
      <c r="M1330" s="299"/>
      <c r="N1330" s="299"/>
      <c r="O1330" s="299"/>
      <c r="P1330" s="299"/>
      <c r="Q1330" s="299"/>
      <c r="R1330" s="299"/>
      <c r="S1330" s="299"/>
      <c r="T1330" s="298"/>
    </row>
    <row r="1331" spans="2:20" ht="16.5" customHeight="1" x14ac:dyDescent="0.2">
      <c r="B1331" s="3"/>
      <c r="C1331" s="332"/>
      <c r="D1331" s="325"/>
      <c r="E1331" s="299"/>
      <c r="F1331" s="299"/>
      <c r="G1331" s="299"/>
      <c r="H1331" s="299"/>
      <c r="I1331" s="299"/>
      <c r="J1331" s="299"/>
      <c r="K1331" s="299"/>
      <c r="L1331" s="299"/>
      <c r="M1331" s="299"/>
      <c r="N1331" s="299"/>
      <c r="O1331" s="299"/>
      <c r="P1331" s="299"/>
      <c r="Q1331" s="299"/>
      <c r="R1331" s="299"/>
      <c r="S1331" s="299"/>
      <c r="T1331" s="298"/>
    </row>
    <row r="1332" spans="2:20" ht="16.5" customHeight="1" x14ac:dyDescent="0.2">
      <c r="B1332" s="3"/>
      <c r="C1332" s="332"/>
      <c r="D1332" s="325"/>
      <c r="E1332" s="299"/>
      <c r="F1332" s="299"/>
      <c r="G1332" s="299"/>
      <c r="H1332" s="299"/>
      <c r="I1332" s="299"/>
      <c r="J1332" s="299"/>
      <c r="K1332" s="299"/>
      <c r="L1332" s="299"/>
      <c r="M1332" s="299"/>
      <c r="N1332" s="299"/>
      <c r="O1332" s="299"/>
      <c r="P1332" s="299"/>
      <c r="Q1332" s="299"/>
      <c r="R1332" s="299"/>
      <c r="S1332" s="299"/>
      <c r="T1332" s="298"/>
    </row>
    <row r="1333" spans="2:20" ht="16.5" customHeight="1" x14ac:dyDescent="0.2">
      <c r="B1333" s="3"/>
      <c r="C1333" s="332"/>
      <c r="D1333" s="325"/>
      <c r="E1333" s="299"/>
      <c r="F1333" s="299"/>
      <c r="G1333" s="299"/>
      <c r="H1333" s="299"/>
      <c r="I1333" s="299"/>
      <c r="J1333" s="299"/>
      <c r="K1333" s="299"/>
      <c r="L1333" s="299"/>
      <c r="M1333" s="299"/>
      <c r="N1333" s="299"/>
      <c r="O1333" s="299"/>
      <c r="P1333" s="299"/>
      <c r="Q1333" s="299"/>
      <c r="R1333" s="299"/>
      <c r="S1333" s="299"/>
      <c r="T1333" s="298"/>
    </row>
    <row r="1334" spans="2:20" ht="16.5" customHeight="1" x14ac:dyDescent="0.2">
      <c r="B1334" s="3"/>
      <c r="C1334" s="332"/>
      <c r="D1334" s="325"/>
      <c r="E1334" s="299"/>
      <c r="F1334" s="299"/>
      <c r="G1334" s="299"/>
      <c r="H1334" s="299"/>
      <c r="I1334" s="299"/>
      <c r="J1334" s="299"/>
      <c r="K1334" s="299"/>
      <c r="L1334" s="299"/>
      <c r="M1334" s="299"/>
      <c r="N1334" s="299"/>
      <c r="O1334" s="299"/>
      <c r="P1334" s="299"/>
      <c r="Q1334" s="299"/>
      <c r="R1334" s="299"/>
      <c r="S1334" s="299"/>
      <c r="T1334" s="298"/>
    </row>
    <row r="1335" spans="2:20" ht="16.5" customHeight="1" x14ac:dyDescent="0.2">
      <c r="B1335" s="3"/>
      <c r="C1335" s="332"/>
      <c r="D1335" s="325"/>
      <c r="E1335" s="299"/>
      <c r="F1335" s="299"/>
      <c r="G1335" s="299"/>
      <c r="H1335" s="299"/>
      <c r="I1335" s="299"/>
      <c r="J1335" s="299"/>
      <c r="K1335" s="299"/>
      <c r="L1335" s="299"/>
      <c r="M1335" s="299"/>
      <c r="N1335" s="299"/>
      <c r="O1335" s="299"/>
      <c r="P1335" s="299"/>
      <c r="Q1335" s="299"/>
      <c r="R1335" s="299"/>
      <c r="S1335" s="299"/>
      <c r="T1335" s="298"/>
    </row>
    <row r="1336" spans="2:20" ht="16.5" customHeight="1" x14ac:dyDescent="0.2">
      <c r="B1336" s="3"/>
      <c r="C1336" s="332"/>
      <c r="D1336" s="325"/>
      <c r="E1336" s="299"/>
      <c r="F1336" s="299"/>
      <c r="G1336" s="299"/>
      <c r="H1336" s="299"/>
      <c r="I1336" s="299"/>
      <c r="J1336" s="299"/>
      <c r="K1336" s="299"/>
      <c r="L1336" s="299"/>
      <c r="M1336" s="299"/>
      <c r="N1336" s="299"/>
      <c r="O1336" s="299"/>
      <c r="P1336" s="299"/>
      <c r="Q1336" s="299"/>
      <c r="R1336" s="299"/>
      <c r="S1336" s="299"/>
      <c r="T1336" s="298"/>
    </row>
    <row r="1337" spans="2:20" ht="16.5" customHeight="1" x14ac:dyDescent="0.2">
      <c r="B1337" s="3"/>
      <c r="C1337" s="332"/>
      <c r="D1337" s="325"/>
      <c r="E1337" s="299"/>
      <c r="F1337" s="299"/>
      <c r="G1337" s="299"/>
      <c r="H1337" s="299"/>
      <c r="I1337" s="299"/>
      <c r="J1337" s="299"/>
      <c r="K1337" s="299"/>
      <c r="L1337" s="299"/>
      <c r="M1337" s="299"/>
      <c r="N1337" s="299"/>
      <c r="O1337" s="299"/>
      <c r="P1337" s="299"/>
      <c r="Q1337" s="299"/>
      <c r="R1337" s="299"/>
      <c r="S1337" s="299"/>
      <c r="T1337" s="298"/>
    </row>
    <row r="1338" spans="2:20" ht="16.5" customHeight="1" x14ac:dyDescent="0.2">
      <c r="B1338" s="3"/>
      <c r="C1338" s="333"/>
      <c r="D1338" s="435"/>
      <c r="E1338" s="301"/>
      <c r="F1338" s="301"/>
      <c r="G1338" s="301"/>
      <c r="H1338" s="301"/>
      <c r="I1338" s="301"/>
      <c r="J1338" s="301"/>
      <c r="K1338" s="301"/>
      <c r="L1338" s="301"/>
      <c r="M1338" s="301"/>
      <c r="N1338" s="301"/>
      <c r="O1338" s="301"/>
      <c r="P1338" s="301"/>
      <c r="Q1338" s="301"/>
      <c r="R1338" s="301"/>
      <c r="S1338" s="301"/>
      <c r="T1338" s="302"/>
    </row>
    <row r="1340" spans="2:20" ht="16.5" customHeight="1" x14ac:dyDescent="0.2">
      <c r="D1340" s="97" t="s">
        <v>503</v>
      </c>
      <c r="E1340" s="3" t="s">
        <v>519</v>
      </c>
    </row>
    <row r="1343" spans="2:20" ht="16.5" customHeight="1" x14ac:dyDescent="0.2">
      <c r="C1343" s="341"/>
      <c r="D1343" s="342"/>
      <c r="E1343" s="342"/>
      <c r="F1343" s="342"/>
      <c r="G1343" s="342"/>
      <c r="H1343" s="342"/>
      <c r="I1343" s="342"/>
      <c r="J1343" s="342"/>
      <c r="K1343" s="342"/>
      <c r="L1343" s="342"/>
      <c r="M1343" s="342"/>
      <c r="N1343" s="342"/>
      <c r="O1343" s="342"/>
      <c r="P1343" s="342"/>
      <c r="Q1343" s="342"/>
      <c r="R1343" s="342"/>
      <c r="S1343" s="342"/>
      <c r="T1343" s="343"/>
    </row>
    <row r="1344" spans="2:20" ht="16.5" customHeight="1" x14ac:dyDescent="0.2">
      <c r="C1344" s="420"/>
      <c r="D1344" s="422" t="s">
        <v>520</v>
      </c>
      <c r="E1344" s="148"/>
      <c r="F1344" s="148"/>
      <c r="G1344" s="148"/>
      <c r="H1344" s="148"/>
      <c r="I1344" s="148"/>
      <c r="J1344" s="148"/>
      <c r="K1344" s="148"/>
      <c r="L1344" s="148"/>
      <c r="M1344" s="148"/>
      <c r="N1344" s="148"/>
      <c r="O1344" s="148"/>
      <c r="P1344" s="148"/>
      <c r="Q1344" s="148"/>
      <c r="R1344" s="148"/>
      <c r="S1344" s="148"/>
      <c r="T1344" s="423"/>
    </row>
    <row r="1345" spans="3:20" ht="16.5" customHeight="1" x14ac:dyDescent="0.2">
      <c r="C1345" s="420"/>
      <c r="D1345" s="148"/>
      <c r="E1345" s="148"/>
      <c r="F1345" s="148"/>
      <c r="G1345" s="148"/>
      <c r="H1345" s="148"/>
      <c r="I1345" s="148"/>
      <c r="J1345" s="148"/>
      <c r="K1345" s="148"/>
      <c r="L1345" s="148"/>
      <c r="M1345" s="148"/>
      <c r="N1345" s="148"/>
      <c r="O1345" s="148"/>
      <c r="P1345" s="148"/>
      <c r="Q1345" s="148"/>
      <c r="R1345" s="148"/>
      <c r="S1345" s="148"/>
      <c r="T1345" s="423"/>
    </row>
    <row r="1346" spans="3:20" ht="16.5" customHeight="1" x14ac:dyDescent="0.2">
      <c r="C1346" s="420"/>
      <c r="D1346" s="424" t="s">
        <v>46</v>
      </c>
      <c r="E1346" s="148" t="s">
        <v>521</v>
      </c>
      <c r="F1346" s="148"/>
      <c r="G1346" s="148"/>
      <c r="H1346" s="148"/>
      <c r="I1346" s="148"/>
      <c r="J1346" s="148"/>
      <c r="K1346" s="148"/>
      <c r="L1346" s="148"/>
      <c r="M1346" s="148"/>
      <c r="N1346" s="148"/>
      <c r="O1346" s="148"/>
      <c r="P1346" s="148"/>
      <c r="Q1346" s="148"/>
      <c r="R1346" s="148"/>
      <c r="S1346" s="148"/>
      <c r="T1346" s="423"/>
    </row>
    <row r="1347" spans="3:20" ht="16.5" customHeight="1" x14ac:dyDescent="0.2">
      <c r="C1347" s="420"/>
      <c r="D1347" s="148"/>
      <c r="E1347" s="148"/>
      <c r="F1347" s="148"/>
      <c r="G1347" s="148"/>
      <c r="H1347" s="148"/>
      <c r="I1347" s="148"/>
      <c r="J1347" s="148"/>
      <c r="K1347" s="148"/>
      <c r="L1347" s="148"/>
      <c r="M1347" s="148"/>
      <c r="N1347" s="148"/>
      <c r="O1347" s="148"/>
      <c r="P1347" s="148"/>
      <c r="Q1347" s="148"/>
      <c r="R1347" s="148"/>
      <c r="S1347" s="148"/>
      <c r="T1347" s="423"/>
    </row>
    <row r="1348" spans="3:20" ht="16.5" customHeight="1" x14ac:dyDescent="0.2">
      <c r="C1348" s="420"/>
      <c r="D1348" s="148"/>
      <c r="E1348" s="148"/>
      <c r="F1348" s="148" t="s">
        <v>522</v>
      </c>
      <c r="G1348" s="148"/>
      <c r="H1348" s="148"/>
      <c r="I1348" s="148"/>
      <c r="J1348" s="148"/>
      <c r="K1348" s="148"/>
      <c r="L1348" s="148"/>
      <c r="M1348" s="148"/>
      <c r="N1348" s="148"/>
      <c r="O1348" s="148"/>
      <c r="P1348" s="148"/>
      <c r="Q1348" s="148"/>
      <c r="R1348" s="148"/>
      <c r="S1348" s="148"/>
      <c r="T1348" s="423"/>
    </row>
    <row r="1349" spans="3:20" ht="16.5" customHeight="1" x14ac:dyDescent="0.2">
      <c r="C1349" s="420"/>
      <c r="D1349" s="148"/>
      <c r="E1349" s="148"/>
      <c r="F1349" s="148"/>
      <c r="G1349" s="148"/>
      <c r="H1349" s="148"/>
      <c r="I1349" s="148"/>
      <c r="J1349" s="148"/>
      <c r="K1349" s="148"/>
      <c r="L1349" s="148"/>
      <c r="M1349" s="148"/>
      <c r="N1349" s="148"/>
      <c r="O1349" s="148"/>
      <c r="P1349" s="148"/>
      <c r="Q1349" s="148"/>
      <c r="R1349" s="148"/>
      <c r="S1349" s="148"/>
      <c r="T1349" s="423"/>
    </row>
    <row r="1350" spans="3:20" ht="16.5" customHeight="1" x14ac:dyDescent="0.2">
      <c r="C1350" s="420"/>
      <c r="D1350" s="148"/>
      <c r="E1350" s="148"/>
      <c r="F1350" s="148" t="s">
        <v>523</v>
      </c>
      <c r="G1350" s="148"/>
      <c r="H1350" s="148"/>
      <c r="I1350" s="148"/>
      <c r="J1350" s="148"/>
      <c r="K1350" s="148"/>
      <c r="L1350" s="148"/>
      <c r="M1350" s="148"/>
      <c r="N1350" s="148"/>
      <c r="O1350" s="148"/>
      <c r="P1350" s="148"/>
      <c r="Q1350" s="148"/>
      <c r="R1350" s="148"/>
      <c r="S1350" s="148"/>
      <c r="T1350" s="423"/>
    </row>
    <row r="1351" spans="3:20" ht="16.5" customHeight="1" x14ac:dyDescent="0.2">
      <c r="C1351" s="420"/>
      <c r="D1351" s="148"/>
      <c r="E1351" s="148"/>
      <c r="F1351" s="148"/>
      <c r="G1351" s="148"/>
      <c r="H1351" s="148"/>
      <c r="I1351" s="148"/>
      <c r="J1351" s="148"/>
      <c r="K1351" s="148"/>
      <c r="L1351" s="148"/>
      <c r="M1351" s="148"/>
      <c r="N1351" s="148"/>
      <c r="O1351" s="148"/>
      <c r="P1351" s="148"/>
      <c r="Q1351" s="148"/>
      <c r="R1351" s="148"/>
      <c r="S1351" s="148"/>
      <c r="T1351" s="423"/>
    </row>
    <row r="1352" spans="3:20" ht="16.5" customHeight="1" x14ac:dyDescent="0.2">
      <c r="C1352" s="420"/>
      <c r="D1352" s="434" t="s">
        <v>503</v>
      </c>
      <c r="E1352" s="441" t="s">
        <v>524</v>
      </c>
      <c r="F1352" s="441"/>
      <c r="G1352" s="441"/>
      <c r="H1352" s="441"/>
      <c r="I1352" s="441"/>
      <c r="J1352" s="441"/>
      <c r="K1352" s="441"/>
      <c r="L1352" s="441"/>
      <c r="M1352" s="441"/>
      <c r="N1352" s="441"/>
      <c r="O1352" s="441"/>
      <c r="P1352" s="441"/>
      <c r="Q1352" s="441"/>
      <c r="R1352" s="441"/>
      <c r="S1352" s="441"/>
      <c r="T1352" s="423"/>
    </row>
    <row r="1353" spans="3:20" ht="16.5" customHeight="1" x14ac:dyDescent="0.2">
      <c r="C1353" s="420"/>
      <c r="D1353" s="148"/>
      <c r="E1353" s="441"/>
      <c r="F1353" s="441"/>
      <c r="G1353" s="441"/>
      <c r="H1353" s="441"/>
      <c r="I1353" s="441"/>
      <c r="J1353" s="441"/>
      <c r="K1353" s="441"/>
      <c r="L1353" s="441"/>
      <c r="M1353" s="441"/>
      <c r="N1353" s="441"/>
      <c r="O1353" s="441"/>
      <c r="P1353" s="441"/>
      <c r="Q1353" s="441"/>
      <c r="R1353" s="441"/>
      <c r="S1353" s="441"/>
      <c r="T1353" s="423"/>
    </row>
    <row r="1354" spans="3:20" ht="16.5" customHeight="1" x14ac:dyDescent="0.2">
      <c r="C1354" s="420"/>
      <c r="D1354" s="148"/>
      <c r="E1354" s="148"/>
      <c r="F1354" s="148"/>
      <c r="G1354" s="148"/>
      <c r="H1354" s="148"/>
      <c r="I1354" s="148"/>
      <c r="J1354" s="148"/>
      <c r="K1354" s="148"/>
      <c r="L1354" s="148"/>
      <c r="M1354" s="148"/>
      <c r="N1354" s="148"/>
      <c r="O1354" s="148"/>
      <c r="P1354" s="148"/>
      <c r="Q1354" s="148"/>
      <c r="R1354" s="148"/>
      <c r="S1354" s="148"/>
      <c r="T1354" s="423"/>
    </row>
    <row r="1355" spans="3:20" ht="16.5" customHeight="1" x14ac:dyDescent="0.2">
      <c r="C1355" s="420"/>
      <c r="D1355" s="434" t="s">
        <v>503</v>
      </c>
      <c r="E1355" s="441" t="s">
        <v>525</v>
      </c>
      <c r="F1355" s="441"/>
      <c r="G1355" s="441"/>
      <c r="H1355" s="441"/>
      <c r="I1355" s="441"/>
      <c r="J1355" s="441"/>
      <c r="K1355" s="441"/>
      <c r="L1355" s="441"/>
      <c r="M1355" s="441"/>
      <c r="N1355" s="441"/>
      <c r="O1355" s="441"/>
      <c r="P1355" s="441"/>
      <c r="Q1355" s="441"/>
      <c r="R1355" s="441"/>
      <c r="S1355" s="441"/>
      <c r="T1355" s="423"/>
    </row>
    <row r="1356" spans="3:20" ht="16.5" customHeight="1" x14ac:dyDescent="0.2">
      <c r="C1356" s="420"/>
      <c r="D1356" s="148"/>
      <c r="E1356" s="441"/>
      <c r="F1356" s="441"/>
      <c r="G1356" s="441"/>
      <c r="H1356" s="441"/>
      <c r="I1356" s="441"/>
      <c r="J1356" s="441"/>
      <c r="K1356" s="441"/>
      <c r="L1356" s="441"/>
      <c r="M1356" s="441"/>
      <c r="N1356" s="441"/>
      <c r="O1356" s="441"/>
      <c r="P1356" s="441"/>
      <c r="Q1356" s="441"/>
      <c r="R1356" s="441"/>
      <c r="S1356" s="441"/>
      <c r="T1356" s="423"/>
    </row>
    <row r="1357" spans="3:20" ht="16.5" customHeight="1" x14ac:dyDescent="0.2">
      <c r="C1357" s="420"/>
      <c r="D1357" s="148"/>
      <c r="E1357" s="148"/>
      <c r="F1357" s="148"/>
      <c r="G1357" s="148"/>
      <c r="H1357" s="148"/>
      <c r="I1357" s="148"/>
      <c r="J1357" s="148"/>
      <c r="K1357" s="148"/>
      <c r="L1357" s="148"/>
      <c r="M1357" s="148"/>
      <c r="N1357" s="148"/>
      <c r="O1357" s="148"/>
      <c r="P1357" s="148"/>
      <c r="Q1357" s="148"/>
      <c r="R1357" s="148"/>
      <c r="S1357" s="148"/>
      <c r="T1357" s="423"/>
    </row>
    <row r="1358" spans="3:20" ht="16.5" customHeight="1" x14ac:dyDescent="0.2">
      <c r="C1358" s="427"/>
      <c r="D1358" s="429"/>
      <c r="E1358" s="429"/>
      <c r="F1358" s="429"/>
      <c r="G1358" s="429"/>
      <c r="H1358" s="429"/>
      <c r="I1358" s="429"/>
      <c r="J1358" s="429"/>
      <c r="K1358" s="429"/>
      <c r="L1358" s="429"/>
      <c r="M1358" s="429"/>
      <c r="N1358" s="429"/>
      <c r="O1358" s="429"/>
      <c r="P1358" s="429"/>
      <c r="Q1358" s="429"/>
      <c r="R1358" s="429"/>
      <c r="S1358" s="429"/>
      <c r="T1358" s="430"/>
    </row>
    <row r="1362" spans="2:23" s="65" customFormat="1" ht="16.5" customHeight="1" x14ac:dyDescent="0.2">
      <c r="B1362" s="320" t="s">
        <v>246</v>
      </c>
      <c r="C1362" s="65" t="s">
        <v>446</v>
      </c>
    </row>
    <row r="1363" spans="2:23" ht="16.5" customHeight="1" x14ac:dyDescent="0.2">
      <c r="V1363" s="324"/>
      <c r="W1363" s="324"/>
    </row>
    <row r="1364" spans="2:23" ht="16.5" customHeight="1" x14ac:dyDescent="0.2">
      <c r="C1364" s="97" t="s">
        <v>46</v>
      </c>
      <c r="D1364" s="442" t="s">
        <v>527</v>
      </c>
      <c r="E1364" s="442"/>
      <c r="F1364" s="442"/>
      <c r="G1364" s="442"/>
      <c r="H1364" s="442"/>
      <c r="I1364" s="442"/>
      <c r="J1364" s="442"/>
      <c r="K1364" s="442"/>
      <c r="L1364" s="442"/>
      <c r="M1364" s="442"/>
      <c r="N1364" s="442"/>
      <c r="O1364" s="442"/>
      <c r="P1364" s="442"/>
      <c r="Q1364" s="442"/>
      <c r="R1364" s="442"/>
      <c r="S1364" s="442"/>
      <c r="T1364" s="442"/>
      <c r="U1364" s="442"/>
      <c r="V1364" s="282"/>
      <c r="W1364" s="282"/>
    </row>
    <row r="1365" spans="2:23" ht="16.5" customHeight="1" x14ac:dyDescent="0.2">
      <c r="D1365" s="442"/>
      <c r="E1365" s="442"/>
      <c r="F1365" s="442"/>
      <c r="G1365" s="442"/>
      <c r="H1365" s="442"/>
      <c r="I1365" s="442"/>
      <c r="J1365" s="442"/>
      <c r="K1365" s="442"/>
      <c r="L1365" s="442"/>
      <c r="M1365" s="442"/>
      <c r="N1365" s="442"/>
      <c r="O1365" s="442"/>
      <c r="P1365" s="442"/>
      <c r="Q1365" s="442"/>
      <c r="R1365" s="442"/>
      <c r="S1365" s="442"/>
      <c r="T1365" s="442"/>
      <c r="U1365" s="442"/>
    </row>
    <row r="1367" spans="2:23" ht="16.5" customHeight="1" x14ac:dyDescent="0.2">
      <c r="C1367" s="97" t="s">
        <v>46</v>
      </c>
      <c r="D1367" s="442" t="s">
        <v>528</v>
      </c>
      <c r="E1367" s="442"/>
      <c r="F1367" s="442"/>
      <c r="G1367" s="442"/>
      <c r="H1367" s="442"/>
      <c r="I1367" s="442"/>
      <c r="J1367" s="442"/>
      <c r="K1367" s="442"/>
      <c r="L1367" s="442"/>
      <c r="M1367" s="442"/>
      <c r="N1367" s="442"/>
      <c r="O1367" s="442"/>
      <c r="P1367" s="442"/>
      <c r="Q1367" s="442"/>
      <c r="R1367" s="442"/>
      <c r="S1367" s="442"/>
      <c r="T1367" s="442"/>
      <c r="U1367" s="442"/>
    </row>
    <row r="1368" spans="2:23" ht="16.5" customHeight="1" x14ac:dyDescent="0.2">
      <c r="D1368" s="442"/>
      <c r="E1368" s="442"/>
      <c r="F1368" s="442"/>
      <c r="G1368" s="442"/>
      <c r="H1368" s="442"/>
      <c r="I1368" s="442"/>
      <c r="J1368" s="442"/>
      <c r="K1368" s="442"/>
      <c r="L1368" s="442"/>
      <c r="M1368" s="442"/>
      <c r="N1368" s="442"/>
      <c r="O1368" s="442"/>
      <c r="P1368" s="442"/>
      <c r="Q1368" s="442"/>
      <c r="R1368" s="442"/>
      <c r="S1368" s="442"/>
      <c r="T1368" s="442"/>
      <c r="U1368" s="442"/>
    </row>
    <row r="1370" spans="2:23" ht="16.5" customHeight="1" x14ac:dyDescent="0.2">
      <c r="D1370" s="442" t="s">
        <v>529</v>
      </c>
      <c r="E1370" s="442"/>
      <c r="F1370" s="442"/>
      <c r="G1370" s="442"/>
      <c r="H1370" s="442"/>
      <c r="I1370" s="442"/>
      <c r="J1370" s="442"/>
      <c r="K1370" s="442"/>
      <c r="L1370" s="442"/>
      <c r="M1370" s="442"/>
      <c r="N1370" s="442"/>
      <c r="O1370" s="442"/>
      <c r="P1370" s="442"/>
      <c r="Q1370" s="442"/>
      <c r="R1370" s="442"/>
      <c r="S1370" s="442"/>
      <c r="T1370" s="442"/>
      <c r="U1370" s="442"/>
    </row>
    <row r="1371" spans="2:23" ht="16.5" customHeight="1" x14ac:dyDescent="0.2">
      <c r="D1371" s="442"/>
      <c r="E1371" s="442"/>
      <c r="F1371" s="442"/>
      <c r="G1371" s="442"/>
      <c r="H1371" s="442"/>
      <c r="I1371" s="442"/>
      <c r="J1371" s="442"/>
      <c r="K1371" s="442"/>
      <c r="L1371" s="442"/>
      <c r="M1371" s="442"/>
      <c r="N1371" s="442"/>
      <c r="O1371" s="442"/>
      <c r="P1371" s="442"/>
      <c r="Q1371" s="442"/>
      <c r="R1371" s="442"/>
      <c r="S1371" s="442"/>
      <c r="T1371" s="442"/>
      <c r="U1371" s="442"/>
    </row>
    <row r="1375" spans="2:23" s="65" customFormat="1" ht="16.5" customHeight="1" x14ac:dyDescent="0.2">
      <c r="B1375" s="320" t="s">
        <v>246</v>
      </c>
      <c r="C1375" s="65" t="s">
        <v>505</v>
      </c>
    </row>
    <row r="1377" spans="1:22" ht="16.5" customHeight="1" x14ac:dyDescent="0.2">
      <c r="B1377" s="97" t="s">
        <v>46</v>
      </c>
      <c r="C1377" s="3" t="s">
        <v>506</v>
      </c>
    </row>
    <row r="1382" spans="1:22" s="155" customFormat="1" ht="16.5" customHeight="1" x14ac:dyDescent="0.2">
      <c r="A1382" s="284"/>
      <c r="B1382" s="379" t="s">
        <v>453</v>
      </c>
      <c r="C1382" s="154"/>
      <c r="D1382" s="154"/>
      <c r="E1382" s="154"/>
      <c r="F1382" s="154"/>
      <c r="G1382" s="154"/>
      <c r="H1382" s="287" t="s">
        <v>530</v>
      </c>
      <c r="I1382" s="284"/>
      <c r="J1382" s="284"/>
      <c r="K1382" s="284"/>
      <c r="L1382" s="284"/>
      <c r="M1382" s="284"/>
      <c r="N1382" s="284"/>
      <c r="O1382" s="284"/>
      <c r="P1382" s="284"/>
      <c r="Q1382" s="284"/>
      <c r="R1382" s="154"/>
      <c r="S1382" s="284"/>
      <c r="T1382" s="284"/>
      <c r="U1382" s="284"/>
      <c r="V1382" s="154"/>
    </row>
    <row r="1383" spans="1:22" ht="16.5" customHeight="1" x14ac:dyDescent="0.2">
      <c r="A1383" s="285"/>
      <c r="B1383" s="151"/>
      <c r="C1383" s="151"/>
      <c r="D1383" s="151"/>
      <c r="E1383" s="151"/>
      <c r="F1383" s="151"/>
      <c r="G1383" s="151"/>
      <c r="H1383" s="288"/>
      <c r="I1383" s="285"/>
      <c r="J1383" s="285"/>
      <c r="K1383" s="285"/>
      <c r="L1383" s="285"/>
      <c r="M1383" s="285"/>
      <c r="N1383" s="285"/>
      <c r="O1383" s="285"/>
      <c r="P1383" s="285"/>
      <c r="Q1383" s="285"/>
      <c r="R1383" s="151"/>
      <c r="S1383" s="285"/>
      <c r="T1383" s="285"/>
      <c r="U1383" s="285"/>
      <c r="V1383" s="151"/>
    </row>
    <row r="1414" spans="2:21" ht="16.5" customHeight="1" x14ac:dyDescent="0.2">
      <c r="B1414" s="97" t="s">
        <v>46</v>
      </c>
      <c r="C1414" s="3" t="s">
        <v>531</v>
      </c>
    </row>
    <row r="1416" spans="2:21" ht="16.5" customHeight="1" x14ac:dyDescent="0.2">
      <c r="B1416" s="97" t="s">
        <v>46</v>
      </c>
      <c r="C1416" s="3" t="s">
        <v>532</v>
      </c>
    </row>
    <row r="1419" spans="2:21" ht="16.5" customHeight="1" x14ac:dyDescent="0.2">
      <c r="C1419" s="160" t="s">
        <v>46</v>
      </c>
      <c r="D1419" s="109" t="s">
        <v>38</v>
      </c>
      <c r="E1419" s="109"/>
      <c r="F1419" s="109"/>
      <c r="G1419" s="110"/>
      <c r="H1419" s="157" t="s">
        <v>46</v>
      </c>
      <c r="I1419" s="109" t="s">
        <v>533</v>
      </c>
      <c r="J1419" s="109"/>
      <c r="K1419" s="109"/>
      <c r="L1419" s="109"/>
      <c r="M1419" s="109"/>
      <c r="N1419" s="109"/>
      <c r="O1419" s="109"/>
      <c r="P1419" s="109"/>
      <c r="Q1419" s="109"/>
      <c r="R1419" s="109"/>
      <c r="S1419" s="109"/>
      <c r="T1419" s="109"/>
      <c r="U1419" s="110"/>
    </row>
    <row r="1420" spans="2:21" ht="16.5" customHeight="1" x14ac:dyDescent="0.2">
      <c r="C1420" s="161"/>
      <c r="D1420" s="113"/>
      <c r="E1420" s="113"/>
      <c r="F1420" s="113"/>
      <c r="G1420" s="114"/>
      <c r="H1420" s="158"/>
      <c r="I1420" s="113"/>
      <c r="J1420" s="113"/>
      <c r="K1420" s="113"/>
      <c r="L1420" s="113"/>
      <c r="M1420" s="113"/>
      <c r="N1420" s="113"/>
      <c r="O1420" s="113"/>
      <c r="P1420" s="113"/>
      <c r="Q1420" s="113"/>
      <c r="R1420" s="113"/>
      <c r="S1420" s="113"/>
      <c r="T1420" s="113"/>
      <c r="U1420" s="114"/>
    </row>
    <row r="1421" spans="2:21" ht="16.5" customHeight="1" x14ac:dyDescent="0.2">
      <c r="C1421" s="160" t="s">
        <v>46</v>
      </c>
      <c r="D1421" s="109" t="s">
        <v>42</v>
      </c>
      <c r="E1421" s="109"/>
      <c r="F1421" s="109"/>
      <c r="G1421" s="110"/>
      <c r="H1421" s="157" t="s">
        <v>46</v>
      </c>
      <c r="I1421" s="109" t="s">
        <v>534</v>
      </c>
      <c r="J1421" s="109"/>
      <c r="K1421" s="109"/>
      <c r="L1421" s="109"/>
      <c r="M1421" s="109"/>
      <c r="N1421" s="109"/>
      <c r="O1421" s="109"/>
      <c r="P1421" s="109"/>
      <c r="Q1421" s="109"/>
      <c r="R1421" s="109"/>
      <c r="S1421" s="109"/>
      <c r="T1421" s="109"/>
      <c r="U1421" s="110"/>
    </row>
    <row r="1422" spans="2:21" ht="16.5" customHeight="1" x14ac:dyDescent="0.2">
      <c r="C1422" s="161"/>
      <c r="D1422" s="113"/>
      <c r="E1422" s="113"/>
      <c r="F1422" s="113"/>
      <c r="G1422" s="114"/>
      <c r="H1422" s="158"/>
      <c r="I1422" s="113"/>
      <c r="J1422" s="113"/>
      <c r="K1422" s="113"/>
      <c r="L1422" s="113"/>
      <c r="M1422" s="113"/>
      <c r="N1422" s="113"/>
      <c r="O1422" s="113"/>
      <c r="P1422" s="113"/>
      <c r="Q1422" s="113"/>
      <c r="R1422" s="113"/>
      <c r="S1422" s="113"/>
      <c r="T1422" s="113"/>
      <c r="U1422" s="114"/>
    </row>
    <row r="1423" spans="2:21" ht="16.5" customHeight="1" x14ac:dyDescent="0.2">
      <c r="C1423" s="160" t="s">
        <v>46</v>
      </c>
      <c r="D1423" s="109" t="s">
        <v>443</v>
      </c>
      <c r="E1423" s="109"/>
      <c r="F1423" s="109"/>
      <c r="G1423" s="110"/>
      <c r="H1423" s="157" t="s">
        <v>46</v>
      </c>
      <c r="I1423" s="109" t="s">
        <v>537</v>
      </c>
      <c r="J1423" s="109"/>
      <c r="K1423" s="109"/>
      <c r="L1423" s="109"/>
      <c r="M1423" s="109"/>
      <c r="N1423" s="109"/>
      <c r="O1423" s="109"/>
      <c r="P1423" s="109"/>
      <c r="Q1423" s="109"/>
      <c r="R1423" s="109"/>
      <c r="S1423" s="109"/>
      <c r="T1423" s="109"/>
      <c r="U1423" s="110"/>
    </row>
    <row r="1424" spans="2:21" ht="16.5" customHeight="1" x14ac:dyDescent="0.2">
      <c r="C1424" s="161"/>
      <c r="D1424" s="113"/>
      <c r="E1424" s="113"/>
      <c r="F1424" s="113"/>
      <c r="G1424" s="114"/>
      <c r="H1424" s="158"/>
      <c r="I1424" s="113"/>
      <c r="J1424" s="113"/>
      <c r="K1424" s="113"/>
      <c r="L1424" s="113"/>
      <c r="M1424" s="113"/>
      <c r="N1424" s="113"/>
      <c r="O1424" s="113"/>
      <c r="P1424" s="113"/>
      <c r="Q1424" s="113"/>
      <c r="R1424" s="113"/>
      <c r="S1424" s="113"/>
      <c r="T1424" s="113"/>
      <c r="U1424" s="114"/>
    </row>
    <row r="1425" spans="2:21" ht="16.5" customHeight="1" x14ac:dyDescent="0.2">
      <c r="C1425" s="160" t="s">
        <v>46</v>
      </c>
      <c r="D1425" s="109" t="s">
        <v>129</v>
      </c>
      <c r="E1425" s="109"/>
      <c r="F1425" s="109"/>
      <c r="G1425" s="110"/>
      <c r="H1425" s="157" t="s">
        <v>46</v>
      </c>
      <c r="I1425" s="109" t="s">
        <v>535</v>
      </c>
      <c r="J1425" s="109"/>
      <c r="K1425" s="109"/>
      <c r="L1425" s="109"/>
      <c r="M1425" s="109"/>
      <c r="N1425" s="109"/>
      <c r="O1425" s="109"/>
      <c r="P1425" s="109"/>
      <c r="Q1425" s="109"/>
      <c r="R1425" s="109"/>
      <c r="S1425" s="109"/>
      <c r="T1425" s="109"/>
      <c r="U1425" s="110"/>
    </row>
    <row r="1426" spans="2:21" ht="16.5" customHeight="1" x14ac:dyDescent="0.2">
      <c r="C1426" s="161"/>
      <c r="D1426" s="113"/>
      <c r="E1426" s="113"/>
      <c r="F1426" s="113"/>
      <c r="G1426" s="114"/>
      <c r="H1426" s="158"/>
      <c r="I1426" s="113"/>
      <c r="J1426" s="113"/>
      <c r="K1426" s="113"/>
      <c r="L1426" s="113"/>
      <c r="M1426" s="113"/>
      <c r="N1426" s="113"/>
      <c r="O1426" s="113"/>
      <c r="P1426" s="113"/>
      <c r="Q1426" s="113"/>
      <c r="R1426" s="113"/>
      <c r="S1426" s="113"/>
      <c r="T1426" s="113"/>
      <c r="U1426" s="114"/>
    </row>
    <row r="1427" spans="2:21" ht="16.5" customHeight="1" x14ac:dyDescent="0.2">
      <c r="C1427" s="160" t="s">
        <v>46</v>
      </c>
      <c r="D1427" s="109" t="s">
        <v>134</v>
      </c>
      <c r="E1427" s="109"/>
      <c r="F1427" s="109"/>
      <c r="G1427" s="110"/>
      <c r="H1427" s="157" t="s">
        <v>46</v>
      </c>
      <c r="I1427" s="109" t="s">
        <v>536</v>
      </c>
      <c r="J1427" s="109"/>
      <c r="K1427" s="109"/>
      <c r="L1427" s="109"/>
      <c r="M1427" s="109"/>
      <c r="N1427" s="109"/>
      <c r="O1427" s="109"/>
      <c r="P1427" s="109"/>
      <c r="Q1427" s="109"/>
      <c r="R1427" s="109"/>
      <c r="S1427" s="109"/>
      <c r="T1427" s="109"/>
      <c r="U1427" s="110"/>
    </row>
    <row r="1428" spans="2:21" ht="16.5" customHeight="1" x14ac:dyDescent="0.2">
      <c r="C1428" s="161"/>
      <c r="D1428" s="113"/>
      <c r="E1428" s="113"/>
      <c r="F1428" s="113"/>
      <c r="G1428" s="114"/>
      <c r="H1428" s="158"/>
      <c r="I1428" s="113"/>
      <c r="J1428" s="113"/>
      <c r="K1428" s="113"/>
      <c r="L1428" s="113"/>
      <c r="M1428" s="113"/>
      <c r="N1428" s="113"/>
      <c r="O1428" s="113"/>
      <c r="P1428" s="113"/>
      <c r="Q1428" s="113"/>
      <c r="R1428" s="113"/>
      <c r="S1428" s="113"/>
      <c r="T1428" s="113"/>
      <c r="U1428" s="114"/>
    </row>
    <row r="1429" spans="2:21" ht="16.5" customHeight="1" x14ac:dyDescent="0.2">
      <c r="C1429" s="160" t="s">
        <v>46</v>
      </c>
      <c r="D1429" s="109" t="s">
        <v>138</v>
      </c>
      <c r="E1429" s="109"/>
      <c r="F1429" s="109"/>
      <c r="G1429" s="110"/>
      <c r="H1429" s="157" t="s">
        <v>46</v>
      </c>
      <c r="I1429" s="109" t="s">
        <v>538</v>
      </c>
      <c r="J1429" s="109"/>
      <c r="K1429" s="109"/>
      <c r="L1429" s="109"/>
      <c r="M1429" s="109"/>
      <c r="N1429" s="109"/>
      <c r="O1429" s="109"/>
      <c r="P1429" s="109"/>
      <c r="Q1429" s="109"/>
      <c r="R1429" s="109"/>
      <c r="S1429" s="109"/>
      <c r="T1429" s="109"/>
      <c r="U1429" s="110"/>
    </row>
    <row r="1430" spans="2:21" ht="16.5" customHeight="1" x14ac:dyDescent="0.2">
      <c r="C1430" s="161"/>
      <c r="D1430" s="113"/>
      <c r="E1430" s="113"/>
      <c r="F1430" s="113"/>
      <c r="G1430" s="114"/>
      <c r="H1430" s="158"/>
      <c r="I1430" s="113"/>
      <c r="J1430" s="113"/>
      <c r="K1430" s="113"/>
      <c r="L1430" s="113"/>
      <c r="M1430" s="113"/>
      <c r="N1430" s="113"/>
      <c r="O1430" s="113"/>
      <c r="P1430" s="113"/>
      <c r="Q1430" s="113"/>
      <c r="R1430" s="113"/>
      <c r="S1430" s="113"/>
      <c r="T1430" s="113"/>
      <c r="U1430" s="114"/>
    </row>
    <row r="1433" spans="2:21" ht="16.5" customHeight="1" x14ac:dyDescent="0.2">
      <c r="B1433" s="97" t="s">
        <v>503</v>
      </c>
      <c r="C1433" s="3" t="s">
        <v>539</v>
      </c>
    </row>
    <row r="1435" spans="2:21" ht="16.5" customHeight="1" x14ac:dyDescent="0.2">
      <c r="D1435" s="3" t="s">
        <v>540</v>
      </c>
      <c r="J1435" s="3" t="s">
        <v>542</v>
      </c>
    </row>
    <row r="1437" spans="2:21" ht="16.5" customHeight="1" x14ac:dyDescent="0.2">
      <c r="D1437" s="3" t="s">
        <v>541</v>
      </c>
      <c r="J1437" s="3" t="s">
        <v>543</v>
      </c>
    </row>
    <row r="1441" spans="3:49" ht="16.5" customHeight="1" x14ac:dyDescent="0.2">
      <c r="C1441" s="341"/>
      <c r="D1441" s="342"/>
      <c r="E1441" s="342"/>
      <c r="F1441" s="342"/>
      <c r="G1441" s="342"/>
      <c r="H1441" s="342"/>
      <c r="I1441" s="342"/>
      <c r="J1441" s="342"/>
      <c r="K1441" s="342"/>
      <c r="L1441" s="342"/>
      <c r="M1441" s="342"/>
      <c r="N1441" s="342"/>
      <c r="O1441" s="342"/>
      <c r="P1441" s="342"/>
      <c r="Q1441" s="342"/>
      <c r="R1441" s="342"/>
      <c r="S1441" s="342"/>
      <c r="T1441" s="343"/>
    </row>
    <row r="1442" spans="3:49" ht="16.5" customHeight="1" x14ac:dyDescent="0.2">
      <c r="C1442" s="420"/>
      <c r="D1442" s="422" t="s">
        <v>544</v>
      </c>
      <c r="E1442" s="148"/>
      <c r="F1442" s="148"/>
      <c r="G1442" s="148"/>
      <c r="H1442" s="148"/>
      <c r="I1442" s="148"/>
      <c r="J1442" s="148"/>
      <c r="K1442" s="148"/>
      <c r="L1442" s="148"/>
      <c r="M1442" s="148"/>
      <c r="N1442" s="148"/>
      <c r="O1442" s="148"/>
      <c r="P1442" s="148"/>
      <c r="Q1442" s="148"/>
      <c r="R1442" s="148"/>
      <c r="S1442" s="148"/>
      <c r="T1442" s="423"/>
    </row>
    <row r="1443" spans="3:49" ht="16.5" customHeight="1" x14ac:dyDescent="0.2">
      <c r="C1443" s="420"/>
      <c r="D1443" s="148"/>
      <c r="E1443" s="148"/>
      <c r="F1443" s="148"/>
      <c r="G1443" s="148"/>
      <c r="H1443" s="148"/>
      <c r="I1443" s="148"/>
      <c r="J1443" s="148"/>
      <c r="K1443" s="148"/>
      <c r="L1443" s="148"/>
      <c r="M1443" s="148"/>
      <c r="N1443" s="148"/>
      <c r="O1443" s="148"/>
      <c r="P1443" s="148"/>
      <c r="Q1443" s="148"/>
      <c r="R1443" s="148"/>
      <c r="S1443" s="148"/>
      <c r="T1443" s="423"/>
    </row>
    <row r="1444" spans="3:49" ht="16.5" customHeight="1" x14ac:dyDescent="0.2">
      <c r="C1444" s="420"/>
      <c r="D1444" s="148"/>
      <c r="E1444" s="148"/>
      <c r="F1444" s="148"/>
      <c r="G1444" s="148"/>
      <c r="H1444" s="148"/>
      <c r="I1444" s="148"/>
      <c r="J1444" s="148"/>
      <c r="K1444" s="148"/>
      <c r="L1444" s="148"/>
      <c r="M1444" s="148"/>
      <c r="N1444" s="148"/>
      <c r="O1444" s="148"/>
      <c r="P1444" s="148"/>
      <c r="Q1444" s="148"/>
      <c r="R1444" s="148"/>
      <c r="S1444" s="148"/>
      <c r="T1444" s="423"/>
    </row>
    <row r="1445" spans="3:49" ht="16.5" customHeight="1" x14ac:dyDescent="0.2">
      <c r="C1445" s="420"/>
      <c r="D1445" s="424" t="s">
        <v>46</v>
      </c>
      <c r="E1445" s="441" t="s">
        <v>320</v>
      </c>
      <c r="F1445" s="441"/>
      <c r="G1445" s="441"/>
      <c r="H1445" s="441"/>
      <c r="I1445" s="441"/>
      <c r="J1445" s="441"/>
      <c r="K1445" s="441"/>
      <c r="L1445" s="441"/>
      <c r="M1445" s="441"/>
      <c r="N1445" s="441"/>
      <c r="O1445" s="441"/>
      <c r="P1445" s="441"/>
      <c r="Q1445" s="441"/>
      <c r="R1445" s="441"/>
      <c r="S1445" s="441"/>
      <c r="T1445" s="438"/>
    </row>
    <row r="1446" spans="3:49" ht="16.5" customHeight="1" x14ac:dyDescent="0.2">
      <c r="C1446" s="420"/>
      <c r="D1446" s="148"/>
      <c r="E1446" s="441"/>
      <c r="F1446" s="441"/>
      <c r="G1446" s="441"/>
      <c r="H1446" s="441"/>
      <c r="I1446" s="441"/>
      <c r="J1446" s="441"/>
      <c r="K1446" s="441"/>
      <c r="L1446" s="441"/>
      <c r="M1446" s="441"/>
      <c r="N1446" s="441"/>
      <c r="O1446" s="441"/>
      <c r="P1446" s="441"/>
      <c r="Q1446" s="441"/>
      <c r="R1446" s="441"/>
      <c r="S1446" s="441"/>
      <c r="T1446" s="438"/>
    </row>
    <row r="1447" spans="3:49" ht="16.5" customHeight="1" x14ac:dyDescent="0.2">
      <c r="C1447" s="420"/>
      <c r="D1447" s="148"/>
      <c r="E1447" s="148"/>
      <c r="F1447" s="148"/>
      <c r="G1447" s="148"/>
      <c r="H1447" s="148"/>
      <c r="I1447" s="148"/>
      <c r="J1447" s="148"/>
      <c r="K1447" s="148"/>
      <c r="L1447" s="148"/>
      <c r="M1447" s="148"/>
      <c r="N1447" s="148"/>
      <c r="O1447" s="148"/>
      <c r="P1447" s="148"/>
      <c r="Q1447" s="148"/>
      <c r="R1447" s="148"/>
      <c r="S1447" s="148"/>
      <c r="T1447" s="423"/>
    </row>
    <row r="1448" spans="3:49" ht="16.5" customHeight="1" x14ac:dyDescent="0.2">
      <c r="C1448" s="420"/>
      <c r="D1448" s="148"/>
      <c r="E1448" s="148"/>
      <c r="F1448" s="148"/>
      <c r="G1448" s="148"/>
      <c r="H1448" s="148"/>
      <c r="I1448" s="148"/>
      <c r="J1448" s="148"/>
      <c r="K1448" s="148"/>
      <c r="L1448" s="148"/>
      <c r="M1448" s="148"/>
      <c r="N1448" s="148"/>
      <c r="O1448" s="148"/>
      <c r="P1448" s="148"/>
      <c r="Q1448" s="148"/>
      <c r="R1448" s="148"/>
      <c r="S1448" s="148"/>
      <c r="T1448" s="423"/>
    </row>
    <row r="1449" spans="3:49" ht="16.5" customHeight="1" x14ac:dyDescent="0.2">
      <c r="C1449" s="420"/>
      <c r="D1449" s="148"/>
      <c r="E1449" s="148"/>
      <c r="F1449" s="148"/>
      <c r="G1449" s="148"/>
      <c r="H1449" s="148"/>
      <c r="I1449" s="148"/>
      <c r="J1449" s="148"/>
      <c r="K1449" s="148"/>
      <c r="L1449" s="148"/>
      <c r="M1449" s="148"/>
      <c r="N1449" s="148"/>
      <c r="O1449" s="148"/>
      <c r="P1449" s="148"/>
      <c r="Q1449" s="148"/>
      <c r="R1449" s="148"/>
      <c r="S1449" s="148"/>
      <c r="T1449" s="423"/>
    </row>
    <row r="1450" spans="3:49" ht="16.5" customHeight="1" x14ac:dyDescent="0.2">
      <c r="C1450" s="420"/>
      <c r="D1450" s="148"/>
      <c r="E1450" s="148"/>
      <c r="F1450" s="148"/>
      <c r="G1450" s="148"/>
      <c r="H1450" s="148"/>
      <c r="I1450" s="148"/>
      <c r="J1450" s="148"/>
      <c r="K1450" s="148"/>
      <c r="L1450" s="148"/>
      <c r="M1450" s="148"/>
      <c r="N1450" s="148"/>
      <c r="O1450" s="148"/>
      <c r="P1450" s="148"/>
      <c r="Q1450" s="148"/>
      <c r="R1450" s="148"/>
      <c r="S1450" s="148"/>
      <c r="T1450" s="423"/>
    </row>
    <row r="1451" spans="3:49" ht="16.5" customHeight="1" x14ac:dyDescent="0.2">
      <c r="C1451" s="420"/>
      <c r="D1451" s="148"/>
      <c r="E1451" s="148"/>
      <c r="F1451" s="148"/>
      <c r="G1451" s="148"/>
      <c r="H1451" s="148"/>
      <c r="I1451" s="148"/>
      <c r="J1451" s="148"/>
      <c r="K1451" s="148"/>
      <c r="L1451" s="148"/>
      <c r="M1451" s="148"/>
      <c r="N1451" s="148"/>
      <c r="O1451" s="148"/>
      <c r="P1451" s="148"/>
      <c r="Q1451" s="148"/>
      <c r="R1451" s="148"/>
      <c r="S1451" s="148"/>
      <c r="T1451" s="423"/>
    </row>
    <row r="1452" spans="3:49" ht="16.5" customHeight="1" x14ac:dyDescent="0.2">
      <c r="C1452" s="420"/>
      <c r="D1452" s="148"/>
      <c r="E1452" s="148"/>
      <c r="F1452" s="148"/>
      <c r="G1452" s="148"/>
      <c r="H1452" s="148"/>
      <c r="I1452" s="148"/>
      <c r="J1452" s="148"/>
      <c r="K1452" s="148"/>
      <c r="L1452" s="148"/>
      <c r="M1452" s="148"/>
      <c r="N1452" s="148"/>
      <c r="O1452" s="148"/>
      <c r="P1452" s="148"/>
      <c r="Q1452" s="148"/>
      <c r="R1452" s="148"/>
      <c r="S1452" s="148"/>
      <c r="T1452" s="423"/>
    </row>
    <row r="1453" spans="3:49" ht="16.5" customHeight="1" x14ac:dyDescent="0.2">
      <c r="C1453" s="420"/>
      <c r="D1453" s="148"/>
      <c r="E1453" s="148"/>
      <c r="F1453" s="148"/>
      <c r="G1453" s="148"/>
      <c r="H1453" s="148"/>
      <c r="I1453" s="148"/>
      <c r="J1453" s="148"/>
      <c r="K1453" s="148"/>
      <c r="L1453" s="148"/>
      <c r="M1453" s="148"/>
      <c r="N1453" s="148"/>
      <c r="O1453" s="148"/>
      <c r="P1453" s="148"/>
      <c r="Q1453" s="148"/>
      <c r="R1453" s="148"/>
      <c r="S1453" s="148"/>
      <c r="T1453" s="423"/>
      <c r="AB1453" s="155"/>
      <c r="AU1453" s="155"/>
      <c r="AV1453" s="155"/>
      <c r="AW1453" s="155"/>
    </row>
    <row r="1454" spans="3:49" ht="16.5" customHeight="1" x14ac:dyDescent="0.2">
      <c r="C1454" s="420"/>
      <c r="D1454" s="148"/>
      <c r="E1454" s="148"/>
      <c r="F1454" s="148"/>
      <c r="G1454" s="148"/>
      <c r="H1454" s="148"/>
      <c r="I1454" s="148"/>
      <c r="J1454" s="148"/>
      <c r="K1454" s="148"/>
      <c r="L1454" s="148"/>
      <c r="M1454" s="148"/>
      <c r="N1454" s="148"/>
      <c r="O1454" s="148"/>
      <c r="P1454" s="148"/>
      <c r="Q1454" s="148"/>
      <c r="R1454" s="148"/>
      <c r="S1454" s="148"/>
      <c r="T1454" s="423"/>
    </row>
    <row r="1455" spans="3:49" ht="16.5" customHeight="1" x14ac:dyDescent="0.2">
      <c r="C1455" s="420"/>
      <c r="D1455" s="424" t="s">
        <v>46</v>
      </c>
      <c r="E1455" s="441" t="s">
        <v>545</v>
      </c>
      <c r="F1455" s="441"/>
      <c r="G1455" s="441"/>
      <c r="H1455" s="441"/>
      <c r="I1455" s="441"/>
      <c r="J1455" s="441"/>
      <c r="K1455" s="441"/>
      <c r="L1455" s="441"/>
      <c r="M1455" s="441"/>
      <c r="N1455" s="441"/>
      <c r="O1455" s="441"/>
      <c r="P1455" s="441"/>
      <c r="Q1455" s="441"/>
      <c r="R1455" s="441"/>
      <c r="S1455" s="439"/>
      <c r="T1455" s="438"/>
    </row>
    <row r="1456" spans="3:49" ht="16.5" customHeight="1" x14ac:dyDescent="0.2">
      <c r="C1456" s="420"/>
      <c r="D1456" s="148"/>
      <c r="E1456" s="441"/>
      <c r="F1456" s="441"/>
      <c r="G1456" s="441"/>
      <c r="H1456" s="441"/>
      <c r="I1456" s="441"/>
      <c r="J1456" s="441"/>
      <c r="K1456" s="441"/>
      <c r="L1456" s="441"/>
      <c r="M1456" s="441"/>
      <c r="N1456" s="441"/>
      <c r="O1456" s="441"/>
      <c r="P1456" s="441"/>
      <c r="Q1456" s="441"/>
      <c r="R1456" s="441"/>
      <c r="S1456" s="439"/>
      <c r="T1456" s="438"/>
    </row>
    <row r="1457" spans="1:49" ht="16.5" customHeight="1" x14ac:dyDescent="0.2">
      <c r="C1457" s="420"/>
      <c r="D1457" s="148"/>
      <c r="E1457" s="441"/>
      <c r="F1457" s="441"/>
      <c r="G1457" s="441"/>
      <c r="H1457" s="441"/>
      <c r="I1457" s="441"/>
      <c r="J1457" s="441"/>
      <c r="K1457" s="441"/>
      <c r="L1457" s="441"/>
      <c r="M1457" s="441"/>
      <c r="N1457" s="441"/>
      <c r="O1457" s="441"/>
      <c r="P1457" s="441"/>
      <c r="Q1457" s="441"/>
      <c r="R1457" s="441"/>
      <c r="S1457" s="439"/>
      <c r="T1457" s="438"/>
    </row>
    <row r="1458" spans="1:49" ht="16.5" customHeight="1" x14ac:dyDescent="0.2">
      <c r="C1458" s="427"/>
      <c r="D1458" s="429"/>
      <c r="E1458" s="429"/>
      <c r="F1458" s="429"/>
      <c r="G1458" s="429"/>
      <c r="H1458" s="429"/>
      <c r="I1458" s="429"/>
      <c r="J1458" s="429"/>
      <c r="K1458" s="429"/>
      <c r="L1458" s="429"/>
      <c r="M1458" s="429"/>
      <c r="N1458" s="429"/>
      <c r="O1458" s="429"/>
      <c r="P1458" s="429"/>
      <c r="Q1458" s="429"/>
      <c r="R1458" s="429"/>
      <c r="S1458" s="429"/>
      <c r="T1458" s="430"/>
    </row>
    <row r="1463" spans="1:49" s="155" customFormat="1" ht="16.5" customHeight="1" x14ac:dyDescent="0.2">
      <c r="A1463" s="154"/>
      <c r="B1463" s="153" t="s">
        <v>175</v>
      </c>
      <c r="C1463" s="154"/>
      <c r="D1463" s="154"/>
      <c r="E1463" s="154"/>
      <c r="F1463" s="154"/>
      <c r="G1463" s="294"/>
      <c r="H1463" s="291"/>
      <c r="I1463" s="291"/>
      <c r="J1463" s="291"/>
      <c r="K1463" s="291"/>
      <c r="L1463" s="291"/>
      <c r="M1463" s="291"/>
      <c r="N1463" s="291"/>
      <c r="O1463" s="291"/>
      <c r="P1463" s="291"/>
      <c r="Q1463" s="291"/>
      <c r="R1463" s="291"/>
      <c r="S1463" s="291"/>
      <c r="T1463" s="291"/>
      <c r="U1463" s="291"/>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row>
    <row r="1464" spans="1:49" ht="16.5" customHeight="1" x14ac:dyDescent="0.2">
      <c r="A1464" s="151"/>
      <c r="B1464" s="150"/>
      <c r="C1464" s="151"/>
      <c r="D1464" s="151"/>
      <c r="E1464" s="151"/>
      <c r="F1464" s="151"/>
      <c r="G1464" s="294"/>
      <c r="H1464" s="291"/>
      <c r="I1464" s="291"/>
      <c r="J1464" s="291"/>
      <c r="K1464" s="291"/>
      <c r="L1464" s="291"/>
      <c r="M1464" s="291"/>
      <c r="N1464" s="291"/>
      <c r="O1464" s="291"/>
      <c r="P1464" s="291"/>
      <c r="Q1464" s="291"/>
      <c r="R1464" s="291"/>
      <c r="S1464" s="291"/>
      <c r="T1464" s="291"/>
      <c r="U1464" s="291"/>
    </row>
    <row r="1466" spans="1:49" ht="16.5" customHeight="1" x14ac:dyDescent="0.2">
      <c r="B1466" s="97" t="s">
        <v>46</v>
      </c>
      <c r="C1466" s="3" t="s">
        <v>412</v>
      </c>
    </row>
    <row r="1470" spans="1:49" ht="16.5" customHeight="1" x14ac:dyDescent="0.2">
      <c r="A1470" s="154"/>
      <c r="B1470" s="153" t="s">
        <v>175</v>
      </c>
      <c r="C1470" s="154"/>
      <c r="D1470" s="154"/>
      <c r="E1470" s="154"/>
      <c r="F1470" s="154"/>
      <c r="G1470" s="294" t="s">
        <v>196</v>
      </c>
      <c r="H1470" s="291"/>
      <c r="I1470" s="291"/>
      <c r="J1470" s="291"/>
      <c r="K1470" s="291"/>
      <c r="L1470" s="291"/>
      <c r="M1470" s="291"/>
      <c r="N1470" s="291"/>
      <c r="O1470" s="291"/>
      <c r="P1470" s="291"/>
      <c r="Q1470" s="291"/>
      <c r="R1470" s="291"/>
      <c r="S1470" s="291"/>
      <c r="T1470" s="291"/>
      <c r="U1470" s="291"/>
    </row>
    <row r="1471" spans="1:49" ht="16.5" customHeight="1" x14ac:dyDescent="0.2">
      <c r="A1471" s="151"/>
      <c r="B1471" s="150"/>
      <c r="C1471" s="151"/>
      <c r="D1471" s="151"/>
      <c r="E1471" s="151"/>
      <c r="F1471" s="151"/>
      <c r="G1471" s="294"/>
      <c r="H1471" s="291"/>
      <c r="I1471" s="291"/>
      <c r="J1471" s="291"/>
      <c r="K1471" s="291"/>
      <c r="L1471" s="291"/>
      <c r="M1471" s="291"/>
      <c r="N1471" s="291"/>
      <c r="O1471" s="291"/>
      <c r="P1471" s="291"/>
      <c r="Q1471" s="291"/>
      <c r="R1471" s="291"/>
      <c r="S1471" s="291"/>
      <c r="T1471" s="291"/>
      <c r="U1471" s="291"/>
    </row>
    <row r="1472" spans="1:49" ht="16.5" customHeight="1" x14ac:dyDescent="0.2">
      <c r="C1472" s="292"/>
      <c r="D1472" s="292"/>
      <c r="E1472" s="292"/>
      <c r="F1472" s="292"/>
      <c r="G1472" s="292"/>
      <c r="H1472" s="292"/>
      <c r="I1472" s="292"/>
      <c r="J1472" s="292"/>
      <c r="K1472" s="292"/>
      <c r="L1472" s="292"/>
      <c r="M1472" s="292"/>
      <c r="N1472" s="292"/>
      <c r="O1472" s="292"/>
      <c r="P1472" s="292"/>
      <c r="Q1472" s="292"/>
      <c r="R1472" s="292"/>
      <c r="S1472" s="292"/>
      <c r="T1472" s="292"/>
      <c r="U1472" s="292"/>
    </row>
    <row r="1473" spans="3:21" ht="16.5" customHeight="1" x14ac:dyDescent="0.2">
      <c r="C1473" s="293" t="s">
        <v>179</v>
      </c>
      <c r="D1473" s="292"/>
      <c r="E1473" s="292"/>
      <c r="F1473" s="292"/>
      <c r="G1473" s="292"/>
      <c r="H1473" s="292"/>
      <c r="I1473" s="292"/>
      <c r="J1473" s="292"/>
      <c r="K1473" s="292"/>
      <c r="L1473" s="292"/>
      <c r="M1473" s="292"/>
      <c r="N1473" s="292"/>
      <c r="O1473" s="292"/>
      <c r="P1473" s="292"/>
      <c r="Q1473" s="292"/>
      <c r="R1473" s="292"/>
      <c r="S1473" s="292"/>
      <c r="T1473" s="292"/>
      <c r="U1473" s="292"/>
    </row>
    <row r="1474" spans="3:21" ht="16.5" customHeight="1" x14ac:dyDescent="0.2">
      <c r="C1474" s="292"/>
      <c r="D1474" s="292"/>
      <c r="E1474" s="292"/>
      <c r="F1474" s="292"/>
      <c r="G1474" s="292"/>
      <c r="H1474" s="292"/>
      <c r="I1474" s="292"/>
      <c r="J1474" s="292"/>
      <c r="K1474" s="292"/>
      <c r="L1474" s="292"/>
      <c r="M1474" s="292"/>
      <c r="N1474" s="292"/>
      <c r="O1474" s="292"/>
      <c r="P1474" s="292"/>
      <c r="Q1474" s="292"/>
      <c r="R1474" s="292"/>
      <c r="S1474" s="292"/>
      <c r="T1474" s="292"/>
      <c r="U1474" s="292"/>
    </row>
    <row r="1475" spans="3:21" ht="16.5" customHeight="1" x14ac:dyDescent="0.2">
      <c r="C1475" s="292"/>
      <c r="D1475" s="326"/>
      <c r="E1475" s="327"/>
      <c r="F1475" s="327"/>
      <c r="G1475" s="327"/>
      <c r="H1475" s="327"/>
      <c r="I1475" s="327"/>
      <c r="J1475" s="327"/>
      <c r="K1475" s="327"/>
      <c r="L1475" s="327"/>
      <c r="M1475" s="327"/>
      <c r="N1475" s="327"/>
      <c r="O1475" s="327"/>
      <c r="P1475" s="327"/>
      <c r="Q1475" s="327"/>
      <c r="R1475" s="327"/>
      <c r="S1475" s="327"/>
      <c r="T1475" s="328"/>
      <c r="U1475" s="292"/>
    </row>
    <row r="1476" spans="3:21" ht="16.5" customHeight="1" x14ac:dyDescent="0.2">
      <c r="D1476" s="297" t="s">
        <v>167</v>
      </c>
      <c r="E1476" s="299" t="s">
        <v>200</v>
      </c>
      <c r="F1476" s="299"/>
      <c r="G1476" s="299"/>
      <c r="H1476" s="299"/>
      <c r="I1476" s="299"/>
      <c r="J1476" s="299"/>
      <c r="K1476" s="299"/>
      <c r="L1476" s="299"/>
      <c r="M1476" s="299"/>
      <c r="N1476" s="299"/>
      <c r="O1476" s="299"/>
      <c r="P1476" s="299"/>
      <c r="Q1476" s="299"/>
      <c r="R1476" s="299"/>
      <c r="S1476" s="299"/>
      <c r="T1476" s="298"/>
    </row>
    <row r="1477" spans="3:21" ht="16.5" customHeight="1" x14ac:dyDescent="0.2">
      <c r="D1477" s="297"/>
      <c r="E1477" s="299"/>
      <c r="F1477" s="299"/>
      <c r="G1477" s="299"/>
      <c r="H1477" s="299"/>
      <c r="I1477" s="299"/>
      <c r="J1477" s="299"/>
      <c r="K1477" s="299"/>
      <c r="L1477" s="299"/>
      <c r="M1477" s="299"/>
      <c r="N1477" s="299"/>
      <c r="O1477" s="299"/>
      <c r="P1477" s="299"/>
      <c r="Q1477" s="299"/>
      <c r="R1477" s="299"/>
      <c r="S1477" s="299"/>
      <c r="T1477" s="298"/>
    </row>
    <row r="1478" spans="3:21" ht="16.5" customHeight="1" x14ac:dyDescent="0.2">
      <c r="D1478" s="297" t="s">
        <v>168</v>
      </c>
      <c r="E1478" s="299" t="s">
        <v>172</v>
      </c>
      <c r="F1478" s="299"/>
      <c r="G1478" s="299"/>
      <c r="H1478" s="299"/>
      <c r="I1478" s="299"/>
      <c r="J1478" s="299"/>
      <c r="K1478" s="299"/>
      <c r="L1478" s="299"/>
      <c r="M1478" s="299"/>
      <c r="N1478" s="299"/>
      <c r="O1478" s="299"/>
      <c r="P1478" s="299"/>
      <c r="Q1478" s="299"/>
      <c r="R1478" s="299"/>
      <c r="S1478" s="299"/>
      <c r="T1478" s="298"/>
    </row>
    <row r="1479" spans="3:21" ht="16.5" customHeight="1" x14ac:dyDescent="0.2">
      <c r="D1479" s="297"/>
      <c r="E1479" s="299"/>
      <c r="F1479" s="299"/>
      <c r="G1479" s="299"/>
      <c r="H1479" s="299"/>
      <c r="I1479" s="299"/>
      <c r="J1479" s="299"/>
      <c r="K1479" s="299"/>
      <c r="L1479" s="299"/>
      <c r="M1479" s="299"/>
      <c r="N1479" s="299"/>
      <c r="O1479" s="299"/>
      <c r="P1479" s="299"/>
      <c r="Q1479" s="299"/>
      <c r="R1479" s="299"/>
      <c r="S1479" s="299"/>
      <c r="T1479" s="298"/>
    </row>
    <row r="1480" spans="3:21" ht="16.5" customHeight="1" x14ac:dyDescent="0.2">
      <c r="D1480" s="297" t="s">
        <v>169</v>
      </c>
      <c r="E1480" s="299" t="s">
        <v>201</v>
      </c>
      <c r="F1480" s="299"/>
      <c r="G1480" s="299"/>
      <c r="H1480" s="299"/>
      <c r="I1480" s="299"/>
      <c r="J1480" s="299"/>
      <c r="K1480" s="299"/>
      <c r="L1480" s="299"/>
      <c r="M1480" s="299"/>
      <c r="N1480" s="299"/>
      <c r="O1480" s="299"/>
      <c r="P1480" s="299"/>
      <c r="Q1480" s="299"/>
      <c r="R1480" s="299"/>
      <c r="S1480" s="299"/>
      <c r="T1480" s="298"/>
    </row>
    <row r="1481" spans="3:21" ht="16.5" customHeight="1" x14ac:dyDescent="0.2">
      <c r="D1481" s="297"/>
      <c r="E1481" s="299"/>
      <c r="F1481" s="299"/>
      <c r="G1481" s="299"/>
      <c r="H1481" s="299"/>
      <c r="I1481" s="299"/>
      <c r="J1481" s="299"/>
      <c r="K1481" s="299"/>
      <c r="L1481" s="299"/>
      <c r="M1481" s="299"/>
      <c r="N1481" s="299"/>
      <c r="O1481" s="299"/>
      <c r="P1481" s="299"/>
      <c r="Q1481" s="299"/>
      <c r="R1481" s="299"/>
      <c r="S1481" s="299"/>
      <c r="T1481" s="298"/>
    </row>
    <row r="1482" spans="3:21" ht="16.5" customHeight="1" x14ac:dyDescent="0.2">
      <c r="D1482" s="297" t="s">
        <v>170</v>
      </c>
      <c r="E1482" s="299" t="s">
        <v>202</v>
      </c>
      <c r="F1482" s="299"/>
      <c r="G1482" s="299"/>
      <c r="H1482" s="299"/>
      <c r="I1482" s="299"/>
      <c r="J1482" s="299"/>
      <c r="K1482" s="299"/>
      <c r="L1482" s="299"/>
      <c r="M1482" s="299"/>
      <c r="N1482" s="299"/>
      <c r="O1482" s="299"/>
      <c r="P1482" s="299"/>
      <c r="Q1482" s="299"/>
      <c r="R1482" s="299"/>
      <c r="S1482" s="299"/>
      <c r="T1482" s="298"/>
    </row>
    <row r="1483" spans="3:21" ht="16.5" customHeight="1" x14ac:dyDescent="0.2">
      <c r="D1483" s="297"/>
      <c r="E1483" s="299"/>
      <c r="F1483" s="299"/>
      <c r="G1483" s="299"/>
      <c r="H1483" s="299"/>
      <c r="I1483" s="299"/>
      <c r="J1483" s="299"/>
      <c r="K1483" s="299"/>
      <c r="L1483" s="299"/>
      <c r="M1483" s="299"/>
      <c r="N1483" s="299"/>
      <c r="O1483" s="299"/>
      <c r="P1483" s="299"/>
      <c r="Q1483" s="299"/>
      <c r="R1483" s="299"/>
      <c r="S1483" s="299"/>
      <c r="T1483" s="298"/>
    </row>
    <row r="1484" spans="3:21" ht="16.5" customHeight="1" x14ac:dyDescent="0.2">
      <c r="D1484" s="297" t="s">
        <v>171</v>
      </c>
      <c r="E1484" s="299" t="s">
        <v>173</v>
      </c>
      <c r="F1484" s="299"/>
      <c r="G1484" s="299"/>
      <c r="H1484" s="299"/>
      <c r="I1484" s="299"/>
      <c r="J1484" s="299"/>
      <c r="K1484" s="299"/>
      <c r="L1484" s="299"/>
      <c r="M1484" s="299"/>
      <c r="N1484" s="299"/>
      <c r="O1484" s="299"/>
      <c r="P1484" s="299"/>
      <c r="Q1484" s="299"/>
      <c r="R1484" s="299"/>
      <c r="S1484" s="299"/>
      <c r="T1484" s="298"/>
    </row>
    <row r="1485" spans="3:21" ht="16.5" customHeight="1" x14ac:dyDescent="0.2">
      <c r="D1485" s="297"/>
      <c r="E1485" s="299"/>
      <c r="F1485" s="299"/>
      <c r="G1485" s="299"/>
      <c r="H1485" s="299"/>
      <c r="I1485" s="299"/>
      <c r="J1485" s="299"/>
      <c r="K1485" s="299"/>
      <c r="L1485" s="299"/>
      <c r="M1485" s="299"/>
      <c r="N1485" s="299"/>
      <c r="O1485" s="299"/>
      <c r="P1485" s="299"/>
      <c r="Q1485" s="299"/>
      <c r="R1485" s="299"/>
      <c r="S1485" s="299"/>
      <c r="T1485" s="298"/>
    </row>
    <row r="1486" spans="3:21" ht="16.5" customHeight="1" x14ac:dyDescent="0.2">
      <c r="D1486" s="297" t="s">
        <v>174</v>
      </c>
      <c r="E1486" s="299" t="s">
        <v>176</v>
      </c>
      <c r="F1486" s="299"/>
      <c r="G1486" s="299"/>
      <c r="H1486" s="299"/>
      <c r="I1486" s="299"/>
      <c r="J1486" s="299"/>
      <c r="K1486" s="299"/>
      <c r="L1486" s="299"/>
      <c r="M1486" s="299"/>
      <c r="N1486" s="299"/>
      <c r="O1486" s="299"/>
      <c r="P1486" s="299"/>
      <c r="Q1486" s="299"/>
      <c r="R1486" s="299"/>
      <c r="S1486" s="299"/>
      <c r="T1486" s="298"/>
    </row>
    <row r="1487" spans="3:21" ht="16.5" customHeight="1" x14ac:dyDescent="0.2">
      <c r="D1487" s="300"/>
      <c r="E1487" s="301"/>
      <c r="F1487" s="301"/>
      <c r="G1487" s="301"/>
      <c r="H1487" s="301"/>
      <c r="I1487" s="301"/>
      <c r="J1487" s="301"/>
      <c r="K1487" s="301"/>
      <c r="L1487" s="301"/>
      <c r="M1487" s="301"/>
      <c r="N1487" s="301"/>
      <c r="O1487" s="301"/>
      <c r="P1487" s="301"/>
      <c r="Q1487" s="301"/>
      <c r="R1487" s="301"/>
      <c r="S1487" s="301"/>
      <c r="T1487" s="302"/>
    </row>
    <row r="1490" spans="3:21" ht="16.5" customHeight="1" x14ac:dyDescent="0.2">
      <c r="C1490" s="293" t="s">
        <v>178</v>
      </c>
    </row>
    <row r="1492" spans="3:21" ht="16.5" customHeight="1" x14ac:dyDescent="0.2">
      <c r="C1492" s="3" t="s">
        <v>177</v>
      </c>
    </row>
    <row r="1495" spans="3:21" ht="16.5" customHeight="1" x14ac:dyDescent="0.2">
      <c r="C1495" s="293" t="s">
        <v>180</v>
      </c>
    </row>
    <row r="1497" spans="3:21" ht="16.5" customHeight="1" x14ac:dyDescent="0.2">
      <c r="C1497" s="304" t="s">
        <v>340</v>
      </c>
      <c r="D1497" s="455" t="s">
        <v>242</v>
      </c>
      <c r="E1497" s="455"/>
      <c r="F1497" s="455"/>
      <c r="G1497" s="455"/>
      <c r="H1497" s="455"/>
      <c r="I1497" s="455"/>
      <c r="J1497" s="455"/>
      <c r="K1497" s="455"/>
      <c r="L1497" s="455"/>
      <c r="M1497" s="455"/>
      <c r="N1497" s="455"/>
      <c r="O1497" s="455"/>
      <c r="P1497" s="455"/>
      <c r="Q1497" s="455"/>
      <c r="R1497" s="455"/>
      <c r="S1497" s="455"/>
      <c r="T1497" s="455"/>
      <c r="U1497" s="455"/>
    </row>
    <row r="1498" spans="3:21" ht="16.5" customHeight="1" x14ac:dyDescent="0.2">
      <c r="C1498" s="149"/>
      <c r="D1498" s="455"/>
      <c r="E1498" s="455"/>
      <c r="F1498" s="455"/>
      <c r="G1498" s="455"/>
      <c r="H1498" s="455"/>
      <c r="I1498" s="455"/>
      <c r="J1498" s="455"/>
      <c r="K1498" s="455"/>
      <c r="L1498" s="455"/>
      <c r="M1498" s="455"/>
      <c r="N1498" s="455"/>
      <c r="O1498" s="455"/>
      <c r="P1498" s="455"/>
      <c r="Q1498" s="455"/>
      <c r="R1498" s="455"/>
      <c r="S1498" s="455"/>
      <c r="T1498" s="455"/>
      <c r="U1498" s="455"/>
    </row>
    <row r="1500" spans="3:21" ht="16.5" customHeight="1" x14ac:dyDescent="0.2">
      <c r="D1500" s="3" t="s">
        <v>55</v>
      </c>
      <c r="E1500" s="3" t="s">
        <v>243</v>
      </c>
    </row>
    <row r="1502" spans="3:21" ht="16.5" customHeight="1" x14ac:dyDescent="0.2">
      <c r="D1502" s="3" t="s">
        <v>55</v>
      </c>
      <c r="E1502" s="457" t="s">
        <v>192</v>
      </c>
      <c r="F1502" s="457"/>
      <c r="G1502" s="457"/>
      <c r="H1502" s="457"/>
      <c r="I1502" s="457"/>
      <c r="J1502" s="457"/>
      <c r="K1502" s="457"/>
      <c r="L1502" s="457"/>
      <c r="M1502" s="457"/>
      <c r="N1502" s="457"/>
      <c r="O1502" s="457"/>
      <c r="P1502" s="457"/>
      <c r="Q1502" s="457"/>
      <c r="R1502" s="457"/>
      <c r="S1502" s="457"/>
      <c r="T1502" s="457"/>
    </row>
    <row r="1503" spans="3:21" ht="16.5" customHeight="1" x14ac:dyDescent="0.2">
      <c r="E1503" s="3" t="s">
        <v>244</v>
      </c>
    </row>
    <row r="1507" spans="3:21" ht="16.5" customHeight="1" x14ac:dyDescent="0.2">
      <c r="C1507" s="304" t="s">
        <v>339</v>
      </c>
      <c r="D1507" s="149" t="s">
        <v>222</v>
      </c>
      <c r="E1507" s="149"/>
      <c r="F1507" s="149"/>
      <c r="G1507" s="149"/>
      <c r="H1507" s="149"/>
      <c r="I1507" s="149"/>
      <c r="J1507" s="149"/>
      <c r="K1507" s="149"/>
      <c r="L1507" s="149"/>
      <c r="M1507" s="149"/>
      <c r="N1507" s="149"/>
      <c r="O1507" s="149"/>
      <c r="P1507" s="149"/>
      <c r="Q1507" s="149"/>
      <c r="R1507" s="149"/>
      <c r="S1507" s="149"/>
      <c r="T1507" s="149"/>
      <c r="U1507" s="149"/>
    </row>
    <row r="1509" spans="3:21" ht="16.5" customHeight="1" x14ac:dyDescent="0.2">
      <c r="D1509" s="3" t="s">
        <v>216</v>
      </c>
    </row>
    <row r="1512" spans="3:21" ht="16.5" customHeight="1" x14ac:dyDescent="0.2">
      <c r="D1512" s="329"/>
      <c r="E1512" s="303"/>
      <c r="F1512" s="303"/>
      <c r="G1512" s="303"/>
      <c r="H1512" s="303"/>
      <c r="I1512" s="303"/>
      <c r="J1512" s="303"/>
      <c r="K1512" s="303"/>
      <c r="L1512" s="303"/>
      <c r="M1512" s="303"/>
      <c r="N1512" s="303"/>
      <c r="O1512" s="303"/>
      <c r="P1512" s="303"/>
      <c r="Q1512" s="303"/>
      <c r="R1512" s="303"/>
      <c r="S1512" s="303"/>
      <c r="T1512" s="296"/>
    </row>
    <row r="1513" spans="3:21" ht="16.5" customHeight="1" x14ac:dyDescent="0.2">
      <c r="D1513" s="330" t="s">
        <v>182</v>
      </c>
      <c r="E1513" s="331" t="s">
        <v>181</v>
      </c>
      <c r="F1513" s="331"/>
      <c r="G1513" s="331"/>
      <c r="H1513" s="331"/>
      <c r="I1513" s="331"/>
      <c r="J1513" s="331"/>
      <c r="K1513" s="331"/>
      <c r="L1513" s="299"/>
      <c r="M1513" s="299"/>
      <c r="N1513" s="299"/>
      <c r="O1513" s="299"/>
      <c r="P1513" s="299"/>
      <c r="Q1513" s="299"/>
      <c r="R1513" s="299"/>
      <c r="S1513" s="299"/>
      <c r="T1513" s="298"/>
    </row>
    <row r="1514" spans="3:21" ht="16.5" customHeight="1" x14ac:dyDescent="0.2">
      <c r="D1514" s="332"/>
      <c r="E1514" s="299"/>
      <c r="F1514" s="299"/>
      <c r="G1514" s="299"/>
      <c r="H1514" s="299"/>
      <c r="I1514" s="299"/>
      <c r="J1514" s="299"/>
      <c r="K1514" s="299"/>
      <c r="L1514" s="299"/>
      <c r="M1514" s="299"/>
      <c r="N1514" s="299"/>
      <c r="O1514" s="299"/>
      <c r="P1514" s="299"/>
      <c r="Q1514" s="299"/>
      <c r="R1514" s="299"/>
      <c r="S1514" s="299"/>
      <c r="T1514" s="298"/>
    </row>
    <row r="1515" spans="3:21" ht="16.5" customHeight="1" x14ac:dyDescent="0.2">
      <c r="D1515" s="332"/>
      <c r="E1515" s="325" t="s">
        <v>209</v>
      </c>
      <c r="F1515" s="299" t="s">
        <v>214</v>
      </c>
      <c r="G1515" s="299"/>
      <c r="H1515" s="299"/>
      <c r="I1515" s="299"/>
      <c r="J1515" s="299"/>
      <c r="K1515" s="299"/>
      <c r="L1515" s="299"/>
      <c r="M1515" s="299"/>
      <c r="N1515" s="299"/>
      <c r="O1515" s="299"/>
      <c r="P1515" s="299"/>
      <c r="Q1515" s="299"/>
      <c r="R1515" s="299"/>
      <c r="S1515" s="299"/>
      <c r="T1515" s="298"/>
    </row>
    <row r="1516" spans="3:21" ht="16.5" customHeight="1" x14ac:dyDescent="0.2">
      <c r="D1516" s="332"/>
      <c r="E1516" s="325"/>
      <c r="F1516" s="299"/>
      <c r="G1516" s="299"/>
      <c r="H1516" s="299"/>
      <c r="I1516" s="299"/>
      <c r="J1516" s="299"/>
      <c r="K1516" s="299"/>
      <c r="L1516" s="299"/>
      <c r="M1516" s="299"/>
      <c r="N1516" s="299"/>
      <c r="O1516" s="299"/>
      <c r="P1516" s="299"/>
      <c r="Q1516" s="299"/>
      <c r="R1516" s="299"/>
      <c r="S1516" s="299"/>
      <c r="T1516" s="298"/>
    </row>
    <row r="1517" spans="3:21" ht="16.5" customHeight="1" x14ac:dyDescent="0.2">
      <c r="D1517" s="332"/>
      <c r="E1517" s="325" t="s">
        <v>210</v>
      </c>
      <c r="F1517" s="299" t="s">
        <v>215</v>
      </c>
      <c r="G1517" s="299"/>
      <c r="H1517" s="299"/>
      <c r="I1517" s="299"/>
      <c r="J1517" s="299"/>
      <c r="K1517" s="299"/>
      <c r="L1517" s="299"/>
      <c r="M1517" s="299"/>
      <c r="N1517" s="299"/>
      <c r="O1517" s="299"/>
      <c r="P1517" s="299"/>
      <c r="Q1517" s="299"/>
      <c r="R1517" s="299"/>
      <c r="S1517" s="299"/>
      <c r="T1517" s="298"/>
    </row>
    <row r="1518" spans="3:21" ht="16.5" customHeight="1" x14ac:dyDescent="0.2">
      <c r="D1518" s="333"/>
      <c r="E1518" s="301"/>
      <c r="F1518" s="301"/>
      <c r="G1518" s="301"/>
      <c r="H1518" s="301"/>
      <c r="I1518" s="301"/>
      <c r="J1518" s="301"/>
      <c r="K1518" s="301"/>
      <c r="L1518" s="301"/>
      <c r="M1518" s="301"/>
      <c r="N1518" s="301"/>
      <c r="O1518" s="301"/>
      <c r="P1518" s="301"/>
      <c r="Q1518" s="301"/>
      <c r="R1518" s="301"/>
      <c r="S1518" s="301"/>
      <c r="T1518" s="302"/>
    </row>
    <row r="1521" spans="3:20" ht="16.5" customHeight="1" x14ac:dyDescent="0.2">
      <c r="D1521" s="3" t="s">
        <v>225</v>
      </c>
    </row>
    <row r="1523" spans="3:20" ht="16.5" customHeight="1" x14ac:dyDescent="0.2">
      <c r="D1523" s="3" t="s">
        <v>217</v>
      </c>
    </row>
    <row r="1527" spans="3:20" ht="16.5" customHeight="1" x14ac:dyDescent="0.2">
      <c r="C1527" s="97" t="s">
        <v>223</v>
      </c>
      <c r="D1527" s="3" t="s">
        <v>229</v>
      </c>
    </row>
    <row r="1529" spans="3:20" ht="16.5" customHeight="1" x14ac:dyDescent="0.2">
      <c r="D1529" s="3" t="s">
        <v>230</v>
      </c>
    </row>
    <row r="1532" spans="3:20" ht="16.5" customHeight="1" x14ac:dyDescent="0.2">
      <c r="D1532" s="329"/>
      <c r="E1532" s="303"/>
      <c r="F1532" s="303"/>
      <c r="G1532" s="303"/>
      <c r="H1532" s="303"/>
      <c r="I1532" s="303"/>
      <c r="J1532" s="303"/>
      <c r="K1532" s="303"/>
      <c r="L1532" s="303"/>
      <c r="M1532" s="303"/>
      <c r="N1532" s="303"/>
      <c r="O1532" s="303"/>
      <c r="P1532" s="303"/>
      <c r="Q1532" s="303"/>
      <c r="R1532" s="303"/>
      <c r="S1532" s="303"/>
      <c r="T1532" s="296"/>
    </row>
    <row r="1533" spans="3:20" ht="16.5" customHeight="1" x14ac:dyDescent="0.2">
      <c r="D1533" s="330" t="s">
        <v>182</v>
      </c>
      <c r="E1533" s="331" t="s">
        <v>183</v>
      </c>
      <c r="F1533" s="331"/>
      <c r="G1533" s="299"/>
      <c r="H1533" s="299"/>
      <c r="I1533" s="299"/>
      <c r="J1533" s="299"/>
      <c r="K1533" s="299"/>
      <c r="L1533" s="299"/>
      <c r="M1533" s="299"/>
      <c r="N1533" s="299"/>
      <c r="O1533" s="299"/>
      <c r="P1533" s="299"/>
      <c r="Q1533" s="299"/>
      <c r="R1533" s="299"/>
      <c r="S1533" s="299"/>
      <c r="T1533" s="298"/>
    </row>
    <row r="1534" spans="3:20" ht="16.5" customHeight="1" x14ac:dyDescent="0.2">
      <c r="D1534" s="332"/>
      <c r="E1534" s="299"/>
      <c r="F1534" s="299"/>
      <c r="G1534" s="299"/>
      <c r="H1534" s="299"/>
      <c r="I1534" s="299"/>
      <c r="J1534" s="299"/>
      <c r="K1534" s="299"/>
      <c r="L1534" s="299"/>
      <c r="M1534" s="299"/>
      <c r="N1534" s="299"/>
      <c r="O1534" s="299"/>
      <c r="P1534" s="299"/>
      <c r="Q1534" s="299"/>
      <c r="R1534" s="299"/>
      <c r="S1534" s="299"/>
      <c r="T1534" s="298"/>
    </row>
    <row r="1535" spans="3:20" ht="16.5" customHeight="1" x14ac:dyDescent="0.2">
      <c r="D1535" s="332"/>
      <c r="E1535" s="325" t="s">
        <v>209</v>
      </c>
      <c r="F1535" s="299" t="s">
        <v>218</v>
      </c>
      <c r="G1535" s="299"/>
      <c r="H1535" s="299"/>
      <c r="I1535" s="299"/>
      <c r="J1535" s="299"/>
      <c r="K1535" s="299"/>
      <c r="L1535" s="299"/>
      <c r="M1535" s="299"/>
      <c r="N1535" s="299"/>
      <c r="O1535" s="299"/>
      <c r="P1535" s="299"/>
      <c r="Q1535" s="299"/>
      <c r="R1535" s="299"/>
      <c r="S1535" s="299"/>
      <c r="T1535" s="298"/>
    </row>
    <row r="1536" spans="3:20" ht="16.5" customHeight="1" x14ac:dyDescent="0.2">
      <c r="D1536" s="332"/>
      <c r="E1536" s="325"/>
      <c r="F1536" s="299"/>
      <c r="G1536" s="299"/>
      <c r="H1536" s="299"/>
      <c r="I1536" s="299"/>
      <c r="J1536" s="299"/>
      <c r="K1536" s="299"/>
      <c r="L1536" s="299"/>
      <c r="M1536" s="299"/>
      <c r="N1536" s="299"/>
      <c r="O1536" s="299"/>
      <c r="P1536" s="299"/>
      <c r="Q1536" s="299"/>
      <c r="R1536" s="299"/>
      <c r="S1536" s="299"/>
      <c r="T1536" s="298"/>
    </row>
    <row r="1537" spans="1:22" ht="16.5" customHeight="1" x14ac:dyDescent="0.2">
      <c r="D1537" s="332"/>
      <c r="E1537" s="325" t="s">
        <v>210</v>
      </c>
      <c r="F1537" s="299" t="s">
        <v>219</v>
      </c>
      <c r="G1537" s="299"/>
      <c r="H1537" s="299"/>
      <c r="I1537" s="299"/>
      <c r="J1537" s="299"/>
      <c r="K1537" s="299"/>
      <c r="L1537" s="299"/>
      <c r="M1537" s="299"/>
      <c r="N1537" s="299"/>
      <c r="O1537" s="299"/>
      <c r="P1537" s="299"/>
      <c r="Q1537" s="299"/>
      <c r="R1537" s="299"/>
      <c r="S1537" s="299"/>
      <c r="T1537" s="298"/>
    </row>
    <row r="1538" spans="1:22" ht="16.5" customHeight="1" x14ac:dyDescent="0.2">
      <c r="D1538" s="333"/>
      <c r="E1538" s="301"/>
      <c r="F1538" s="301"/>
      <c r="G1538" s="301"/>
      <c r="H1538" s="301"/>
      <c r="I1538" s="301"/>
      <c r="J1538" s="301"/>
      <c r="K1538" s="301"/>
      <c r="L1538" s="301"/>
      <c r="M1538" s="301"/>
      <c r="N1538" s="301"/>
      <c r="O1538" s="301"/>
      <c r="P1538" s="301"/>
      <c r="Q1538" s="301"/>
      <c r="R1538" s="301"/>
      <c r="S1538" s="301"/>
      <c r="T1538" s="302"/>
    </row>
    <row r="1541" spans="1:22" ht="16.5" customHeight="1" x14ac:dyDescent="0.2">
      <c r="D1541" s="3" t="s">
        <v>220</v>
      </c>
    </row>
    <row r="1545" spans="1:22" ht="16.5" customHeight="1" x14ac:dyDescent="0.2">
      <c r="A1545" s="154"/>
      <c r="B1545" s="153" t="s">
        <v>175</v>
      </c>
      <c r="C1545" s="154"/>
      <c r="D1545" s="154"/>
      <c r="E1545" s="154"/>
      <c r="F1545" s="154"/>
      <c r="G1545" s="294" t="s">
        <v>197</v>
      </c>
      <c r="H1545" s="291"/>
      <c r="I1545" s="291"/>
      <c r="J1545" s="291"/>
      <c r="K1545" s="291"/>
      <c r="L1545" s="291"/>
      <c r="M1545" s="291"/>
      <c r="N1545" s="291"/>
      <c r="O1545" s="291"/>
      <c r="P1545" s="291"/>
      <c r="Q1545" s="291"/>
      <c r="R1545" s="291"/>
      <c r="S1545" s="291"/>
      <c r="T1545" s="291"/>
      <c r="U1545" s="291"/>
      <c r="V1545" s="151"/>
    </row>
    <row r="1546" spans="1:22" ht="16.5" customHeight="1" x14ac:dyDescent="0.2">
      <c r="A1546" s="151"/>
      <c r="B1546" s="150"/>
      <c r="C1546" s="151"/>
      <c r="D1546" s="151"/>
      <c r="E1546" s="151"/>
      <c r="F1546" s="151"/>
      <c r="G1546" s="294"/>
      <c r="H1546" s="291"/>
      <c r="I1546" s="291"/>
      <c r="J1546" s="291"/>
      <c r="K1546" s="291"/>
      <c r="L1546" s="291"/>
      <c r="M1546" s="291"/>
      <c r="N1546" s="291"/>
      <c r="O1546" s="291"/>
      <c r="P1546" s="291"/>
      <c r="Q1546" s="291"/>
      <c r="R1546" s="291"/>
      <c r="S1546" s="291"/>
      <c r="T1546" s="291"/>
      <c r="U1546" s="291"/>
      <c r="V1546" s="151"/>
    </row>
    <row r="1547" spans="1:22" ht="16.5" customHeight="1" x14ac:dyDescent="0.2">
      <c r="C1547" s="292"/>
      <c r="D1547" s="292"/>
      <c r="E1547" s="292"/>
      <c r="F1547" s="292"/>
      <c r="G1547" s="292"/>
      <c r="H1547" s="292"/>
      <c r="I1547" s="292"/>
      <c r="J1547" s="292"/>
      <c r="K1547" s="292"/>
      <c r="L1547" s="292"/>
      <c r="M1547" s="292"/>
      <c r="N1547" s="292"/>
      <c r="O1547" s="292"/>
      <c r="P1547" s="292"/>
      <c r="Q1547" s="292"/>
      <c r="R1547" s="292"/>
      <c r="S1547" s="292"/>
      <c r="T1547" s="292"/>
      <c r="U1547" s="292"/>
    </row>
    <row r="1548" spans="1:22" ht="16.5" customHeight="1" x14ac:dyDescent="0.2">
      <c r="C1548" s="293" t="s">
        <v>179</v>
      </c>
      <c r="D1548" s="292"/>
      <c r="E1548" s="292"/>
      <c r="F1548" s="292"/>
      <c r="G1548" s="292"/>
      <c r="H1548" s="292"/>
      <c r="I1548" s="292"/>
      <c r="J1548" s="292"/>
      <c r="K1548" s="292"/>
      <c r="L1548" s="292"/>
      <c r="M1548" s="292"/>
      <c r="N1548" s="292"/>
      <c r="O1548" s="292"/>
      <c r="P1548" s="292"/>
      <c r="Q1548" s="292"/>
      <c r="R1548" s="292"/>
      <c r="S1548" s="292"/>
      <c r="T1548" s="292"/>
      <c r="U1548" s="292"/>
    </row>
    <row r="1549" spans="1:22" ht="16.5" customHeight="1" x14ac:dyDescent="0.2">
      <c r="C1549" s="292"/>
      <c r="D1549" s="292"/>
      <c r="E1549" s="292"/>
      <c r="F1549" s="292"/>
      <c r="G1549" s="292"/>
      <c r="H1549" s="292"/>
      <c r="I1549" s="292"/>
      <c r="J1549" s="292"/>
      <c r="K1549" s="292"/>
      <c r="L1549" s="292"/>
      <c r="M1549" s="292"/>
      <c r="N1549" s="292"/>
      <c r="O1549" s="292"/>
      <c r="P1549" s="292"/>
      <c r="Q1549" s="292"/>
      <c r="R1549" s="292"/>
      <c r="S1549" s="292"/>
      <c r="T1549" s="292"/>
      <c r="U1549" s="292"/>
    </row>
    <row r="1550" spans="1:22" ht="16.5" customHeight="1" x14ac:dyDescent="0.2">
      <c r="D1550" s="326"/>
      <c r="E1550" s="327"/>
      <c r="F1550" s="327"/>
      <c r="G1550" s="327"/>
      <c r="H1550" s="327"/>
      <c r="I1550" s="327"/>
      <c r="J1550" s="327"/>
      <c r="K1550" s="327"/>
      <c r="L1550" s="327"/>
      <c r="M1550" s="327"/>
      <c r="N1550" s="327"/>
      <c r="O1550" s="327"/>
      <c r="P1550" s="327"/>
      <c r="Q1550" s="327"/>
      <c r="R1550" s="327"/>
      <c r="S1550" s="327"/>
      <c r="T1550" s="328"/>
      <c r="U1550" s="292"/>
    </row>
    <row r="1551" spans="1:22" ht="16.5" customHeight="1" x14ac:dyDescent="0.2">
      <c r="D1551" s="297" t="s">
        <v>167</v>
      </c>
      <c r="E1551" s="454" t="s">
        <v>212</v>
      </c>
      <c r="F1551" s="454"/>
      <c r="G1551" s="454"/>
      <c r="H1551" s="454"/>
      <c r="I1551" s="454"/>
      <c r="J1551" s="454"/>
      <c r="K1551" s="454"/>
      <c r="L1551" s="454"/>
      <c r="M1551" s="454"/>
      <c r="N1551" s="454"/>
      <c r="O1551" s="454"/>
      <c r="P1551" s="454"/>
      <c r="Q1551" s="454"/>
      <c r="R1551" s="454"/>
      <c r="S1551" s="454"/>
      <c r="T1551" s="298"/>
    </row>
    <row r="1552" spans="1:22" ht="16.5" customHeight="1" x14ac:dyDescent="0.2">
      <c r="D1552" s="297"/>
      <c r="E1552" s="454"/>
      <c r="F1552" s="454"/>
      <c r="G1552" s="454"/>
      <c r="H1552" s="454"/>
      <c r="I1552" s="454"/>
      <c r="J1552" s="454"/>
      <c r="K1552" s="454"/>
      <c r="L1552" s="454"/>
      <c r="M1552" s="454"/>
      <c r="N1552" s="454"/>
      <c r="O1552" s="454"/>
      <c r="P1552" s="454"/>
      <c r="Q1552" s="454"/>
      <c r="R1552" s="454"/>
      <c r="S1552" s="454"/>
      <c r="T1552" s="298"/>
    </row>
    <row r="1553" spans="3:20" ht="16.5" customHeight="1" x14ac:dyDescent="0.2">
      <c r="D1553" s="297"/>
      <c r="E1553" s="299"/>
      <c r="F1553" s="299"/>
      <c r="G1553" s="299"/>
      <c r="H1553" s="299"/>
      <c r="I1553" s="299"/>
      <c r="J1553" s="299"/>
      <c r="K1553" s="299"/>
      <c r="L1553" s="299"/>
      <c r="M1553" s="299"/>
      <c r="N1553" s="299"/>
      <c r="O1553" s="299"/>
      <c r="P1553" s="299"/>
      <c r="Q1553" s="299"/>
      <c r="R1553" s="299"/>
      <c r="S1553" s="299"/>
      <c r="T1553" s="298"/>
    </row>
    <row r="1554" spans="3:20" ht="16.5" customHeight="1" x14ac:dyDescent="0.2">
      <c r="D1554" s="297" t="s">
        <v>168</v>
      </c>
      <c r="E1554" s="299" t="s">
        <v>213</v>
      </c>
      <c r="F1554" s="299"/>
      <c r="G1554" s="299"/>
      <c r="H1554" s="299"/>
      <c r="I1554" s="299"/>
      <c r="J1554" s="299"/>
      <c r="K1554" s="299"/>
      <c r="L1554" s="299"/>
      <c r="M1554" s="299"/>
      <c r="N1554" s="299"/>
      <c r="O1554" s="299"/>
      <c r="P1554" s="299"/>
      <c r="Q1554" s="299"/>
      <c r="R1554" s="299"/>
      <c r="S1554" s="299"/>
      <c r="T1554" s="298"/>
    </row>
    <row r="1555" spans="3:20" ht="16.5" customHeight="1" x14ac:dyDescent="0.2">
      <c r="D1555" s="297"/>
      <c r="E1555" s="299"/>
      <c r="F1555" s="299"/>
      <c r="G1555" s="299"/>
      <c r="H1555" s="299"/>
      <c r="I1555" s="299"/>
      <c r="J1555" s="299"/>
      <c r="K1555" s="299"/>
      <c r="L1555" s="299"/>
      <c r="M1555" s="299"/>
      <c r="N1555" s="299"/>
      <c r="O1555" s="299"/>
      <c r="P1555" s="299"/>
      <c r="Q1555" s="299"/>
      <c r="R1555" s="299"/>
      <c r="S1555" s="299"/>
      <c r="T1555" s="298"/>
    </row>
    <row r="1556" spans="3:20" ht="16.5" customHeight="1" x14ac:dyDescent="0.2">
      <c r="D1556" s="297" t="s">
        <v>169</v>
      </c>
      <c r="E1556" s="299" t="s">
        <v>236</v>
      </c>
      <c r="F1556" s="299"/>
      <c r="G1556" s="299"/>
      <c r="H1556" s="299"/>
      <c r="I1556" s="299"/>
      <c r="J1556" s="299"/>
      <c r="K1556" s="299"/>
      <c r="L1556" s="299"/>
      <c r="M1556" s="299"/>
      <c r="N1556" s="299"/>
      <c r="O1556" s="299"/>
      <c r="P1556" s="299"/>
      <c r="Q1556" s="299"/>
      <c r="R1556" s="299"/>
      <c r="S1556" s="299"/>
      <c r="T1556" s="298"/>
    </row>
    <row r="1557" spans="3:20" ht="16.5" customHeight="1" x14ac:dyDescent="0.2">
      <c r="D1557" s="297"/>
      <c r="E1557" s="299"/>
      <c r="F1557" s="299"/>
      <c r="G1557" s="299"/>
      <c r="H1557" s="299"/>
      <c r="I1557" s="299"/>
      <c r="J1557" s="299"/>
      <c r="K1557" s="299"/>
      <c r="L1557" s="299"/>
      <c r="M1557" s="299"/>
      <c r="N1557" s="299"/>
      <c r="O1557" s="299"/>
      <c r="P1557" s="299"/>
      <c r="Q1557" s="299"/>
      <c r="R1557" s="299"/>
      <c r="S1557" s="299"/>
      <c r="T1557" s="298"/>
    </row>
    <row r="1558" spans="3:20" ht="16.5" customHeight="1" x14ac:dyDescent="0.2">
      <c r="D1558" s="297" t="s">
        <v>170</v>
      </c>
      <c r="E1558" s="299" t="s">
        <v>198</v>
      </c>
      <c r="F1558" s="299"/>
      <c r="G1558" s="299"/>
      <c r="H1558" s="299"/>
      <c r="I1558" s="299"/>
      <c r="J1558" s="299"/>
      <c r="K1558" s="299"/>
      <c r="L1558" s="299"/>
      <c r="M1558" s="299"/>
      <c r="N1558" s="299"/>
      <c r="O1558" s="299"/>
      <c r="P1558" s="299"/>
      <c r="Q1558" s="299"/>
      <c r="R1558" s="299"/>
      <c r="S1558" s="299"/>
      <c r="T1558" s="298"/>
    </row>
    <row r="1559" spans="3:20" ht="16.5" customHeight="1" x14ac:dyDescent="0.2">
      <c r="D1559" s="297"/>
      <c r="E1559" s="299"/>
      <c r="F1559" s="299"/>
      <c r="G1559" s="299"/>
      <c r="H1559" s="299"/>
      <c r="I1559" s="299"/>
      <c r="J1559" s="299"/>
      <c r="K1559" s="299"/>
      <c r="L1559" s="299"/>
      <c r="M1559" s="299"/>
      <c r="N1559" s="299"/>
      <c r="O1559" s="299"/>
      <c r="P1559" s="299"/>
      <c r="Q1559" s="299"/>
      <c r="R1559" s="299"/>
      <c r="S1559" s="299"/>
      <c r="T1559" s="298"/>
    </row>
    <row r="1560" spans="3:20" ht="16.5" customHeight="1" x14ac:dyDescent="0.2">
      <c r="D1560" s="297" t="s">
        <v>171</v>
      </c>
      <c r="E1560" s="299" t="s">
        <v>199</v>
      </c>
      <c r="F1560" s="299"/>
      <c r="G1560" s="299"/>
      <c r="H1560" s="299"/>
      <c r="I1560" s="299"/>
      <c r="J1560" s="299"/>
      <c r="K1560" s="299"/>
      <c r="L1560" s="299"/>
      <c r="M1560" s="299"/>
      <c r="N1560" s="299"/>
      <c r="O1560" s="299"/>
      <c r="P1560" s="299"/>
      <c r="Q1560" s="299"/>
      <c r="R1560" s="299"/>
      <c r="S1560" s="299"/>
      <c r="T1560" s="298"/>
    </row>
    <row r="1561" spans="3:20" ht="16.5" customHeight="1" x14ac:dyDescent="0.2">
      <c r="D1561" s="300"/>
      <c r="E1561" s="301"/>
      <c r="F1561" s="301"/>
      <c r="G1561" s="301"/>
      <c r="H1561" s="301"/>
      <c r="I1561" s="301"/>
      <c r="J1561" s="301"/>
      <c r="K1561" s="301"/>
      <c r="L1561" s="301"/>
      <c r="M1561" s="301"/>
      <c r="N1561" s="301"/>
      <c r="O1561" s="301"/>
      <c r="P1561" s="301"/>
      <c r="Q1561" s="301"/>
      <c r="R1561" s="301"/>
      <c r="S1561" s="301"/>
      <c r="T1561" s="302"/>
    </row>
    <row r="1564" spans="3:20" ht="16.5" customHeight="1" x14ac:dyDescent="0.2">
      <c r="C1564" s="293" t="s">
        <v>178</v>
      </c>
    </row>
    <row r="1566" spans="3:20" ht="16.5" customHeight="1" x14ac:dyDescent="0.2">
      <c r="C1566" s="3" t="s">
        <v>237</v>
      </c>
    </row>
    <row r="1569" spans="3:21" ht="16.5" customHeight="1" x14ac:dyDescent="0.2">
      <c r="C1569" s="293" t="s">
        <v>180</v>
      </c>
    </row>
    <row r="1571" spans="3:21" ht="16.5" customHeight="1" x14ac:dyDescent="0.2">
      <c r="C1571" s="304" t="s">
        <v>340</v>
      </c>
      <c r="D1571" s="455" t="s">
        <v>204</v>
      </c>
      <c r="E1571" s="455"/>
      <c r="F1571" s="455"/>
      <c r="G1571" s="455"/>
      <c r="H1571" s="455"/>
      <c r="I1571" s="455"/>
      <c r="J1571" s="455"/>
      <c r="K1571" s="455"/>
      <c r="L1571" s="455"/>
      <c r="M1571" s="455"/>
      <c r="N1571" s="455"/>
      <c r="O1571" s="455"/>
      <c r="P1571" s="455"/>
      <c r="Q1571" s="455"/>
      <c r="R1571" s="455"/>
      <c r="S1571" s="455"/>
      <c r="T1571" s="455"/>
      <c r="U1571" s="455"/>
    </row>
    <row r="1572" spans="3:21" ht="16.5" customHeight="1" x14ac:dyDescent="0.2">
      <c r="D1572" s="455"/>
      <c r="E1572" s="455"/>
      <c r="F1572" s="455"/>
      <c r="G1572" s="455"/>
      <c r="H1572" s="455"/>
      <c r="I1572" s="455"/>
      <c r="J1572" s="455"/>
      <c r="K1572" s="455"/>
      <c r="L1572" s="455"/>
      <c r="M1572" s="455"/>
      <c r="N1572" s="455"/>
      <c r="O1572" s="455"/>
      <c r="P1572" s="455"/>
      <c r="Q1572" s="455"/>
      <c r="R1572" s="455"/>
      <c r="S1572" s="455"/>
      <c r="T1572" s="455"/>
      <c r="U1572" s="455"/>
    </row>
    <row r="1573" spans="3:21" ht="16.5" customHeight="1" x14ac:dyDescent="0.2">
      <c r="D1573" s="282"/>
      <c r="E1573" s="282"/>
      <c r="F1573" s="282"/>
      <c r="G1573" s="282"/>
      <c r="H1573" s="282"/>
      <c r="I1573" s="282"/>
      <c r="J1573" s="282"/>
      <c r="K1573" s="282"/>
      <c r="L1573" s="282"/>
      <c r="M1573" s="282"/>
      <c r="N1573" s="282"/>
      <c r="O1573" s="282"/>
      <c r="P1573" s="282"/>
      <c r="Q1573" s="282"/>
      <c r="R1573" s="282"/>
      <c r="S1573" s="282"/>
      <c r="T1573" s="282"/>
      <c r="U1573" s="282"/>
    </row>
    <row r="1574" spans="3:21" ht="16.5" customHeight="1" x14ac:dyDescent="0.2">
      <c r="D1574" s="3" t="s">
        <v>205</v>
      </c>
    </row>
    <row r="1577" spans="3:21" ht="16.5" customHeight="1" x14ac:dyDescent="0.2">
      <c r="D1577" s="329"/>
      <c r="E1577" s="303"/>
      <c r="F1577" s="303"/>
      <c r="G1577" s="303"/>
      <c r="H1577" s="303"/>
      <c r="I1577" s="303"/>
      <c r="J1577" s="303"/>
      <c r="K1577" s="303"/>
      <c r="L1577" s="303"/>
      <c r="M1577" s="303"/>
      <c r="N1577" s="303"/>
      <c r="O1577" s="303"/>
      <c r="P1577" s="303"/>
      <c r="Q1577" s="303"/>
      <c r="R1577" s="303"/>
      <c r="S1577" s="303"/>
      <c r="T1577" s="296"/>
    </row>
    <row r="1578" spans="3:21" ht="16.5" customHeight="1" x14ac:dyDescent="0.2">
      <c r="D1578" s="330" t="s">
        <v>182</v>
      </c>
      <c r="E1578" s="331" t="s">
        <v>221</v>
      </c>
      <c r="F1578" s="331"/>
      <c r="G1578" s="331"/>
      <c r="H1578" s="331"/>
      <c r="I1578" s="331"/>
      <c r="J1578" s="331"/>
      <c r="K1578" s="331"/>
      <c r="L1578" s="299"/>
      <c r="M1578" s="299"/>
      <c r="N1578" s="299"/>
      <c r="O1578" s="299"/>
      <c r="P1578" s="299"/>
      <c r="Q1578" s="299"/>
      <c r="R1578" s="299"/>
      <c r="S1578" s="299"/>
      <c r="T1578" s="298"/>
    </row>
    <row r="1579" spans="3:21" ht="16.5" customHeight="1" x14ac:dyDescent="0.2">
      <c r="D1579" s="332"/>
      <c r="E1579" s="299"/>
      <c r="F1579" s="299"/>
      <c r="G1579" s="299"/>
      <c r="H1579" s="299"/>
      <c r="I1579" s="299"/>
      <c r="J1579" s="299"/>
      <c r="K1579" s="299"/>
      <c r="L1579" s="299"/>
      <c r="M1579" s="299"/>
      <c r="N1579" s="299"/>
      <c r="O1579" s="299"/>
      <c r="P1579" s="299"/>
      <c r="Q1579" s="299"/>
      <c r="R1579" s="299"/>
      <c r="S1579" s="299"/>
      <c r="T1579" s="298"/>
    </row>
    <row r="1580" spans="3:21" ht="16.5" customHeight="1" x14ac:dyDescent="0.2">
      <c r="D1580" s="332"/>
      <c r="E1580" s="325" t="s">
        <v>209</v>
      </c>
      <c r="F1580" s="299" t="s">
        <v>208</v>
      </c>
      <c r="G1580" s="299"/>
      <c r="H1580" s="299"/>
      <c r="I1580" s="299"/>
      <c r="J1580" s="299"/>
      <c r="K1580" s="299"/>
      <c r="L1580" s="299"/>
      <c r="M1580" s="299"/>
      <c r="N1580" s="299"/>
      <c r="O1580" s="299"/>
      <c r="P1580" s="299"/>
      <c r="Q1580" s="299"/>
      <c r="R1580" s="299"/>
      <c r="S1580" s="299"/>
      <c r="T1580" s="298"/>
    </row>
    <row r="1581" spans="3:21" ht="16.5" customHeight="1" x14ac:dyDescent="0.2">
      <c r="D1581" s="332"/>
      <c r="E1581" s="325"/>
      <c r="F1581" s="299"/>
      <c r="G1581" s="299"/>
      <c r="H1581" s="299"/>
      <c r="I1581" s="299"/>
      <c r="J1581" s="299"/>
      <c r="K1581" s="299"/>
      <c r="L1581" s="299"/>
      <c r="M1581" s="299"/>
      <c r="N1581" s="299"/>
      <c r="O1581" s="299"/>
      <c r="P1581" s="299"/>
      <c r="Q1581" s="299"/>
      <c r="R1581" s="299"/>
      <c r="S1581" s="299"/>
      <c r="T1581" s="298"/>
    </row>
    <row r="1582" spans="3:21" ht="16.5" customHeight="1" x14ac:dyDescent="0.2">
      <c r="D1582" s="332"/>
      <c r="E1582" s="325" t="s">
        <v>210</v>
      </c>
      <c r="F1582" s="299" t="s">
        <v>207</v>
      </c>
      <c r="G1582" s="299"/>
      <c r="H1582" s="299"/>
      <c r="I1582" s="299"/>
      <c r="J1582" s="299"/>
      <c r="K1582" s="299"/>
      <c r="L1582" s="299"/>
      <c r="M1582" s="299"/>
      <c r="N1582" s="299"/>
      <c r="O1582" s="299"/>
      <c r="P1582" s="299"/>
      <c r="Q1582" s="299"/>
      <c r="R1582" s="299"/>
      <c r="S1582" s="299"/>
      <c r="T1582" s="298"/>
    </row>
    <row r="1583" spans="3:21" ht="16.5" customHeight="1" x14ac:dyDescent="0.2">
      <c r="D1583" s="333"/>
      <c r="E1583" s="301"/>
      <c r="F1583" s="301"/>
      <c r="G1583" s="301"/>
      <c r="H1583" s="301"/>
      <c r="I1583" s="301"/>
      <c r="J1583" s="301"/>
      <c r="K1583" s="301"/>
      <c r="L1583" s="301"/>
      <c r="M1583" s="301"/>
      <c r="N1583" s="301"/>
      <c r="O1583" s="301"/>
      <c r="P1583" s="301"/>
      <c r="Q1583" s="301"/>
      <c r="R1583" s="301"/>
      <c r="S1583" s="301"/>
      <c r="T1583" s="302"/>
    </row>
    <row r="1586" spans="3:21" ht="16.5" customHeight="1" x14ac:dyDescent="0.2">
      <c r="D1586" s="456" t="s">
        <v>211</v>
      </c>
      <c r="E1586" s="456"/>
      <c r="F1586" s="456"/>
      <c r="G1586" s="456"/>
      <c r="H1586" s="456"/>
      <c r="I1586" s="456"/>
      <c r="J1586" s="456"/>
      <c r="K1586" s="456"/>
      <c r="L1586" s="456"/>
      <c r="M1586" s="456"/>
      <c r="N1586" s="456"/>
      <c r="O1586" s="456"/>
      <c r="P1586" s="456"/>
      <c r="Q1586" s="456"/>
      <c r="R1586" s="456"/>
      <c r="S1586" s="456"/>
      <c r="T1586" s="456"/>
      <c r="U1586" s="456"/>
    </row>
    <row r="1587" spans="3:21" ht="16.5" customHeight="1" x14ac:dyDescent="0.2">
      <c r="D1587" s="456"/>
      <c r="E1587" s="456"/>
      <c r="F1587" s="456"/>
      <c r="G1587" s="456"/>
      <c r="H1587" s="456"/>
      <c r="I1587" s="456"/>
      <c r="J1587" s="456"/>
      <c r="K1587" s="456"/>
      <c r="L1587" s="456"/>
      <c r="M1587" s="456"/>
      <c r="N1587" s="456"/>
      <c r="O1587" s="456"/>
      <c r="P1587" s="456"/>
      <c r="Q1587" s="456"/>
      <c r="R1587" s="456"/>
      <c r="S1587" s="456"/>
      <c r="T1587" s="456"/>
      <c r="U1587" s="456"/>
    </row>
    <row r="1588" spans="3:21" ht="16.5" customHeight="1" x14ac:dyDescent="0.2">
      <c r="D1588" s="295"/>
      <c r="E1588" s="295"/>
      <c r="F1588" s="295"/>
      <c r="G1588" s="295"/>
      <c r="H1588" s="295"/>
      <c r="I1588" s="295"/>
      <c r="J1588" s="295"/>
      <c r="K1588" s="295"/>
      <c r="L1588" s="295"/>
      <c r="M1588" s="295"/>
      <c r="N1588" s="295"/>
      <c r="O1588" s="295"/>
      <c r="P1588" s="295"/>
      <c r="Q1588" s="295"/>
      <c r="R1588" s="295"/>
      <c r="S1588" s="295"/>
      <c r="T1588" s="295"/>
      <c r="U1588" s="295"/>
    </row>
    <row r="1589" spans="3:21" ht="16.5" customHeight="1" x14ac:dyDescent="0.2">
      <c r="D1589" s="456" t="s">
        <v>245</v>
      </c>
      <c r="E1589" s="456"/>
      <c r="F1589" s="456"/>
      <c r="G1589" s="456"/>
      <c r="H1589" s="456"/>
      <c r="I1589" s="456"/>
      <c r="J1589" s="456"/>
      <c r="K1589" s="456"/>
      <c r="L1589" s="456"/>
      <c r="M1589" s="456"/>
      <c r="N1589" s="456"/>
      <c r="O1589" s="456"/>
      <c r="P1589" s="456"/>
      <c r="Q1589" s="456"/>
      <c r="R1589" s="456"/>
      <c r="S1589" s="456"/>
      <c r="T1589" s="456"/>
      <c r="U1589" s="456"/>
    </row>
    <row r="1590" spans="3:21" ht="16.5" customHeight="1" x14ac:dyDescent="0.2">
      <c r="D1590" s="456"/>
      <c r="E1590" s="456"/>
      <c r="F1590" s="456"/>
      <c r="G1590" s="456"/>
      <c r="H1590" s="456"/>
      <c r="I1590" s="456"/>
      <c r="J1590" s="456"/>
      <c r="K1590" s="456"/>
      <c r="L1590" s="456"/>
      <c r="M1590" s="456"/>
      <c r="N1590" s="456"/>
      <c r="O1590" s="456"/>
      <c r="P1590" s="456"/>
      <c r="Q1590" s="456"/>
      <c r="R1590" s="456"/>
      <c r="S1590" s="456"/>
      <c r="T1590" s="456"/>
      <c r="U1590" s="456"/>
    </row>
    <row r="1591" spans="3:21" ht="16.5" customHeight="1" x14ac:dyDescent="0.2">
      <c r="D1591" s="295"/>
      <c r="E1591" s="295"/>
      <c r="F1591" s="295"/>
      <c r="G1591" s="295"/>
      <c r="H1591" s="295"/>
      <c r="I1591" s="295"/>
      <c r="J1591" s="295"/>
      <c r="K1591" s="295"/>
      <c r="L1591" s="295"/>
      <c r="M1591" s="295"/>
      <c r="N1591" s="295"/>
      <c r="O1591" s="295"/>
      <c r="P1591" s="295"/>
      <c r="Q1591" s="295"/>
      <c r="R1591" s="295"/>
      <c r="S1591" s="295"/>
      <c r="T1591" s="295"/>
      <c r="U1591" s="295"/>
    </row>
    <row r="1594" spans="3:21" ht="16.5" customHeight="1" x14ac:dyDescent="0.2">
      <c r="C1594" s="304" t="s">
        <v>339</v>
      </c>
      <c r="D1594" s="149" t="s">
        <v>224</v>
      </c>
    </row>
    <row r="1596" spans="3:21" ht="16.5" customHeight="1" x14ac:dyDescent="0.2">
      <c r="D1596" s="3" t="s">
        <v>216</v>
      </c>
    </row>
    <row r="1599" spans="3:21" ht="16.5" customHeight="1" x14ac:dyDescent="0.2">
      <c r="D1599" s="329"/>
      <c r="E1599" s="303"/>
      <c r="F1599" s="303"/>
      <c r="G1599" s="303"/>
      <c r="H1599" s="303"/>
      <c r="I1599" s="303"/>
      <c r="J1599" s="303"/>
      <c r="K1599" s="303"/>
      <c r="L1599" s="303"/>
      <c r="M1599" s="303"/>
      <c r="N1599" s="303"/>
      <c r="O1599" s="303"/>
      <c r="P1599" s="303"/>
      <c r="Q1599" s="303"/>
      <c r="R1599" s="303"/>
      <c r="S1599" s="303"/>
      <c r="T1599" s="296"/>
    </row>
    <row r="1600" spans="3:21" ht="16.5" customHeight="1" x14ac:dyDescent="0.2">
      <c r="D1600" s="330" t="s">
        <v>182</v>
      </c>
      <c r="E1600" s="331" t="s">
        <v>181</v>
      </c>
      <c r="F1600" s="331"/>
      <c r="G1600" s="331"/>
      <c r="H1600" s="331"/>
      <c r="I1600" s="331"/>
      <c r="J1600" s="331"/>
      <c r="K1600" s="331"/>
      <c r="L1600" s="299"/>
      <c r="M1600" s="299"/>
      <c r="N1600" s="299"/>
      <c r="O1600" s="299"/>
      <c r="P1600" s="299"/>
      <c r="Q1600" s="299"/>
      <c r="R1600" s="299"/>
      <c r="S1600" s="299"/>
      <c r="T1600" s="298"/>
    </row>
    <row r="1601" spans="3:21" ht="16.5" customHeight="1" x14ac:dyDescent="0.2">
      <c r="D1601" s="332"/>
      <c r="E1601" s="299"/>
      <c r="F1601" s="299"/>
      <c r="G1601" s="299"/>
      <c r="H1601" s="299"/>
      <c r="I1601" s="299"/>
      <c r="J1601" s="299"/>
      <c r="K1601" s="299"/>
      <c r="L1601" s="299"/>
      <c r="M1601" s="299"/>
      <c r="N1601" s="299"/>
      <c r="O1601" s="299"/>
      <c r="P1601" s="299"/>
      <c r="Q1601" s="299"/>
      <c r="R1601" s="299"/>
      <c r="S1601" s="299"/>
      <c r="T1601" s="298"/>
    </row>
    <row r="1602" spans="3:21" ht="16.5" customHeight="1" x14ac:dyDescent="0.2">
      <c r="D1602" s="332"/>
      <c r="E1602" s="325" t="s">
        <v>209</v>
      </c>
      <c r="F1602" s="299" t="s">
        <v>214</v>
      </c>
      <c r="G1602" s="299"/>
      <c r="H1602" s="299"/>
      <c r="I1602" s="299"/>
      <c r="J1602" s="299"/>
      <c r="K1602" s="299"/>
      <c r="L1602" s="299"/>
      <c r="M1602" s="299"/>
      <c r="N1602" s="299"/>
      <c r="O1602" s="299"/>
      <c r="P1602" s="299"/>
      <c r="Q1602" s="299"/>
      <c r="R1602" s="299"/>
      <c r="S1602" s="299"/>
      <c r="T1602" s="298"/>
    </row>
    <row r="1603" spans="3:21" ht="16.5" customHeight="1" x14ac:dyDescent="0.2">
      <c r="D1603" s="332"/>
      <c r="E1603" s="325"/>
      <c r="F1603" s="299"/>
      <c r="G1603" s="299"/>
      <c r="H1603" s="299"/>
      <c r="I1603" s="299"/>
      <c r="J1603" s="299"/>
      <c r="K1603" s="299"/>
      <c r="L1603" s="299"/>
      <c r="M1603" s="299"/>
      <c r="N1603" s="299"/>
      <c r="O1603" s="299"/>
      <c r="P1603" s="299"/>
      <c r="Q1603" s="299"/>
      <c r="R1603" s="299"/>
      <c r="S1603" s="299"/>
      <c r="T1603" s="298"/>
    </row>
    <row r="1604" spans="3:21" ht="16.5" customHeight="1" x14ac:dyDescent="0.2">
      <c r="D1604" s="332"/>
      <c r="E1604" s="325" t="s">
        <v>210</v>
      </c>
      <c r="F1604" s="299" t="s">
        <v>215</v>
      </c>
      <c r="G1604" s="299"/>
      <c r="H1604" s="299"/>
      <c r="I1604" s="299"/>
      <c r="J1604" s="299"/>
      <c r="K1604" s="299"/>
      <c r="L1604" s="299"/>
      <c r="M1604" s="299"/>
      <c r="N1604" s="299"/>
      <c r="O1604" s="299"/>
      <c r="P1604" s="299"/>
      <c r="Q1604" s="299"/>
      <c r="R1604" s="299"/>
      <c r="S1604" s="299"/>
      <c r="T1604" s="298"/>
    </row>
    <row r="1605" spans="3:21" ht="16.5" customHeight="1" x14ac:dyDescent="0.2">
      <c r="D1605" s="333"/>
      <c r="E1605" s="301"/>
      <c r="F1605" s="301"/>
      <c r="G1605" s="301"/>
      <c r="H1605" s="301"/>
      <c r="I1605" s="301"/>
      <c r="J1605" s="301"/>
      <c r="K1605" s="301"/>
      <c r="L1605" s="301"/>
      <c r="M1605" s="301"/>
      <c r="N1605" s="301"/>
      <c r="O1605" s="301"/>
      <c r="P1605" s="301"/>
      <c r="Q1605" s="301"/>
      <c r="R1605" s="301"/>
      <c r="S1605" s="301"/>
      <c r="T1605" s="302"/>
    </row>
    <row r="1608" spans="3:21" ht="16.5" customHeight="1" x14ac:dyDescent="0.2">
      <c r="D1608" s="3" t="s">
        <v>226</v>
      </c>
    </row>
    <row r="1610" spans="3:21" ht="16.5" customHeight="1" x14ac:dyDescent="0.2">
      <c r="D1610" s="3" t="s">
        <v>227</v>
      </c>
    </row>
    <row r="1614" spans="3:21" ht="16.5" customHeight="1" x14ac:dyDescent="0.2">
      <c r="C1614" s="304" t="s">
        <v>341</v>
      </c>
      <c r="D1614" s="149" t="s">
        <v>228</v>
      </c>
      <c r="E1614" s="149"/>
      <c r="F1614" s="149"/>
      <c r="G1614" s="149"/>
      <c r="H1614" s="149"/>
      <c r="I1614" s="149"/>
      <c r="J1614" s="149"/>
      <c r="K1614" s="149"/>
      <c r="L1614" s="149"/>
      <c r="M1614" s="149"/>
      <c r="N1614" s="149"/>
      <c r="O1614" s="149"/>
      <c r="P1614" s="149"/>
      <c r="Q1614" s="149"/>
      <c r="R1614" s="149"/>
      <c r="S1614" s="149"/>
      <c r="T1614" s="149"/>
      <c r="U1614" s="149"/>
    </row>
    <row r="1616" spans="3:21" ht="16.5" customHeight="1" x14ac:dyDescent="0.2">
      <c r="D1616" s="3" t="s">
        <v>235</v>
      </c>
    </row>
    <row r="1619" spans="3:21" ht="16.5" customHeight="1" x14ac:dyDescent="0.2">
      <c r="D1619" s="329"/>
      <c r="E1619" s="303"/>
      <c r="F1619" s="303"/>
      <c r="G1619" s="303"/>
      <c r="H1619" s="303"/>
      <c r="I1619" s="303"/>
      <c r="J1619" s="303"/>
      <c r="K1619" s="303"/>
      <c r="L1619" s="303"/>
      <c r="M1619" s="303"/>
      <c r="N1619" s="303"/>
      <c r="O1619" s="303"/>
      <c r="P1619" s="303"/>
      <c r="Q1619" s="303"/>
      <c r="R1619" s="303"/>
      <c r="S1619" s="303"/>
      <c r="T1619" s="296"/>
    </row>
    <row r="1620" spans="3:21" ht="16.5" customHeight="1" x14ac:dyDescent="0.2">
      <c r="D1620" s="330" t="s">
        <v>182</v>
      </c>
      <c r="E1620" s="331" t="s">
        <v>231</v>
      </c>
      <c r="F1620" s="331"/>
      <c r="G1620" s="299"/>
      <c r="H1620" s="299"/>
      <c r="I1620" s="299"/>
      <c r="J1620" s="299"/>
      <c r="K1620" s="299"/>
      <c r="L1620" s="299"/>
      <c r="M1620" s="299"/>
      <c r="N1620" s="299"/>
      <c r="O1620" s="299"/>
      <c r="P1620" s="299"/>
      <c r="Q1620" s="299"/>
      <c r="R1620" s="299"/>
      <c r="S1620" s="299"/>
      <c r="T1620" s="298"/>
    </row>
    <row r="1621" spans="3:21" ht="16.5" customHeight="1" x14ac:dyDescent="0.2">
      <c r="D1621" s="332"/>
      <c r="E1621" s="299"/>
      <c r="F1621" s="299"/>
      <c r="G1621" s="299"/>
      <c r="H1621" s="299"/>
      <c r="I1621" s="299"/>
      <c r="J1621" s="299"/>
      <c r="K1621" s="299"/>
      <c r="L1621" s="299"/>
      <c r="M1621" s="299"/>
      <c r="N1621" s="299"/>
      <c r="O1621" s="299"/>
      <c r="P1621" s="299"/>
      <c r="Q1621" s="299"/>
      <c r="R1621" s="299"/>
      <c r="S1621" s="299"/>
      <c r="T1621" s="298"/>
    </row>
    <row r="1622" spans="3:21" ht="16.5" customHeight="1" x14ac:dyDescent="0.2">
      <c r="D1622" s="332"/>
      <c r="E1622" s="325" t="s">
        <v>209</v>
      </c>
      <c r="F1622" s="299" t="s">
        <v>232</v>
      </c>
      <c r="G1622" s="299"/>
      <c r="H1622" s="299"/>
      <c r="I1622" s="299"/>
      <c r="J1622" s="299"/>
      <c r="K1622" s="299"/>
      <c r="L1622" s="299"/>
      <c r="M1622" s="299"/>
      <c r="N1622" s="299"/>
      <c r="O1622" s="299"/>
      <c r="P1622" s="299"/>
      <c r="Q1622" s="299"/>
      <c r="R1622" s="299"/>
      <c r="S1622" s="299"/>
      <c r="T1622" s="298"/>
    </row>
    <row r="1623" spans="3:21" ht="16.5" customHeight="1" x14ac:dyDescent="0.2">
      <c r="D1623" s="332"/>
      <c r="E1623" s="325"/>
      <c r="F1623" s="299"/>
      <c r="G1623" s="299"/>
      <c r="H1623" s="299"/>
      <c r="I1623" s="299"/>
      <c r="J1623" s="299"/>
      <c r="K1623" s="299"/>
      <c r="L1623" s="299"/>
      <c r="M1623" s="299"/>
      <c r="N1623" s="299"/>
      <c r="O1623" s="299"/>
      <c r="P1623" s="299"/>
      <c r="Q1623" s="299"/>
      <c r="R1623" s="299"/>
      <c r="S1623" s="299"/>
      <c r="T1623" s="298"/>
    </row>
    <row r="1624" spans="3:21" ht="16.5" customHeight="1" x14ac:dyDescent="0.2">
      <c r="D1624" s="332"/>
      <c r="E1624" s="325" t="s">
        <v>210</v>
      </c>
      <c r="F1624" s="299" t="s">
        <v>233</v>
      </c>
      <c r="G1624" s="299"/>
      <c r="H1624" s="299"/>
      <c r="I1624" s="299"/>
      <c r="J1624" s="299"/>
      <c r="K1624" s="299"/>
      <c r="L1624" s="299"/>
      <c r="M1624" s="299"/>
      <c r="N1624" s="299"/>
      <c r="O1624" s="299"/>
      <c r="P1624" s="299"/>
      <c r="Q1624" s="299"/>
      <c r="R1624" s="299"/>
      <c r="S1624" s="299"/>
      <c r="T1624" s="298"/>
    </row>
    <row r="1625" spans="3:21" ht="16.5" customHeight="1" x14ac:dyDescent="0.2">
      <c r="D1625" s="333"/>
      <c r="E1625" s="301"/>
      <c r="F1625" s="301"/>
      <c r="G1625" s="301"/>
      <c r="H1625" s="301"/>
      <c r="I1625" s="301"/>
      <c r="J1625" s="301"/>
      <c r="K1625" s="301"/>
      <c r="L1625" s="301"/>
      <c r="M1625" s="301"/>
      <c r="N1625" s="301"/>
      <c r="O1625" s="301"/>
      <c r="P1625" s="301"/>
      <c r="Q1625" s="301"/>
      <c r="R1625" s="301"/>
      <c r="S1625" s="301"/>
      <c r="T1625" s="302"/>
    </row>
    <row r="1628" spans="3:21" ht="16.5" customHeight="1" x14ac:dyDescent="0.2">
      <c r="D1628" s="3" t="s">
        <v>234</v>
      </c>
    </row>
    <row r="1632" spans="3:21" ht="16.5" customHeight="1" x14ac:dyDescent="0.2">
      <c r="C1632" s="304" t="s">
        <v>342</v>
      </c>
      <c r="D1632" s="455" t="s">
        <v>343</v>
      </c>
      <c r="E1632" s="455"/>
      <c r="F1632" s="455"/>
      <c r="G1632" s="455"/>
      <c r="H1632" s="455"/>
      <c r="I1632" s="455"/>
      <c r="J1632" s="455"/>
      <c r="K1632" s="455"/>
      <c r="L1632" s="455"/>
      <c r="M1632" s="455"/>
      <c r="N1632" s="455"/>
      <c r="O1632" s="455"/>
      <c r="P1632" s="455"/>
      <c r="Q1632" s="455"/>
      <c r="R1632" s="455"/>
      <c r="S1632" s="455"/>
      <c r="T1632" s="455"/>
      <c r="U1632" s="455"/>
    </row>
    <row r="1633" spans="2:21" ht="16.5" customHeight="1" x14ac:dyDescent="0.2">
      <c r="D1633" s="455"/>
      <c r="E1633" s="455"/>
      <c r="F1633" s="455"/>
      <c r="G1633" s="455"/>
      <c r="H1633" s="455"/>
      <c r="I1633" s="455"/>
      <c r="J1633" s="455"/>
      <c r="K1633" s="455"/>
      <c r="L1633" s="455"/>
      <c r="M1633" s="455"/>
      <c r="N1633" s="455"/>
      <c r="O1633" s="455"/>
      <c r="P1633" s="455"/>
      <c r="Q1633" s="455"/>
      <c r="R1633" s="455"/>
      <c r="S1633" s="455"/>
      <c r="T1633" s="455"/>
      <c r="U1633" s="455"/>
    </row>
    <row r="1634" spans="2:21" ht="16.5" customHeight="1" x14ac:dyDescent="0.2">
      <c r="D1634" s="455"/>
      <c r="E1634" s="455"/>
      <c r="F1634" s="455"/>
      <c r="G1634" s="455"/>
      <c r="H1634" s="455"/>
      <c r="I1634" s="455"/>
      <c r="J1634" s="455"/>
      <c r="K1634" s="455"/>
      <c r="L1634" s="455"/>
      <c r="M1634" s="455"/>
      <c r="N1634" s="455"/>
      <c r="O1634" s="455"/>
      <c r="P1634" s="455"/>
      <c r="Q1634" s="455"/>
      <c r="R1634" s="455"/>
      <c r="S1634" s="455"/>
      <c r="T1634" s="455"/>
      <c r="U1634" s="455"/>
    </row>
    <row r="1635" spans="2:21" ht="16.5" customHeight="1" x14ac:dyDescent="0.2">
      <c r="B1635" s="3"/>
      <c r="C1635" s="97" t="s">
        <v>46</v>
      </c>
      <c r="D1635" s="3" t="s">
        <v>351</v>
      </c>
      <c r="E1635" s="295"/>
      <c r="F1635" s="295"/>
      <c r="G1635" s="295"/>
      <c r="H1635" s="295"/>
      <c r="I1635" s="295"/>
      <c r="J1635" s="295"/>
      <c r="K1635" s="295"/>
      <c r="L1635" s="295"/>
      <c r="M1635" s="295"/>
      <c r="N1635" s="295"/>
      <c r="O1635" s="295"/>
      <c r="P1635" s="295"/>
      <c r="Q1635" s="295"/>
      <c r="R1635" s="295"/>
      <c r="S1635" s="295"/>
      <c r="T1635" s="295"/>
      <c r="U1635" s="295"/>
    </row>
    <row r="1636" spans="2:21" ht="16.5" customHeight="1" x14ac:dyDescent="0.2">
      <c r="B1636" s="3"/>
      <c r="C1636" s="97"/>
      <c r="E1636" s="295"/>
      <c r="F1636" s="295"/>
      <c r="G1636" s="295"/>
      <c r="H1636" s="295"/>
      <c r="I1636" s="295"/>
      <c r="J1636" s="295"/>
      <c r="K1636" s="295"/>
      <c r="L1636" s="295"/>
      <c r="M1636" s="295"/>
      <c r="N1636" s="295"/>
      <c r="O1636" s="295"/>
      <c r="P1636" s="295"/>
      <c r="Q1636" s="295"/>
      <c r="R1636" s="295"/>
      <c r="S1636" s="295"/>
      <c r="T1636" s="295"/>
      <c r="U1636" s="295"/>
    </row>
    <row r="1637" spans="2:21" ht="16.5" customHeight="1" x14ac:dyDescent="0.2">
      <c r="B1637" s="3"/>
      <c r="C1637" s="97" t="s">
        <v>46</v>
      </c>
      <c r="D1637" s="444" t="s">
        <v>347</v>
      </c>
      <c r="E1637" s="444"/>
      <c r="F1637" s="444"/>
      <c r="G1637" s="444"/>
      <c r="H1637" s="444"/>
      <c r="I1637" s="444"/>
      <c r="J1637" s="444"/>
      <c r="K1637" s="444"/>
      <c r="L1637" s="444"/>
      <c r="M1637" s="444"/>
      <c r="N1637" s="444"/>
      <c r="O1637" s="444"/>
      <c r="P1637" s="444"/>
      <c r="Q1637" s="444"/>
      <c r="R1637" s="444"/>
      <c r="S1637" s="444"/>
      <c r="T1637" s="444"/>
      <c r="U1637" s="444"/>
    </row>
    <row r="1638" spans="2:21" ht="16.5" customHeight="1" x14ac:dyDescent="0.2">
      <c r="D1638" s="444"/>
      <c r="E1638" s="444"/>
      <c r="F1638" s="444"/>
      <c r="G1638" s="444"/>
      <c r="H1638" s="444"/>
      <c r="I1638" s="444"/>
      <c r="J1638" s="444"/>
      <c r="K1638" s="444"/>
      <c r="L1638" s="444"/>
      <c r="M1638" s="444"/>
      <c r="N1638" s="444"/>
      <c r="O1638" s="444"/>
      <c r="P1638" s="444"/>
      <c r="Q1638" s="444"/>
      <c r="R1638" s="444"/>
      <c r="S1638" s="444"/>
      <c r="T1638" s="444"/>
      <c r="U1638" s="444"/>
    </row>
    <row r="1639" spans="2:21" ht="16.5" customHeight="1" x14ac:dyDescent="0.2">
      <c r="D1639" s="295"/>
      <c r="E1639" s="295"/>
      <c r="F1639" s="295"/>
      <c r="G1639" s="295"/>
      <c r="H1639" s="295"/>
      <c r="I1639" s="295"/>
      <c r="J1639" s="295"/>
      <c r="K1639" s="295"/>
      <c r="L1639" s="295"/>
      <c r="M1639" s="295"/>
      <c r="N1639" s="295"/>
      <c r="O1639" s="295"/>
      <c r="P1639" s="295"/>
      <c r="Q1639" s="295"/>
      <c r="R1639" s="295"/>
      <c r="S1639" s="295"/>
      <c r="T1639" s="295"/>
      <c r="U1639" s="295"/>
    </row>
    <row r="1640" spans="2:21" ht="16.5" customHeight="1" x14ac:dyDescent="0.2">
      <c r="D1640" s="295"/>
      <c r="E1640" s="295"/>
      <c r="F1640" s="295"/>
      <c r="G1640" s="295"/>
      <c r="H1640" s="295"/>
      <c r="I1640" s="295"/>
      <c r="J1640" s="295"/>
      <c r="K1640" s="295"/>
      <c r="L1640" s="295"/>
      <c r="M1640" s="295"/>
      <c r="N1640" s="295"/>
      <c r="O1640" s="295"/>
      <c r="P1640" s="295"/>
      <c r="Q1640" s="295"/>
      <c r="R1640" s="295"/>
      <c r="S1640" s="295"/>
      <c r="T1640" s="295"/>
      <c r="U1640" s="295"/>
    </row>
    <row r="1641" spans="2:21" ht="16.5" customHeight="1" x14ac:dyDescent="0.2">
      <c r="D1641" s="295"/>
      <c r="E1641" s="295"/>
      <c r="F1641" s="295"/>
      <c r="G1641" s="295"/>
      <c r="H1641" s="295"/>
      <c r="I1641" s="295"/>
      <c r="J1641" s="295"/>
      <c r="K1641" s="295"/>
      <c r="L1641" s="295"/>
      <c r="M1641" s="295"/>
      <c r="N1641" s="295"/>
      <c r="O1641" s="295"/>
      <c r="P1641" s="295"/>
      <c r="Q1641" s="295"/>
      <c r="R1641" s="295"/>
      <c r="S1641" s="295"/>
      <c r="T1641" s="295"/>
      <c r="U1641" s="295"/>
    </row>
    <row r="1642" spans="2:21" ht="16.5" customHeight="1" x14ac:dyDescent="0.2">
      <c r="D1642" s="295"/>
      <c r="E1642" s="295"/>
      <c r="F1642" s="295"/>
      <c r="G1642" s="295"/>
      <c r="H1642" s="295"/>
      <c r="I1642" s="295"/>
      <c r="J1642" s="295"/>
      <c r="K1642" s="295"/>
      <c r="L1642" s="295"/>
      <c r="M1642" s="295"/>
      <c r="N1642" s="295"/>
      <c r="O1642" s="295"/>
      <c r="P1642" s="295"/>
      <c r="Q1642" s="295"/>
      <c r="R1642" s="295"/>
      <c r="S1642" s="295"/>
      <c r="T1642" s="295"/>
      <c r="U1642" s="295"/>
    </row>
    <row r="1643" spans="2:21" ht="16.5" customHeight="1" x14ac:dyDescent="0.2">
      <c r="D1643" s="295"/>
      <c r="E1643" s="295"/>
      <c r="F1643" s="295"/>
      <c r="G1643" s="295"/>
      <c r="H1643" s="295"/>
      <c r="I1643" s="295"/>
      <c r="J1643" s="295"/>
      <c r="K1643" s="295"/>
      <c r="L1643" s="295"/>
      <c r="M1643" s="295"/>
      <c r="N1643" s="295"/>
      <c r="O1643" s="295"/>
      <c r="P1643" s="295"/>
      <c r="Q1643" s="295"/>
      <c r="R1643" s="295"/>
      <c r="S1643" s="295"/>
      <c r="T1643" s="295"/>
      <c r="U1643" s="295"/>
    </row>
    <row r="1644" spans="2:21" ht="16.5" customHeight="1" x14ac:dyDescent="0.2">
      <c r="D1644" s="295"/>
      <c r="E1644" s="295"/>
      <c r="F1644" s="295"/>
      <c r="G1644" s="295"/>
      <c r="H1644" s="295"/>
      <c r="I1644" s="295"/>
      <c r="J1644" s="295"/>
      <c r="K1644" s="295"/>
      <c r="L1644" s="295"/>
      <c r="M1644" s="295"/>
      <c r="N1644" s="295"/>
      <c r="O1644" s="295"/>
      <c r="P1644" s="295"/>
      <c r="Q1644" s="295"/>
      <c r="R1644" s="295"/>
      <c r="S1644" s="295"/>
      <c r="T1644" s="295"/>
      <c r="U1644" s="295"/>
    </row>
    <row r="1645" spans="2:21" ht="16.5" customHeight="1" x14ac:dyDescent="0.2">
      <c r="D1645" s="295"/>
      <c r="E1645" s="295"/>
      <c r="F1645" s="295"/>
      <c r="G1645" s="295"/>
      <c r="H1645" s="295"/>
      <c r="I1645" s="295"/>
      <c r="J1645" s="295"/>
      <c r="K1645" s="295"/>
      <c r="L1645" s="295"/>
      <c r="M1645" s="295"/>
      <c r="N1645" s="295"/>
      <c r="O1645" s="295"/>
      <c r="P1645" s="295"/>
      <c r="Q1645" s="295"/>
      <c r="R1645" s="295"/>
      <c r="S1645" s="295"/>
      <c r="T1645" s="295"/>
      <c r="U1645" s="295"/>
    </row>
    <row r="1646" spans="2:21" ht="16.5" customHeight="1" x14ac:dyDescent="0.2">
      <c r="D1646" s="295"/>
      <c r="E1646" s="295"/>
      <c r="F1646" s="295"/>
      <c r="G1646" s="295"/>
      <c r="H1646" s="295"/>
      <c r="I1646" s="295"/>
      <c r="J1646" s="295"/>
      <c r="K1646" s="295"/>
      <c r="L1646" s="295"/>
      <c r="M1646" s="295"/>
      <c r="N1646" s="295"/>
      <c r="O1646" s="295"/>
      <c r="P1646" s="295"/>
      <c r="Q1646" s="295"/>
      <c r="R1646" s="295"/>
      <c r="S1646" s="295"/>
      <c r="T1646" s="295"/>
      <c r="U1646" s="295"/>
    </row>
    <row r="1647" spans="2:21" ht="16.5" customHeight="1" x14ac:dyDescent="0.2">
      <c r="D1647" s="295"/>
      <c r="E1647" s="295"/>
      <c r="F1647" s="295"/>
      <c r="G1647" s="295"/>
      <c r="H1647" s="295"/>
      <c r="I1647" s="295"/>
      <c r="J1647" s="295"/>
      <c r="K1647" s="295"/>
      <c r="L1647" s="295"/>
      <c r="M1647" s="295"/>
      <c r="N1647" s="295"/>
      <c r="O1647" s="295"/>
      <c r="P1647" s="295"/>
      <c r="Q1647" s="295"/>
      <c r="R1647" s="295"/>
      <c r="S1647" s="295"/>
      <c r="T1647" s="295"/>
      <c r="U1647" s="295"/>
    </row>
    <row r="1648" spans="2:21" ht="16.5" customHeight="1" x14ac:dyDescent="0.2">
      <c r="D1648" s="295"/>
      <c r="E1648" s="295"/>
      <c r="F1648" s="295"/>
      <c r="G1648" s="295"/>
      <c r="H1648" s="295"/>
      <c r="I1648" s="295"/>
      <c r="J1648" s="295"/>
      <c r="K1648" s="295"/>
      <c r="L1648" s="295"/>
      <c r="M1648" s="295"/>
      <c r="N1648" s="295"/>
      <c r="O1648" s="295"/>
      <c r="P1648" s="295"/>
      <c r="Q1648" s="295"/>
      <c r="R1648" s="295"/>
      <c r="S1648" s="295"/>
      <c r="T1648" s="295"/>
      <c r="U1648" s="295"/>
    </row>
    <row r="1649" spans="3:21" ht="16.5" customHeight="1" x14ac:dyDescent="0.2">
      <c r="D1649" s="295"/>
      <c r="E1649" s="295"/>
      <c r="F1649" s="295"/>
      <c r="G1649" s="295"/>
      <c r="H1649" s="295"/>
      <c r="I1649" s="295"/>
      <c r="J1649" s="295"/>
      <c r="K1649" s="295"/>
      <c r="L1649" s="295"/>
      <c r="M1649" s="295"/>
      <c r="N1649" s="295"/>
      <c r="O1649" s="295"/>
      <c r="P1649" s="295"/>
      <c r="Q1649" s="295"/>
      <c r="R1649" s="295"/>
      <c r="S1649" s="295"/>
      <c r="T1649" s="295"/>
      <c r="U1649" s="295"/>
    </row>
    <row r="1650" spans="3:21" ht="16.5" customHeight="1" x14ac:dyDescent="0.2">
      <c r="D1650" s="295"/>
      <c r="E1650" s="295"/>
      <c r="F1650" s="295"/>
      <c r="G1650" s="295"/>
      <c r="H1650" s="295"/>
      <c r="I1650" s="295"/>
      <c r="J1650" s="295"/>
      <c r="K1650" s="295"/>
      <c r="L1650" s="295"/>
      <c r="M1650" s="295"/>
      <c r="N1650" s="295"/>
      <c r="O1650" s="295"/>
      <c r="P1650" s="295"/>
      <c r="Q1650" s="295"/>
      <c r="R1650" s="295"/>
      <c r="S1650" s="295"/>
      <c r="T1650" s="295"/>
      <c r="U1650" s="295"/>
    </row>
    <row r="1651" spans="3:21" ht="16.5" customHeight="1" x14ac:dyDescent="0.2">
      <c r="C1651" s="97" t="s">
        <v>46</v>
      </c>
      <c r="D1651" s="3" t="s">
        <v>348</v>
      </c>
      <c r="E1651" s="295"/>
      <c r="F1651" s="295"/>
      <c r="G1651" s="295"/>
      <c r="H1651" s="295"/>
      <c r="I1651" s="295"/>
      <c r="J1651" s="295"/>
      <c r="K1651" s="295"/>
      <c r="L1651" s="295"/>
      <c r="M1651" s="295"/>
      <c r="N1651" s="295"/>
      <c r="O1651" s="295"/>
      <c r="P1651" s="295"/>
      <c r="Q1651" s="295"/>
      <c r="R1651" s="295"/>
      <c r="S1651" s="295"/>
      <c r="T1651" s="295"/>
      <c r="U1651" s="295"/>
    </row>
    <row r="1652" spans="3:21" ht="16.5" customHeight="1" x14ac:dyDescent="0.2">
      <c r="C1652" s="97"/>
      <c r="E1652" s="295"/>
      <c r="F1652" s="295"/>
      <c r="G1652" s="295"/>
      <c r="H1652" s="295"/>
      <c r="I1652" s="295"/>
      <c r="J1652" s="295"/>
      <c r="K1652" s="295"/>
      <c r="L1652" s="295"/>
      <c r="M1652" s="295"/>
      <c r="N1652" s="295"/>
      <c r="O1652" s="295"/>
      <c r="P1652" s="295"/>
      <c r="Q1652" s="295"/>
      <c r="R1652" s="295"/>
      <c r="S1652" s="295"/>
      <c r="T1652" s="295"/>
      <c r="U1652" s="295"/>
    </row>
    <row r="1653" spans="3:21" ht="16.5" customHeight="1" x14ac:dyDescent="0.2">
      <c r="C1653" s="97" t="s">
        <v>46</v>
      </c>
      <c r="D1653" s="3" t="s">
        <v>352</v>
      </c>
      <c r="E1653" s="295"/>
      <c r="F1653" s="295"/>
      <c r="G1653" s="295"/>
      <c r="H1653" s="295"/>
      <c r="I1653" s="295"/>
      <c r="J1653" s="295"/>
      <c r="K1653" s="295"/>
      <c r="L1653" s="295"/>
      <c r="M1653" s="295"/>
      <c r="N1653" s="295"/>
      <c r="O1653" s="295"/>
      <c r="P1653" s="295"/>
      <c r="Q1653" s="295"/>
      <c r="R1653" s="295"/>
      <c r="S1653" s="295"/>
      <c r="T1653" s="295"/>
      <c r="U1653" s="295"/>
    </row>
    <row r="1654" spans="3:21" ht="16.5" customHeight="1" x14ac:dyDescent="0.2">
      <c r="C1654" s="97"/>
      <c r="E1654" s="295"/>
      <c r="F1654" s="295"/>
      <c r="G1654" s="295"/>
      <c r="H1654" s="295"/>
      <c r="I1654" s="295"/>
      <c r="J1654" s="295"/>
      <c r="K1654" s="295"/>
      <c r="L1654" s="295"/>
      <c r="M1654" s="295"/>
      <c r="N1654" s="295"/>
      <c r="O1654" s="295"/>
      <c r="P1654" s="295"/>
      <c r="Q1654" s="295"/>
      <c r="R1654" s="295"/>
      <c r="S1654" s="295"/>
      <c r="T1654" s="295"/>
      <c r="U1654" s="295"/>
    </row>
    <row r="1655" spans="3:21" ht="16.5" customHeight="1" x14ac:dyDescent="0.2">
      <c r="C1655" s="97" t="s">
        <v>46</v>
      </c>
      <c r="D1655" s="444" t="s">
        <v>349</v>
      </c>
      <c r="E1655" s="444"/>
      <c r="F1655" s="444"/>
      <c r="G1655" s="444"/>
      <c r="H1655" s="444"/>
      <c r="I1655" s="444"/>
      <c r="J1655" s="444"/>
      <c r="K1655" s="444"/>
      <c r="L1655" s="444"/>
      <c r="M1655" s="444"/>
      <c r="N1655" s="444"/>
      <c r="O1655" s="444"/>
      <c r="P1655" s="444"/>
      <c r="Q1655" s="444"/>
      <c r="R1655" s="444"/>
      <c r="S1655" s="444"/>
      <c r="T1655" s="444"/>
      <c r="U1655" s="444"/>
    </row>
    <row r="1656" spans="3:21" ht="16.5" customHeight="1" x14ac:dyDescent="0.2">
      <c r="C1656" s="97"/>
      <c r="D1656" s="444"/>
      <c r="E1656" s="444"/>
      <c r="F1656" s="444"/>
      <c r="G1656" s="444"/>
      <c r="H1656" s="444"/>
      <c r="I1656" s="444"/>
      <c r="J1656" s="444"/>
      <c r="K1656" s="444"/>
      <c r="L1656" s="444"/>
      <c r="M1656" s="444"/>
      <c r="N1656" s="444"/>
      <c r="O1656" s="444"/>
      <c r="P1656" s="444"/>
      <c r="Q1656" s="444"/>
      <c r="R1656" s="444"/>
      <c r="S1656" s="444"/>
      <c r="T1656" s="444"/>
      <c r="U1656" s="444"/>
    </row>
    <row r="1657" spans="3:21" ht="16.5" customHeight="1" x14ac:dyDescent="0.2">
      <c r="C1657" s="97"/>
      <c r="E1657" s="295"/>
      <c r="F1657" s="295"/>
      <c r="G1657" s="295"/>
      <c r="H1657" s="295"/>
      <c r="I1657" s="295"/>
      <c r="J1657" s="295"/>
      <c r="K1657" s="295"/>
      <c r="L1657" s="295"/>
      <c r="M1657" s="295"/>
      <c r="N1657" s="295"/>
      <c r="O1657" s="295"/>
      <c r="P1657" s="295"/>
      <c r="Q1657" s="295"/>
      <c r="R1657" s="295"/>
      <c r="S1657" s="295"/>
      <c r="T1657" s="295"/>
      <c r="U1657" s="295"/>
    </row>
    <row r="1658" spans="3:21" ht="16.5" customHeight="1" x14ac:dyDescent="0.2">
      <c r="C1658" s="97" t="s">
        <v>46</v>
      </c>
      <c r="D1658" s="3" t="s">
        <v>350</v>
      </c>
      <c r="E1658" s="295"/>
      <c r="F1658" s="295"/>
      <c r="G1658" s="295"/>
      <c r="H1658" s="295"/>
      <c r="I1658" s="295"/>
      <c r="J1658" s="295"/>
      <c r="K1658" s="295"/>
      <c r="L1658" s="295"/>
      <c r="M1658" s="295"/>
      <c r="N1658" s="295"/>
      <c r="O1658" s="295"/>
      <c r="P1658" s="295"/>
      <c r="Q1658" s="295"/>
      <c r="R1658" s="295"/>
      <c r="S1658" s="295"/>
      <c r="T1658" s="295"/>
      <c r="U1658" s="295"/>
    </row>
    <row r="1659" spans="3:21" ht="16.5" customHeight="1" x14ac:dyDescent="0.2">
      <c r="C1659" s="97"/>
      <c r="E1659" s="295"/>
      <c r="F1659" s="295"/>
      <c r="G1659" s="295"/>
      <c r="H1659" s="295"/>
      <c r="I1659" s="295"/>
      <c r="J1659" s="295"/>
      <c r="K1659" s="295"/>
      <c r="L1659" s="295"/>
      <c r="M1659" s="295"/>
      <c r="N1659" s="295"/>
      <c r="O1659" s="295"/>
      <c r="P1659" s="295"/>
      <c r="Q1659" s="295"/>
      <c r="R1659" s="295"/>
      <c r="S1659" s="295"/>
      <c r="T1659" s="295"/>
      <c r="U1659" s="295"/>
    </row>
    <row r="1660" spans="3:21" ht="16.5" customHeight="1" x14ac:dyDescent="0.2">
      <c r="C1660" s="97"/>
      <c r="E1660" s="295"/>
      <c r="F1660" s="295"/>
      <c r="G1660" s="295"/>
      <c r="H1660" s="295"/>
      <c r="I1660" s="295"/>
      <c r="J1660" s="295"/>
      <c r="K1660" s="295"/>
      <c r="L1660" s="295"/>
      <c r="M1660" s="295"/>
      <c r="N1660" s="295"/>
      <c r="O1660" s="295"/>
      <c r="P1660" s="295"/>
      <c r="Q1660" s="295"/>
      <c r="R1660" s="295"/>
      <c r="S1660" s="295"/>
      <c r="T1660" s="295"/>
      <c r="U1660" s="295"/>
    </row>
    <row r="1661" spans="3:21" ht="16.5" customHeight="1" x14ac:dyDescent="0.2">
      <c r="C1661" s="97"/>
      <c r="E1661" s="295"/>
      <c r="F1661" s="295"/>
      <c r="G1661" s="295"/>
      <c r="H1661" s="295"/>
      <c r="I1661" s="295"/>
      <c r="J1661" s="295"/>
      <c r="K1661" s="295"/>
      <c r="L1661" s="295"/>
      <c r="M1661" s="295"/>
      <c r="N1661" s="295"/>
      <c r="O1661" s="295"/>
      <c r="P1661" s="295"/>
      <c r="Q1661" s="295"/>
      <c r="R1661" s="295"/>
      <c r="S1661" s="295"/>
      <c r="T1661" s="295"/>
      <c r="U1661" s="295"/>
    </row>
    <row r="1662" spans="3:21" ht="16.5" customHeight="1" x14ac:dyDescent="0.2">
      <c r="C1662" s="97"/>
      <c r="E1662" s="295"/>
      <c r="F1662" s="295"/>
      <c r="G1662" s="295"/>
      <c r="H1662" s="295"/>
      <c r="I1662" s="295"/>
      <c r="J1662" s="295"/>
      <c r="K1662" s="295"/>
      <c r="L1662" s="295"/>
      <c r="M1662" s="295"/>
      <c r="N1662" s="295"/>
      <c r="O1662" s="295"/>
      <c r="P1662" s="295"/>
      <c r="Q1662" s="295"/>
      <c r="R1662" s="295"/>
      <c r="S1662" s="295"/>
      <c r="T1662" s="295"/>
      <c r="U1662" s="295"/>
    </row>
    <row r="1663" spans="3:21" ht="16.5" customHeight="1" x14ac:dyDescent="0.2">
      <c r="C1663" s="97"/>
      <c r="E1663" s="295"/>
      <c r="F1663" s="295"/>
      <c r="G1663" s="295"/>
      <c r="H1663" s="295"/>
      <c r="I1663" s="295"/>
      <c r="J1663" s="295"/>
      <c r="K1663" s="295"/>
      <c r="L1663" s="295"/>
      <c r="M1663" s="295"/>
      <c r="N1663" s="295"/>
      <c r="O1663" s="295"/>
      <c r="P1663" s="295"/>
      <c r="Q1663" s="295"/>
      <c r="R1663" s="295"/>
      <c r="S1663" s="295"/>
      <c r="T1663" s="295"/>
      <c r="U1663" s="295"/>
    </row>
    <row r="1664" spans="3:21" ht="16.5" customHeight="1" x14ac:dyDescent="0.2">
      <c r="C1664" s="97"/>
      <c r="E1664" s="295"/>
      <c r="F1664" s="295"/>
      <c r="G1664" s="295"/>
      <c r="H1664" s="295"/>
      <c r="I1664" s="295"/>
      <c r="J1664" s="295"/>
      <c r="K1664" s="295"/>
      <c r="L1664" s="295"/>
      <c r="M1664" s="295"/>
      <c r="N1664" s="295"/>
      <c r="O1664" s="295"/>
      <c r="P1664" s="295"/>
      <c r="Q1664" s="295"/>
      <c r="R1664" s="295"/>
      <c r="S1664" s="295"/>
      <c r="T1664" s="295"/>
      <c r="U1664" s="295"/>
    </row>
    <row r="1665" spans="3:21" ht="16.5" customHeight="1" x14ac:dyDescent="0.2">
      <c r="C1665" s="97"/>
      <c r="E1665" s="295"/>
      <c r="F1665" s="295"/>
      <c r="G1665" s="295"/>
      <c r="H1665" s="295"/>
      <c r="I1665" s="295"/>
      <c r="J1665" s="295"/>
      <c r="K1665" s="295"/>
      <c r="L1665" s="295"/>
      <c r="M1665" s="295"/>
      <c r="N1665" s="295"/>
      <c r="O1665" s="295"/>
      <c r="P1665" s="295"/>
      <c r="Q1665" s="295"/>
      <c r="R1665" s="295"/>
      <c r="S1665" s="295"/>
      <c r="T1665" s="295"/>
      <c r="U1665" s="295"/>
    </row>
    <row r="1666" spans="3:21" ht="16.5" customHeight="1" x14ac:dyDescent="0.2">
      <c r="C1666" s="97"/>
      <c r="E1666" s="295"/>
      <c r="F1666" s="295"/>
      <c r="G1666" s="295"/>
      <c r="H1666" s="295"/>
      <c r="I1666" s="295"/>
      <c r="J1666" s="295"/>
      <c r="K1666" s="295"/>
      <c r="L1666" s="295"/>
      <c r="M1666" s="295"/>
      <c r="N1666" s="295"/>
      <c r="O1666" s="295"/>
      <c r="P1666" s="295"/>
      <c r="Q1666" s="295"/>
      <c r="R1666" s="295"/>
      <c r="S1666" s="295"/>
      <c r="T1666" s="295"/>
      <c r="U1666" s="295"/>
    </row>
    <row r="1667" spans="3:21" ht="16.5" customHeight="1" x14ac:dyDescent="0.2">
      <c r="C1667" s="97"/>
      <c r="E1667" s="295"/>
      <c r="F1667" s="295"/>
      <c r="G1667" s="295"/>
      <c r="H1667" s="295"/>
      <c r="I1667" s="295"/>
      <c r="J1667" s="295"/>
      <c r="K1667" s="295"/>
      <c r="L1667" s="295"/>
      <c r="M1667" s="295"/>
      <c r="N1667" s="295"/>
      <c r="O1667" s="295"/>
      <c r="P1667" s="295"/>
      <c r="Q1667" s="295"/>
      <c r="R1667" s="295"/>
      <c r="S1667" s="295"/>
      <c r="T1667" s="295"/>
      <c r="U1667" s="295"/>
    </row>
    <row r="1668" spans="3:21" ht="16.5" customHeight="1" x14ac:dyDescent="0.2">
      <c r="C1668" s="97"/>
      <c r="E1668" s="295"/>
      <c r="F1668" s="295"/>
      <c r="G1668" s="295"/>
      <c r="H1668" s="295"/>
      <c r="I1668" s="295"/>
      <c r="J1668" s="295"/>
      <c r="K1668" s="295"/>
      <c r="L1668" s="295"/>
      <c r="M1668" s="295"/>
      <c r="N1668" s="295"/>
      <c r="O1668" s="295"/>
      <c r="P1668" s="295"/>
      <c r="Q1668" s="295"/>
      <c r="R1668" s="295"/>
      <c r="S1668" s="295"/>
      <c r="T1668" s="295"/>
      <c r="U1668" s="295"/>
    </row>
    <row r="1669" spans="3:21" ht="16.5" customHeight="1" x14ac:dyDescent="0.2">
      <c r="C1669" s="97"/>
      <c r="E1669" s="295"/>
      <c r="F1669" s="295"/>
      <c r="G1669" s="295"/>
      <c r="H1669" s="295"/>
      <c r="I1669" s="295"/>
      <c r="J1669" s="295"/>
      <c r="K1669" s="295"/>
      <c r="L1669" s="295"/>
      <c r="M1669" s="295"/>
      <c r="N1669" s="295"/>
      <c r="O1669" s="295"/>
      <c r="P1669" s="295"/>
      <c r="Q1669" s="295"/>
      <c r="R1669" s="295"/>
      <c r="S1669" s="295"/>
      <c r="T1669" s="295"/>
      <c r="U1669" s="295"/>
    </row>
    <row r="1670" spans="3:21" ht="16.5" customHeight="1" x14ac:dyDescent="0.2">
      <c r="C1670" s="97"/>
      <c r="E1670" s="295"/>
      <c r="F1670" s="295"/>
      <c r="G1670" s="295"/>
      <c r="H1670" s="295"/>
      <c r="I1670" s="295"/>
      <c r="J1670" s="295"/>
      <c r="K1670" s="295"/>
      <c r="L1670" s="295"/>
      <c r="M1670" s="295"/>
      <c r="N1670" s="295"/>
      <c r="O1670" s="295"/>
      <c r="P1670" s="295"/>
      <c r="Q1670" s="295"/>
      <c r="R1670" s="295"/>
      <c r="S1670" s="295"/>
      <c r="T1670" s="295"/>
      <c r="U1670" s="295"/>
    </row>
    <row r="1671" spans="3:21" ht="16.5" customHeight="1" x14ac:dyDescent="0.2">
      <c r="C1671" s="97" t="s">
        <v>46</v>
      </c>
      <c r="D1671" s="444" t="s">
        <v>353</v>
      </c>
      <c r="E1671" s="444"/>
      <c r="F1671" s="444"/>
      <c r="G1671" s="444"/>
      <c r="H1671" s="444"/>
      <c r="I1671" s="444"/>
      <c r="J1671" s="444"/>
      <c r="K1671" s="444"/>
      <c r="L1671" s="444"/>
      <c r="M1671" s="444"/>
      <c r="N1671" s="444"/>
      <c r="O1671" s="444"/>
      <c r="P1671" s="444"/>
      <c r="Q1671" s="444"/>
      <c r="R1671" s="444"/>
      <c r="S1671" s="444"/>
      <c r="T1671" s="444"/>
      <c r="U1671" s="444"/>
    </row>
    <row r="1672" spans="3:21" ht="16.5" customHeight="1" x14ac:dyDescent="0.2">
      <c r="C1672" s="97"/>
      <c r="D1672" s="444"/>
      <c r="E1672" s="444"/>
      <c r="F1672" s="444"/>
      <c r="G1672" s="444"/>
      <c r="H1672" s="444"/>
      <c r="I1672" s="444"/>
      <c r="J1672" s="444"/>
      <c r="K1672" s="444"/>
      <c r="L1672" s="444"/>
      <c r="M1672" s="444"/>
      <c r="N1672" s="444"/>
      <c r="O1672" s="444"/>
      <c r="P1672" s="444"/>
      <c r="Q1672" s="444"/>
      <c r="R1672" s="444"/>
      <c r="S1672" s="444"/>
      <c r="T1672" s="444"/>
      <c r="U1672" s="444"/>
    </row>
    <row r="1673" spans="3:21" ht="16.5" customHeight="1" x14ac:dyDescent="0.2">
      <c r="C1673" s="97"/>
      <c r="E1673" s="295"/>
      <c r="F1673" s="295"/>
      <c r="G1673" s="295"/>
      <c r="H1673" s="295"/>
      <c r="I1673" s="295"/>
      <c r="J1673" s="295"/>
      <c r="K1673" s="295"/>
      <c r="L1673" s="295"/>
      <c r="M1673" s="295"/>
      <c r="N1673" s="295"/>
      <c r="O1673" s="295"/>
      <c r="P1673" s="295"/>
      <c r="Q1673" s="295"/>
      <c r="R1673" s="295"/>
      <c r="S1673" s="295"/>
      <c r="T1673" s="295"/>
      <c r="U1673" s="295"/>
    </row>
    <row r="1674" spans="3:21" ht="16.5" customHeight="1" x14ac:dyDescent="0.2">
      <c r="C1674" s="97"/>
      <c r="E1674" s="295"/>
      <c r="F1674" s="295"/>
      <c r="G1674" s="295"/>
      <c r="H1674" s="295"/>
      <c r="I1674" s="295"/>
      <c r="J1674" s="295"/>
      <c r="K1674" s="295"/>
      <c r="L1674" s="295"/>
      <c r="M1674" s="295"/>
      <c r="N1674" s="295"/>
      <c r="O1674" s="295"/>
      <c r="P1674" s="295"/>
      <c r="Q1674" s="295"/>
      <c r="R1674" s="295"/>
      <c r="S1674" s="295"/>
      <c r="T1674" s="295"/>
      <c r="U1674" s="295"/>
    </row>
    <row r="1675" spans="3:21" ht="16.5" customHeight="1" x14ac:dyDescent="0.2">
      <c r="C1675" s="97"/>
      <c r="E1675" s="295"/>
      <c r="F1675" s="295"/>
      <c r="G1675" s="295"/>
      <c r="H1675" s="295"/>
      <c r="I1675" s="295"/>
      <c r="J1675" s="295"/>
      <c r="K1675" s="295"/>
      <c r="L1675" s="295"/>
      <c r="M1675" s="295"/>
      <c r="N1675" s="295"/>
      <c r="O1675" s="295"/>
      <c r="P1675" s="295"/>
      <c r="Q1675" s="295"/>
      <c r="R1675" s="295"/>
      <c r="S1675" s="295"/>
      <c r="T1675" s="295"/>
      <c r="U1675" s="295"/>
    </row>
    <row r="1676" spans="3:21" ht="16.5" customHeight="1" x14ac:dyDescent="0.2">
      <c r="C1676" s="97"/>
      <c r="E1676" s="295"/>
      <c r="F1676" s="295"/>
      <c r="G1676" s="295"/>
      <c r="H1676" s="295"/>
      <c r="I1676" s="295"/>
      <c r="J1676" s="295"/>
      <c r="K1676" s="295"/>
      <c r="L1676" s="295"/>
      <c r="M1676" s="295"/>
      <c r="N1676" s="295"/>
      <c r="O1676" s="295"/>
      <c r="P1676" s="295"/>
      <c r="Q1676" s="295"/>
      <c r="R1676" s="295"/>
      <c r="S1676" s="295"/>
      <c r="T1676" s="295"/>
      <c r="U1676" s="295"/>
    </row>
    <row r="1677" spans="3:21" ht="16.5" customHeight="1" x14ac:dyDescent="0.2">
      <c r="C1677" s="97"/>
      <c r="E1677" s="295"/>
      <c r="F1677" s="295"/>
      <c r="G1677" s="295"/>
      <c r="H1677" s="295"/>
      <c r="I1677" s="295"/>
      <c r="J1677" s="295"/>
      <c r="K1677" s="295"/>
      <c r="L1677" s="295"/>
      <c r="M1677" s="295"/>
      <c r="N1677" s="295"/>
      <c r="O1677" s="295"/>
      <c r="P1677" s="295"/>
      <c r="Q1677" s="295"/>
      <c r="R1677" s="295"/>
      <c r="S1677" s="295"/>
      <c r="T1677" s="295"/>
      <c r="U1677" s="295"/>
    </row>
    <row r="1678" spans="3:21" ht="16.5" customHeight="1" x14ac:dyDescent="0.2">
      <c r="C1678" s="97"/>
      <c r="E1678" s="295"/>
      <c r="F1678" s="295"/>
      <c r="G1678" s="295"/>
      <c r="H1678" s="295"/>
      <c r="I1678" s="295"/>
      <c r="J1678" s="295"/>
      <c r="K1678" s="295"/>
      <c r="L1678" s="295"/>
      <c r="M1678" s="295"/>
      <c r="N1678" s="295"/>
      <c r="O1678" s="295"/>
      <c r="P1678" s="295"/>
      <c r="Q1678" s="295"/>
      <c r="R1678" s="295"/>
      <c r="S1678" s="295"/>
      <c r="T1678" s="295"/>
      <c r="U1678" s="295"/>
    </row>
    <row r="1679" spans="3:21" ht="16.5" customHeight="1" x14ac:dyDescent="0.2">
      <c r="C1679" s="97"/>
      <c r="E1679" s="295"/>
      <c r="F1679" s="295"/>
      <c r="G1679" s="295"/>
      <c r="H1679" s="295"/>
      <c r="I1679" s="295"/>
      <c r="J1679" s="295"/>
      <c r="K1679" s="295"/>
      <c r="L1679" s="295"/>
      <c r="M1679" s="295"/>
      <c r="N1679" s="295"/>
      <c r="O1679" s="295"/>
      <c r="P1679" s="295"/>
      <c r="Q1679" s="295"/>
      <c r="R1679" s="295"/>
      <c r="S1679" s="295"/>
      <c r="T1679" s="295"/>
      <c r="U1679" s="295"/>
    </row>
    <row r="1680" spans="3:21" ht="16.5" customHeight="1" x14ac:dyDescent="0.2">
      <c r="C1680" s="97"/>
      <c r="E1680" s="295"/>
      <c r="F1680" s="295"/>
      <c r="G1680" s="295"/>
      <c r="H1680" s="295"/>
      <c r="I1680" s="295"/>
      <c r="J1680" s="295"/>
      <c r="K1680" s="295"/>
      <c r="L1680" s="295"/>
      <c r="M1680" s="295"/>
      <c r="N1680" s="295"/>
      <c r="O1680" s="295"/>
      <c r="P1680" s="295"/>
      <c r="Q1680" s="295"/>
      <c r="R1680" s="295"/>
      <c r="S1680" s="295"/>
      <c r="T1680" s="295"/>
      <c r="U1680" s="295"/>
    </row>
    <row r="1681" spans="2:49" ht="16.5" customHeight="1" x14ac:dyDescent="0.2">
      <c r="C1681" s="97"/>
      <c r="E1681" s="295"/>
      <c r="F1681" s="295"/>
      <c r="G1681" s="295"/>
      <c r="H1681" s="295"/>
      <c r="I1681" s="295"/>
      <c r="J1681" s="295"/>
      <c r="K1681" s="295"/>
      <c r="L1681" s="295"/>
      <c r="M1681" s="295"/>
      <c r="N1681" s="295"/>
      <c r="O1681" s="295"/>
      <c r="P1681" s="295"/>
      <c r="Q1681" s="295"/>
      <c r="R1681" s="295"/>
      <c r="S1681" s="295"/>
      <c r="T1681" s="295"/>
      <c r="U1681" s="295"/>
    </row>
    <row r="1682" spans="2:49" ht="16.5" customHeight="1" x14ac:dyDescent="0.2">
      <c r="C1682" s="97"/>
      <c r="E1682" s="295"/>
      <c r="F1682" s="295"/>
      <c r="G1682" s="295"/>
      <c r="H1682" s="295"/>
      <c r="I1682" s="295"/>
      <c r="J1682" s="295"/>
      <c r="K1682" s="295"/>
      <c r="L1682" s="295"/>
      <c r="M1682" s="295"/>
      <c r="N1682" s="295"/>
      <c r="O1682" s="295"/>
      <c r="P1682" s="295"/>
      <c r="Q1682" s="295"/>
      <c r="R1682" s="295"/>
      <c r="S1682" s="295"/>
      <c r="T1682" s="295"/>
      <c r="U1682" s="295"/>
    </row>
    <row r="1683" spans="2:49" ht="16.5" customHeight="1" x14ac:dyDescent="0.2">
      <c r="C1683" s="97"/>
      <c r="E1683" s="295"/>
      <c r="F1683" s="295"/>
      <c r="G1683" s="295"/>
      <c r="H1683" s="295"/>
      <c r="I1683" s="295"/>
      <c r="J1683" s="295"/>
      <c r="K1683" s="295"/>
      <c r="L1683" s="295"/>
      <c r="M1683" s="295"/>
      <c r="N1683" s="295"/>
      <c r="O1683" s="295"/>
      <c r="P1683" s="295"/>
      <c r="Q1683" s="295"/>
      <c r="R1683" s="295"/>
      <c r="S1683" s="295"/>
      <c r="T1683" s="295"/>
      <c r="U1683" s="295"/>
    </row>
    <row r="1684" spans="2:49" ht="16.5" customHeight="1" x14ac:dyDescent="0.2">
      <c r="C1684" s="97"/>
      <c r="E1684" s="295"/>
      <c r="F1684" s="295"/>
      <c r="G1684" s="295"/>
      <c r="H1684" s="295"/>
      <c r="I1684" s="295"/>
      <c r="J1684" s="295"/>
      <c r="K1684" s="295"/>
      <c r="L1684" s="295"/>
      <c r="M1684" s="295"/>
      <c r="N1684" s="295"/>
      <c r="O1684" s="295"/>
      <c r="P1684" s="295"/>
      <c r="Q1684" s="295"/>
      <c r="R1684" s="295"/>
      <c r="S1684" s="295"/>
      <c r="T1684" s="295"/>
      <c r="U1684" s="295"/>
      <c r="AB1684" s="344"/>
      <c r="AC1684" s="344"/>
      <c r="AD1684" s="344"/>
      <c r="AE1684" s="344"/>
      <c r="AF1684" s="344"/>
      <c r="AG1684" s="344"/>
      <c r="AH1684" s="344"/>
      <c r="AI1684" s="344"/>
      <c r="AJ1684" s="344"/>
      <c r="AK1684" s="344"/>
      <c r="AL1684" s="344"/>
      <c r="AM1684" s="344"/>
      <c r="AN1684" s="344"/>
      <c r="AO1684" s="344"/>
      <c r="AP1684" s="344"/>
      <c r="AQ1684" s="344"/>
      <c r="AR1684" s="344"/>
      <c r="AS1684" s="344"/>
      <c r="AT1684" s="344"/>
      <c r="AU1684" s="344"/>
      <c r="AV1684" s="344"/>
      <c r="AW1684" s="344"/>
    </row>
    <row r="1685" spans="2:49" ht="16.5" customHeight="1" x14ac:dyDescent="0.2">
      <c r="C1685" s="97"/>
      <c r="E1685" s="295"/>
      <c r="F1685" s="295"/>
      <c r="G1685" s="295"/>
      <c r="H1685" s="295"/>
      <c r="I1685" s="295"/>
      <c r="J1685" s="295"/>
      <c r="K1685" s="295"/>
      <c r="L1685" s="295"/>
      <c r="M1685" s="295"/>
      <c r="N1685" s="295"/>
      <c r="O1685" s="295"/>
      <c r="P1685" s="295"/>
      <c r="Q1685" s="295"/>
      <c r="R1685" s="295"/>
      <c r="S1685" s="295"/>
      <c r="T1685" s="295"/>
      <c r="U1685" s="295"/>
      <c r="AB1685" s="344"/>
      <c r="AC1685" s="344"/>
      <c r="AD1685" s="344"/>
      <c r="AE1685" s="344"/>
      <c r="AF1685" s="344"/>
      <c r="AG1685" s="344"/>
      <c r="AH1685" s="344"/>
      <c r="AI1685" s="344"/>
      <c r="AJ1685" s="344"/>
      <c r="AK1685" s="344"/>
      <c r="AL1685" s="344"/>
      <c r="AM1685" s="344"/>
      <c r="AN1685" s="344"/>
      <c r="AO1685" s="344"/>
      <c r="AP1685" s="344"/>
      <c r="AQ1685" s="344"/>
      <c r="AR1685" s="344"/>
      <c r="AS1685" s="344"/>
      <c r="AT1685" s="344"/>
      <c r="AU1685" s="344"/>
      <c r="AV1685" s="344"/>
      <c r="AW1685" s="344"/>
    </row>
    <row r="1686" spans="2:49" ht="16.5" customHeight="1" x14ac:dyDescent="0.2">
      <c r="C1686" s="97"/>
      <c r="E1686" s="295"/>
      <c r="F1686" s="295"/>
      <c r="G1686" s="295"/>
      <c r="H1686" s="295"/>
      <c r="I1686" s="295"/>
      <c r="J1686" s="295"/>
      <c r="K1686" s="295"/>
      <c r="L1686" s="295"/>
      <c r="M1686" s="295"/>
      <c r="N1686" s="295"/>
      <c r="O1686" s="295"/>
      <c r="P1686" s="295"/>
      <c r="Q1686" s="295"/>
      <c r="R1686" s="295"/>
      <c r="S1686" s="295"/>
      <c r="T1686" s="295"/>
      <c r="U1686" s="295"/>
      <c r="AB1686" s="344"/>
      <c r="AC1686" s="344"/>
      <c r="AD1686" s="344"/>
      <c r="AE1686" s="344"/>
      <c r="AF1686" s="344"/>
      <c r="AG1686" s="344"/>
      <c r="AH1686" s="344"/>
      <c r="AI1686" s="344"/>
      <c r="AJ1686" s="344"/>
      <c r="AK1686" s="344"/>
      <c r="AL1686" s="344"/>
      <c r="AM1686" s="344"/>
      <c r="AN1686" s="344"/>
      <c r="AO1686" s="344"/>
      <c r="AP1686" s="344"/>
      <c r="AQ1686" s="344"/>
      <c r="AR1686" s="344"/>
      <c r="AS1686" s="344"/>
      <c r="AT1686" s="344"/>
      <c r="AU1686" s="344"/>
      <c r="AV1686" s="344"/>
      <c r="AW1686" s="344"/>
    </row>
    <row r="1687" spans="2:49" ht="16.5" customHeight="1" x14ac:dyDescent="0.2">
      <c r="C1687" s="97"/>
      <c r="E1687" s="295"/>
      <c r="F1687" s="295"/>
      <c r="G1687" s="295"/>
      <c r="H1687" s="295"/>
      <c r="I1687" s="295"/>
      <c r="J1687" s="295"/>
      <c r="K1687" s="295"/>
      <c r="L1687" s="295"/>
      <c r="M1687" s="295"/>
      <c r="N1687" s="295"/>
      <c r="O1687" s="295"/>
      <c r="P1687" s="295"/>
      <c r="Q1687" s="295"/>
      <c r="R1687" s="295"/>
      <c r="S1687" s="295"/>
      <c r="T1687" s="295"/>
      <c r="U1687" s="295"/>
      <c r="AB1687" s="344"/>
      <c r="AC1687" s="344"/>
      <c r="AD1687" s="344"/>
      <c r="AE1687" s="344"/>
      <c r="AF1687" s="344"/>
      <c r="AG1687" s="344"/>
      <c r="AH1687" s="344"/>
      <c r="AI1687" s="344"/>
      <c r="AJ1687" s="344"/>
      <c r="AK1687" s="344"/>
      <c r="AL1687" s="344"/>
      <c r="AM1687" s="344"/>
      <c r="AN1687" s="344"/>
      <c r="AO1687" s="344"/>
      <c r="AP1687" s="344"/>
      <c r="AQ1687" s="344"/>
      <c r="AR1687" s="344"/>
      <c r="AS1687" s="344"/>
      <c r="AT1687" s="344"/>
      <c r="AU1687" s="344"/>
      <c r="AV1687" s="344"/>
      <c r="AW1687" s="344"/>
    </row>
    <row r="1688" spans="2:49" ht="16.5" customHeight="1" x14ac:dyDescent="0.2">
      <c r="C1688" s="97"/>
      <c r="E1688" s="295"/>
      <c r="F1688" s="295"/>
      <c r="G1688" s="295"/>
      <c r="H1688" s="295"/>
      <c r="I1688" s="295"/>
      <c r="J1688" s="295"/>
      <c r="K1688" s="295"/>
      <c r="L1688" s="295"/>
      <c r="M1688" s="295"/>
      <c r="N1688" s="295"/>
      <c r="O1688" s="295"/>
      <c r="P1688" s="295"/>
      <c r="Q1688" s="295"/>
      <c r="R1688" s="295"/>
      <c r="S1688" s="295"/>
      <c r="T1688" s="295"/>
      <c r="U1688" s="295"/>
      <c r="AB1688" s="344"/>
      <c r="AC1688" s="344"/>
      <c r="AD1688" s="344"/>
      <c r="AE1688" s="344"/>
      <c r="AF1688" s="344"/>
      <c r="AG1688" s="344"/>
      <c r="AH1688" s="344"/>
      <c r="AI1688" s="344"/>
      <c r="AJ1688" s="344"/>
      <c r="AK1688" s="344"/>
      <c r="AL1688" s="344"/>
      <c r="AM1688" s="344"/>
      <c r="AN1688" s="344"/>
      <c r="AO1688" s="344"/>
      <c r="AP1688" s="344"/>
      <c r="AQ1688" s="344"/>
      <c r="AR1688" s="344"/>
      <c r="AS1688" s="344"/>
      <c r="AT1688" s="344"/>
      <c r="AU1688" s="344"/>
      <c r="AV1688" s="344"/>
      <c r="AW1688" s="344"/>
    </row>
    <row r="1689" spans="2:49" ht="16.5" customHeight="1" x14ac:dyDescent="0.2">
      <c r="C1689" s="97" t="s">
        <v>46</v>
      </c>
      <c r="D1689" s="3" t="s">
        <v>369</v>
      </c>
      <c r="E1689" s="295"/>
      <c r="F1689" s="295"/>
      <c r="G1689" s="295"/>
      <c r="H1689" s="295"/>
      <c r="I1689" s="295"/>
      <c r="J1689" s="295"/>
      <c r="K1689" s="295"/>
      <c r="L1689" s="295"/>
      <c r="M1689" s="295"/>
      <c r="N1689" s="295"/>
      <c r="O1689" s="295"/>
      <c r="P1689" s="295"/>
      <c r="Q1689" s="295"/>
      <c r="R1689" s="295"/>
      <c r="S1689" s="295"/>
      <c r="T1689" s="295"/>
      <c r="U1689" s="295"/>
      <c r="AB1689" s="344"/>
      <c r="AC1689" s="344"/>
      <c r="AD1689" s="344"/>
      <c r="AE1689" s="344"/>
      <c r="AF1689" s="344"/>
      <c r="AG1689" s="344"/>
      <c r="AH1689" s="344"/>
      <c r="AI1689" s="344"/>
      <c r="AJ1689" s="344"/>
      <c r="AK1689" s="344"/>
      <c r="AL1689" s="344"/>
      <c r="AM1689" s="344"/>
      <c r="AN1689" s="344"/>
      <c r="AO1689" s="344"/>
      <c r="AP1689" s="344"/>
      <c r="AQ1689" s="344"/>
      <c r="AR1689" s="344"/>
      <c r="AS1689" s="344"/>
      <c r="AT1689" s="344"/>
      <c r="AU1689" s="344"/>
      <c r="AV1689" s="344"/>
      <c r="AW1689" s="344"/>
    </row>
    <row r="1690" spans="2:49" s="344" customFormat="1" ht="16.5" customHeight="1" x14ac:dyDescent="0.2">
      <c r="B1690" s="345"/>
      <c r="C1690" s="345"/>
      <c r="E1690" s="346"/>
      <c r="F1690" s="346"/>
      <c r="G1690" s="346"/>
      <c r="H1690" s="346"/>
      <c r="I1690" s="346"/>
      <c r="J1690" s="346"/>
      <c r="K1690" s="346"/>
      <c r="L1690" s="346"/>
      <c r="M1690" s="346"/>
      <c r="N1690" s="346"/>
      <c r="O1690" s="346"/>
      <c r="P1690" s="346"/>
      <c r="Q1690" s="346"/>
      <c r="R1690" s="346"/>
      <c r="S1690" s="346"/>
      <c r="T1690" s="346"/>
      <c r="U1690" s="346"/>
    </row>
    <row r="1691" spans="2:49" s="344" customFormat="1" ht="16.5" customHeight="1" x14ac:dyDescent="0.2">
      <c r="B1691" s="345"/>
      <c r="C1691" s="345"/>
      <c r="D1691" s="347"/>
      <c r="E1691" s="348"/>
      <c r="F1691" s="348"/>
      <c r="G1691" s="348"/>
      <c r="H1691" s="348"/>
      <c r="I1691" s="348"/>
      <c r="J1691" s="348"/>
      <c r="K1691" s="348"/>
      <c r="L1691" s="348"/>
      <c r="M1691" s="348"/>
      <c r="N1691" s="348"/>
      <c r="O1691" s="348"/>
      <c r="P1691" s="348"/>
      <c r="Q1691" s="348"/>
      <c r="R1691" s="348"/>
      <c r="S1691" s="348"/>
      <c r="T1691" s="349"/>
      <c r="U1691" s="346"/>
    </row>
    <row r="1692" spans="2:49" s="344" customFormat="1" ht="16.5" customHeight="1" x14ac:dyDescent="0.2">
      <c r="B1692" s="345"/>
      <c r="C1692" s="345"/>
      <c r="D1692" s="350"/>
      <c r="E1692" s="351" t="s">
        <v>354</v>
      </c>
      <c r="F1692" s="352" t="s">
        <v>356</v>
      </c>
      <c r="G1692" s="352"/>
      <c r="H1692" s="352"/>
      <c r="I1692" s="353" t="s">
        <v>357</v>
      </c>
      <c r="J1692" s="352"/>
      <c r="K1692" s="352"/>
      <c r="L1692" s="352"/>
      <c r="M1692" s="352"/>
      <c r="N1692" s="352"/>
      <c r="O1692" s="352"/>
      <c r="P1692" s="352"/>
      <c r="Q1692" s="352"/>
      <c r="R1692" s="352"/>
      <c r="S1692" s="352"/>
      <c r="T1692" s="354"/>
      <c r="U1692" s="346"/>
    </row>
    <row r="1693" spans="2:49" s="344" customFormat="1" ht="16.5" customHeight="1" x14ac:dyDescent="0.2">
      <c r="B1693" s="345"/>
      <c r="C1693" s="345"/>
      <c r="D1693" s="350"/>
      <c r="E1693" s="355"/>
      <c r="F1693" s="352"/>
      <c r="G1693" s="352"/>
      <c r="H1693" s="352"/>
      <c r="I1693" s="352"/>
      <c r="J1693" s="352"/>
      <c r="K1693" s="352"/>
      <c r="L1693" s="352"/>
      <c r="M1693" s="352"/>
      <c r="N1693" s="352"/>
      <c r="O1693" s="352"/>
      <c r="P1693" s="352"/>
      <c r="Q1693" s="352"/>
      <c r="R1693" s="352"/>
      <c r="S1693" s="352"/>
      <c r="T1693" s="354"/>
      <c r="U1693" s="346"/>
    </row>
    <row r="1694" spans="2:49" s="344" customFormat="1" ht="16.5" customHeight="1" x14ac:dyDescent="0.2">
      <c r="B1694" s="345"/>
      <c r="C1694" s="345"/>
      <c r="D1694" s="350"/>
      <c r="E1694" s="351" t="s">
        <v>355</v>
      </c>
      <c r="F1694" s="352" t="s">
        <v>269</v>
      </c>
      <c r="G1694" s="352"/>
      <c r="H1694" s="352"/>
      <c r="I1694" s="353" t="s">
        <v>358</v>
      </c>
      <c r="J1694" s="352"/>
      <c r="K1694" s="352"/>
      <c r="L1694" s="352"/>
      <c r="M1694" s="352"/>
      <c r="N1694" s="352"/>
      <c r="O1694" s="352"/>
      <c r="P1694" s="352"/>
      <c r="Q1694" s="352"/>
      <c r="R1694" s="352"/>
      <c r="S1694" s="352"/>
      <c r="T1694" s="354"/>
      <c r="U1694" s="346"/>
    </row>
    <row r="1695" spans="2:49" s="344" customFormat="1" ht="16.5" customHeight="1" x14ac:dyDescent="0.2">
      <c r="B1695" s="345"/>
      <c r="C1695" s="345"/>
      <c r="D1695" s="350"/>
      <c r="E1695" s="355"/>
      <c r="F1695" s="352"/>
      <c r="G1695" s="352"/>
      <c r="H1695" s="352"/>
      <c r="I1695" s="352"/>
      <c r="J1695" s="352"/>
      <c r="K1695" s="352"/>
      <c r="L1695" s="352"/>
      <c r="M1695" s="352"/>
      <c r="N1695" s="352"/>
      <c r="O1695" s="352"/>
      <c r="P1695" s="352"/>
      <c r="Q1695" s="352"/>
      <c r="R1695" s="352"/>
      <c r="S1695" s="352"/>
      <c r="T1695" s="354"/>
      <c r="U1695" s="346"/>
    </row>
    <row r="1696" spans="2:49" s="344" customFormat="1" ht="16.5" customHeight="1" x14ac:dyDescent="0.2">
      <c r="B1696" s="345"/>
      <c r="C1696" s="345"/>
      <c r="D1696" s="350"/>
      <c r="E1696" s="351" t="s">
        <v>359</v>
      </c>
      <c r="F1696" s="352" t="s">
        <v>360</v>
      </c>
      <c r="G1696" s="352"/>
      <c r="H1696" s="352"/>
      <c r="I1696" s="353" t="s">
        <v>361</v>
      </c>
      <c r="J1696" s="352"/>
      <c r="K1696" s="352"/>
      <c r="L1696" s="352"/>
      <c r="M1696" s="352"/>
      <c r="N1696" s="352"/>
      <c r="O1696" s="352"/>
      <c r="P1696" s="352"/>
      <c r="Q1696" s="352"/>
      <c r="R1696" s="352"/>
      <c r="S1696" s="352"/>
      <c r="T1696" s="354"/>
      <c r="U1696" s="346"/>
    </row>
    <row r="1697" spans="2:49" s="344" customFormat="1" ht="16.5" customHeight="1" x14ac:dyDescent="0.2">
      <c r="B1697" s="345"/>
      <c r="C1697" s="345"/>
      <c r="D1697" s="350"/>
      <c r="E1697" s="355"/>
      <c r="F1697" s="352"/>
      <c r="G1697" s="352"/>
      <c r="H1697" s="352"/>
      <c r="I1697" s="352"/>
      <c r="J1697" s="352"/>
      <c r="K1697" s="352"/>
      <c r="L1697" s="352"/>
      <c r="M1697" s="352"/>
      <c r="N1697" s="352"/>
      <c r="O1697" s="352"/>
      <c r="P1697" s="352"/>
      <c r="Q1697" s="352"/>
      <c r="R1697" s="352"/>
      <c r="S1697" s="352"/>
      <c r="T1697" s="354"/>
      <c r="U1697" s="346"/>
    </row>
    <row r="1698" spans="2:49" s="344" customFormat="1" ht="16.5" customHeight="1" x14ac:dyDescent="0.2">
      <c r="B1698" s="345"/>
      <c r="C1698" s="345"/>
      <c r="D1698" s="350"/>
      <c r="E1698" s="355"/>
      <c r="F1698" s="360" t="s">
        <v>120</v>
      </c>
      <c r="G1698" s="360"/>
      <c r="H1698" s="360"/>
      <c r="I1698" s="361" t="s">
        <v>362</v>
      </c>
      <c r="J1698" s="360"/>
      <c r="K1698" s="360"/>
      <c r="L1698" s="360"/>
      <c r="M1698" s="360"/>
      <c r="N1698" s="360"/>
      <c r="O1698" s="360"/>
      <c r="P1698" s="352"/>
      <c r="Q1698" s="352"/>
      <c r="R1698" s="352"/>
      <c r="S1698" s="352"/>
      <c r="T1698" s="354"/>
      <c r="U1698" s="346"/>
    </row>
    <row r="1699" spans="2:49" s="344" customFormat="1" ht="16.5" customHeight="1" x14ac:dyDescent="0.2">
      <c r="B1699" s="345"/>
      <c r="C1699" s="345"/>
      <c r="D1699" s="356"/>
      <c r="E1699" s="357"/>
      <c r="F1699" s="358"/>
      <c r="G1699" s="357"/>
      <c r="H1699" s="357"/>
      <c r="I1699" s="357"/>
      <c r="J1699" s="357"/>
      <c r="K1699" s="357"/>
      <c r="L1699" s="357"/>
      <c r="M1699" s="357"/>
      <c r="N1699" s="357"/>
      <c r="O1699" s="357"/>
      <c r="P1699" s="357"/>
      <c r="Q1699" s="357"/>
      <c r="R1699" s="357"/>
      <c r="S1699" s="357"/>
      <c r="T1699" s="359"/>
      <c r="U1699" s="346"/>
    </row>
    <row r="1700" spans="2:49" s="344" customFormat="1" ht="16.5" customHeight="1" x14ac:dyDescent="0.2">
      <c r="B1700" s="345"/>
      <c r="C1700" s="345"/>
      <c r="E1700" s="346"/>
      <c r="F1700" s="346"/>
      <c r="G1700" s="346"/>
      <c r="H1700" s="346"/>
      <c r="I1700" s="346"/>
      <c r="J1700" s="346"/>
      <c r="K1700" s="346"/>
      <c r="L1700" s="346"/>
      <c r="M1700" s="346"/>
      <c r="N1700" s="346"/>
      <c r="O1700" s="346"/>
      <c r="P1700" s="346"/>
      <c r="Q1700" s="346"/>
      <c r="R1700" s="346"/>
      <c r="S1700" s="346"/>
      <c r="T1700" s="346"/>
      <c r="U1700" s="346"/>
    </row>
    <row r="1701" spans="2:49" s="344" customFormat="1" ht="16.5" customHeight="1" x14ac:dyDescent="0.2">
      <c r="B1701" s="345"/>
      <c r="C1701" s="345"/>
      <c r="E1701" s="346"/>
      <c r="G1701" s="346"/>
      <c r="H1701" s="346"/>
      <c r="I1701" s="346"/>
      <c r="J1701" s="346"/>
      <c r="K1701" s="346"/>
      <c r="L1701" s="346"/>
      <c r="M1701" s="346"/>
      <c r="N1701" s="346"/>
      <c r="O1701" s="346"/>
      <c r="P1701" s="346"/>
      <c r="Q1701" s="346"/>
      <c r="R1701" s="346"/>
      <c r="S1701" s="346"/>
      <c r="T1701" s="346"/>
      <c r="U1701" s="346"/>
    </row>
    <row r="1702" spans="2:49" s="344" customFormat="1" ht="16.5" customHeight="1" x14ac:dyDescent="0.2">
      <c r="B1702" s="345"/>
      <c r="C1702" s="345" t="s">
        <v>46</v>
      </c>
      <c r="D1702" s="344" t="s">
        <v>363</v>
      </c>
      <c r="E1702" s="346"/>
      <c r="F1702" s="346"/>
      <c r="G1702" s="346"/>
      <c r="H1702" s="346"/>
      <c r="I1702" s="346"/>
      <c r="J1702" s="346"/>
      <c r="K1702" s="346"/>
      <c r="L1702" s="346"/>
      <c r="M1702" s="346"/>
      <c r="N1702" s="346"/>
      <c r="O1702" s="346"/>
      <c r="P1702" s="346"/>
      <c r="Q1702" s="346"/>
      <c r="R1702" s="346"/>
      <c r="S1702" s="346"/>
      <c r="T1702" s="346"/>
      <c r="U1702" s="346"/>
    </row>
    <row r="1703" spans="2:49" s="344" customFormat="1" ht="16.5" customHeight="1" x14ac:dyDescent="0.2">
      <c r="B1703" s="345"/>
      <c r="C1703" s="345"/>
      <c r="E1703" s="346"/>
      <c r="G1703" s="346"/>
      <c r="H1703" s="346"/>
      <c r="I1703" s="346"/>
      <c r="J1703" s="346"/>
      <c r="K1703" s="346"/>
      <c r="L1703" s="346"/>
      <c r="M1703" s="346"/>
      <c r="N1703" s="346"/>
      <c r="O1703" s="346"/>
      <c r="P1703" s="346"/>
      <c r="Q1703" s="346"/>
      <c r="R1703" s="346"/>
      <c r="S1703" s="346"/>
      <c r="T1703" s="346"/>
      <c r="U1703" s="346"/>
    </row>
    <row r="1704" spans="2:49" s="344" customFormat="1" ht="16.5" customHeight="1" x14ac:dyDescent="0.2">
      <c r="B1704" s="345"/>
      <c r="C1704" s="345" t="s">
        <v>46</v>
      </c>
      <c r="D1704" s="456" t="s">
        <v>364</v>
      </c>
      <c r="E1704" s="456"/>
      <c r="F1704" s="456"/>
      <c r="G1704" s="456"/>
      <c r="H1704" s="456"/>
      <c r="I1704" s="456"/>
      <c r="J1704" s="456"/>
      <c r="K1704" s="456"/>
      <c r="L1704" s="456"/>
      <c r="M1704" s="456"/>
      <c r="N1704" s="456"/>
      <c r="O1704" s="456"/>
      <c r="P1704" s="456"/>
      <c r="Q1704" s="456"/>
      <c r="R1704" s="456"/>
      <c r="S1704" s="456"/>
      <c r="T1704" s="456"/>
      <c r="U1704" s="456"/>
    </row>
    <row r="1705" spans="2:49" s="344" customFormat="1" ht="16.5" customHeight="1" x14ac:dyDescent="0.2">
      <c r="B1705" s="345"/>
      <c r="C1705" s="345"/>
      <c r="D1705" s="456"/>
      <c r="E1705" s="456"/>
      <c r="F1705" s="456"/>
      <c r="G1705" s="456"/>
      <c r="H1705" s="456"/>
      <c r="I1705" s="456"/>
      <c r="J1705" s="456"/>
      <c r="K1705" s="456"/>
      <c r="L1705" s="456"/>
      <c r="M1705" s="456"/>
      <c r="N1705" s="456"/>
      <c r="O1705" s="456"/>
      <c r="P1705" s="456"/>
      <c r="Q1705" s="456"/>
      <c r="R1705" s="456"/>
      <c r="S1705" s="456"/>
      <c r="T1705" s="456"/>
      <c r="U1705" s="456"/>
    </row>
    <row r="1706" spans="2:49" s="344" customFormat="1" ht="16.5" customHeight="1" x14ac:dyDescent="0.2">
      <c r="B1706" s="345"/>
      <c r="C1706" s="345"/>
      <c r="E1706" s="346"/>
      <c r="F1706" s="346"/>
      <c r="G1706" s="346"/>
      <c r="H1706" s="346"/>
      <c r="I1706" s="346"/>
      <c r="J1706" s="346"/>
      <c r="K1706" s="346"/>
      <c r="L1706" s="346"/>
      <c r="M1706" s="346"/>
      <c r="N1706" s="346"/>
      <c r="O1706" s="346"/>
      <c r="P1706" s="346"/>
      <c r="Q1706" s="346"/>
      <c r="R1706" s="346"/>
      <c r="S1706" s="346"/>
      <c r="T1706" s="346"/>
      <c r="U1706" s="346"/>
    </row>
    <row r="1707" spans="2:49" s="344" customFormat="1" ht="16.5" customHeight="1" x14ac:dyDescent="0.2">
      <c r="B1707" s="345"/>
      <c r="C1707" s="345"/>
      <c r="D1707" s="362"/>
      <c r="E1707" s="363"/>
      <c r="F1707" s="363"/>
      <c r="G1707" s="363"/>
      <c r="H1707" s="363"/>
      <c r="I1707" s="363"/>
      <c r="J1707" s="363"/>
      <c r="K1707" s="363"/>
      <c r="L1707" s="363"/>
      <c r="M1707" s="363"/>
      <c r="N1707" s="363"/>
      <c r="O1707" s="363"/>
      <c r="P1707" s="363"/>
      <c r="Q1707" s="363"/>
      <c r="R1707" s="363"/>
      <c r="S1707" s="363"/>
      <c r="T1707" s="364"/>
      <c r="U1707" s="346"/>
    </row>
    <row r="1708" spans="2:49" s="344" customFormat="1" ht="16.5" customHeight="1" x14ac:dyDescent="0.2">
      <c r="B1708" s="345"/>
      <c r="C1708" s="345"/>
      <c r="D1708" s="336" t="s">
        <v>368</v>
      </c>
      <c r="E1708" s="372" t="s">
        <v>365</v>
      </c>
      <c r="F1708" s="366"/>
      <c r="G1708" s="366"/>
      <c r="H1708" s="366"/>
      <c r="I1708" s="366"/>
      <c r="J1708" s="366"/>
      <c r="K1708" s="366"/>
      <c r="L1708" s="366"/>
      <c r="M1708" s="366"/>
      <c r="N1708" s="366"/>
      <c r="O1708" s="366"/>
      <c r="P1708" s="366"/>
      <c r="Q1708" s="366"/>
      <c r="R1708" s="366"/>
      <c r="S1708" s="366"/>
      <c r="T1708" s="367"/>
      <c r="U1708" s="346"/>
    </row>
    <row r="1709" spans="2:49" s="344" customFormat="1" ht="16.5" customHeight="1" x14ac:dyDescent="0.2">
      <c r="B1709" s="345"/>
      <c r="C1709" s="345"/>
      <c r="D1709" s="365"/>
      <c r="E1709" s="366"/>
      <c r="F1709" s="366"/>
      <c r="G1709" s="366"/>
      <c r="H1709" s="366"/>
      <c r="I1709" s="366"/>
      <c r="J1709" s="366"/>
      <c r="K1709" s="366"/>
      <c r="L1709" s="366"/>
      <c r="M1709" s="366"/>
      <c r="N1709" s="366"/>
      <c r="O1709" s="366"/>
      <c r="P1709" s="366"/>
      <c r="Q1709" s="366"/>
      <c r="R1709" s="366"/>
      <c r="S1709" s="366"/>
      <c r="T1709" s="367"/>
      <c r="U1709" s="346"/>
    </row>
    <row r="1710" spans="2:49" s="344" customFormat="1" ht="16.5" customHeight="1" x14ac:dyDescent="0.2">
      <c r="B1710" s="345"/>
      <c r="C1710" s="345"/>
      <c r="D1710" s="368" t="s">
        <v>46</v>
      </c>
      <c r="E1710" s="366" t="s">
        <v>367</v>
      </c>
      <c r="F1710" s="366"/>
      <c r="G1710" s="366"/>
      <c r="H1710" s="366"/>
      <c r="I1710" s="366"/>
      <c r="J1710" s="366"/>
      <c r="K1710" s="366"/>
      <c r="L1710" s="366"/>
      <c r="M1710" s="366"/>
      <c r="N1710" s="366"/>
      <c r="O1710" s="366"/>
      <c r="P1710" s="366"/>
      <c r="Q1710" s="366"/>
      <c r="R1710" s="366"/>
      <c r="S1710" s="366"/>
      <c r="T1710" s="367"/>
      <c r="U1710" s="346"/>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row>
    <row r="1711" spans="2:49" s="344" customFormat="1" ht="16.5" customHeight="1" x14ac:dyDescent="0.2">
      <c r="B1711" s="345"/>
      <c r="C1711" s="345"/>
      <c r="D1711" s="368"/>
      <c r="E1711" s="366"/>
      <c r="F1711" s="366"/>
      <c r="G1711" s="366"/>
      <c r="H1711" s="366"/>
      <c r="I1711" s="366"/>
      <c r="J1711" s="366"/>
      <c r="K1711" s="366"/>
      <c r="L1711" s="366"/>
      <c r="M1711" s="366"/>
      <c r="N1711" s="366"/>
      <c r="O1711" s="366"/>
      <c r="P1711" s="366"/>
      <c r="Q1711" s="366"/>
      <c r="R1711" s="366"/>
      <c r="S1711" s="366"/>
      <c r="T1711" s="367"/>
      <c r="U1711" s="346"/>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row>
    <row r="1712" spans="2:49" s="344" customFormat="1" ht="16.5" customHeight="1" x14ac:dyDescent="0.2">
      <c r="B1712" s="345"/>
      <c r="C1712" s="345"/>
      <c r="D1712" s="368" t="s">
        <v>46</v>
      </c>
      <c r="E1712" s="366" t="s">
        <v>366</v>
      </c>
      <c r="F1712" s="366"/>
      <c r="G1712" s="366"/>
      <c r="H1712" s="366"/>
      <c r="I1712" s="366"/>
      <c r="J1712" s="366"/>
      <c r="K1712" s="366"/>
      <c r="L1712" s="366"/>
      <c r="M1712" s="366"/>
      <c r="N1712" s="366"/>
      <c r="O1712" s="366"/>
      <c r="P1712" s="366"/>
      <c r="Q1712" s="366"/>
      <c r="R1712" s="366"/>
      <c r="S1712" s="366"/>
      <c r="T1712" s="367"/>
      <c r="U1712" s="346"/>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row>
    <row r="1713" spans="1:49" s="344" customFormat="1" ht="16.5" customHeight="1" x14ac:dyDescent="0.2">
      <c r="B1713" s="345"/>
      <c r="C1713" s="345"/>
      <c r="D1713" s="369"/>
      <c r="E1713" s="370"/>
      <c r="F1713" s="370"/>
      <c r="G1713" s="370"/>
      <c r="H1713" s="370"/>
      <c r="I1713" s="370"/>
      <c r="J1713" s="370"/>
      <c r="K1713" s="370"/>
      <c r="L1713" s="370"/>
      <c r="M1713" s="370"/>
      <c r="N1713" s="370"/>
      <c r="O1713" s="370"/>
      <c r="P1713" s="370"/>
      <c r="Q1713" s="370"/>
      <c r="R1713" s="370"/>
      <c r="S1713" s="370"/>
      <c r="T1713" s="371"/>
      <c r="U1713" s="346"/>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row>
    <row r="1714" spans="1:49" s="344" customFormat="1" ht="16.5" customHeight="1" x14ac:dyDescent="0.2">
      <c r="B1714" s="345"/>
      <c r="C1714" s="345"/>
      <c r="E1714" s="346"/>
      <c r="F1714" s="346"/>
      <c r="G1714" s="346"/>
      <c r="H1714" s="346"/>
      <c r="I1714" s="346"/>
      <c r="J1714" s="346"/>
      <c r="K1714" s="346"/>
      <c r="L1714" s="346"/>
      <c r="M1714" s="346"/>
      <c r="N1714" s="346"/>
      <c r="O1714" s="346"/>
      <c r="P1714" s="346"/>
      <c r="Q1714" s="346"/>
      <c r="R1714" s="346"/>
      <c r="S1714" s="346"/>
      <c r="T1714" s="346"/>
      <c r="U1714" s="346"/>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row>
    <row r="1715" spans="1:49" s="344" customFormat="1" ht="16.5" customHeight="1" x14ac:dyDescent="0.2">
      <c r="B1715" s="345"/>
      <c r="C1715" s="345"/>
      <c r="E1715" s="346"/>
      <c r="F1715" s="346"/>
      <c r="G1715" s="346"/>
      <c r="H1715" s="346"/>
      <c r="I1715" s="346"/>
      <c r="J1715" s="346"/>
      <c r="K1715" s="346"/>
      <c r="L1715" s="346"/>
      <c r="M1715" s="346"/>
      <c r="N1715" s="346"/>
      <c r="O1715" s="346"/>
      <c r="P1715" s="346"/>
      <c r="Q1715" s="346"/>
      <c r="R1715" s="346"/>
      <c r="S1715" s="346"/>
      <c r="T1715" s="346"/>
      <c r="U1715" s="346"/>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row>
    <row r="1716" spans="1:49" ht="16.5" customHeight="1" x14ac:dyDescent="0.2">
      <c r="C1716" s="97"/>
    </row>
    <row r="1719" spans="1:49" ht="16.5" customHeight="1" x14ac:dyDescent="0.2">
      <c r="A1719" s="154"/>
      <c r="B1719" s="153" t="s">
        <v>175</v>
      </c>
      <c r="C1719" s="154"/>
      <c r="D1719" s="154"/>
      <c r="E1719" s="154"/>
      <c r="F1719" s="154"/>
      <c r="G1719" s="294" t="s">
        <v>292</v>
      </c>
      <c r="H1719" s="291"/>
      <c r="I1719" s="291"/>
      <c r="J1719" s="291"/>
      <c r="K1719" s="291"/>
      <c r="L1719" s="291"/>
      <c r="M1719" s="291"/>
      <c r="N1719" s="291"/>
      <c r="O1719" s="291"/>
      <c r="P1719" s="291"/>
      <c r="Q1719" s="291"/>
      <c r="R1719" s="291"/>
      <c r="S1719" s="291"/>
      <c r="T1719" s="291"/>
      <c r="U1719" s="291"/>
    </row>
    <row r="1720" spans="1:49" ht="16.5" customHeight="1" x14ac:dyDescent="0.2">
      <c r="A1720" s="151"/>
      <c r="B1720" s="150"/>
      <c r="C1720" s="151"/>
      <c r="D1720" s="151"/>
      <c r="E1720" s="151"/>
      <c r="F1720" s="151"/>
      <c r="G1720" s="294"/>
      <c r="H1720" s="291"/>
      <c r="I1720" s="291"/>
      <c r="J1720" s="291"/>
      <c r="K1720" s="291"/>
      <c r="L1720" s="291"/>
      <c r="M1720" s="291"/>
      <c r="N1720" s="291"/>
      <c r="O1720" s="291"/>
      <c r="P1720" s="291"/>
      <c r="Q1720" s="291"/>
      <c r="R1720" s="291"/>
      <c r="S1720" s="291"/>
      <c r="T1720" s="291"/>
      <c r="U1720" s="291"/>
    </row>
    <row r="1721" spans="1:49" ht="16.5" customHeight="1" x14ac:dyDescent="0.2">
      <c r="C1721" s="292"/>
      <c r="D1721" s="292"/>
      <c r="E1721" s="292"/>
      <c r="F1721" s="292"/>
      <c r="G1721" s="292"/>
      <c r="H1721" s="292"/>
      <c r="I1721" s="292"/>
      <c r="J1721" s="292"/>
      <c r="K1721" s="292"/>
      <c r="L1721" s="292"/>
      <c r="M1721" s="292"/>
      <c r="N1721" s="292"/>
      <c r="O1721" s="292"/>
      <c r="P1721" s="292"/>
      <c r="Q1721" s="292"/>
      <c r="R1721" s="292"/>
      <c r="S1721" s="292"/>
      <c r="T1721" s="292"/>
      <c r="U1721" s="292"/>
    </row>
    <row r="1722" spans="1:49" ht="16.5" customHeight="1" x14ac:dyDescent="0.2">
      <c r="B1722" s="97" t="s">
        <v>46</v>
      </c>
      <c r="C1722" s="3" t="s">
        <v>293</v>
      </c>
    </row>
    <row r="1724" spans="1:49" ht="16.5" customHeight="1" x14ac:dyDescent="0.2">
      <c r="C1724" s="341"/>
      <c r="D1724" s="342"/>
      <c r="E1724" s="342"/>
      <c r="F1724" s="342"/>
      <c r="G1724" s="342"/>
      <c r="H1724" s="342"/>
      <c r="I1724" s="342"/>
      <c r="J1724" s="342"/>
      <c r="K1724" s="342"/>
      <c r="L1724" s="342"/>
      <c r="M1724" s="342"/>
      <c r="N1724" s="342"/>
      <c r="O1724" s="342"/>
      <c r="P1724" s="342"/>
      <c r="Q1724" s="342"/>
      <c r="R1724" s="342"/>
      <c r="S1724" s="342"/>
      <c r="T1724" s="343"/>
    </row>
    <row r="1725" spans="1:49" ht="16.5" customHeight="1" x14ac:dyDescent="0.2">
      <c r="C1725" s="420"/>
      <c r="D1725" s="422" t="s">
        <v>319</v>
      </c>
      <c r="E1725" s="148"/>
      <c r="F1725" s="148"/>
      <c r="G1725" s="148"/>
      <c r="H1725" s="148"/>
      <c r="I1725" s="148"/>
      <c r="J1725" s="148"/>
      <c r="K1725" s="148"/>
      <c r="L1725" s="148"/>
      <c r="M1725" s="148"/>
      <c r="N1725" s="148"/>
      <c r="O1725" s="148"/>
      <c r="P1725" s="148"/>
      <c r="Q1725" s="148"/>
      <c r="R1725" s="148"/>
      <c r="S1725" s="148"/>
      <c r="T1725" s="423"/>
    </row>
    <row r="1726" spans="1:49" ht="16.5" customHeight="1" x14ac:dyDescent="0.2">
      <c r="C1726" s="420"/>
      <c r="D1726" s="148"/>
      <c r="E1726" s="148"/>
      <c r="F1726" s="148"/>
      <c r="G1726" s="148"/>
      <c r="H1726" s="148"/>
      <c r="I1726" s="148"/>
      <c r="J1726" s="148"/>
      <c r="K1726" s="148"/>
      <c r="L1726" s="148"/>
      <c r="M1726" s="148"/>
      <c r="N1726" s="148"/>
      <c r="O1726" s="148"/>
      <c r="P1726" s="148"/>
      <c r="Q1726" s="148"/>
      <c r="R1726" s="148"/>
      <c r="S1726" s="148"/>
      <c r="T1726" s="423"/>
    </row>
    <row r="1727" spans="1:49" ht="16.5" customHeight="1" x14ac:dyDescent="0.2">
      <c r="C1727" s="420"/>
      <c r="D1727" s="148"/>
      <c r="E1727" s="148"/>
      <c r="F1727" s="148"/>
      <c r="G1727" s="148"/>
      <c r="H1727" s="148"/>
      <c r="I1727" s="148"/>
      <c r="J1727" s="148"/>
      <c r="K1727" s="148"/>
      <c r="L1727" s="148"/>
      <c r="M1727" s="148"/>
      <c r="N1727" s="148"/>
      <c r="O1727" s="148"/>
      <c r="P1727" s="148"/>
      <c r="Q1727" s="148"/>
      <c r="R1727" s="148"/>
      <c r="S1727" s="148"/>
      <c r="T1727" s="423"/>
    </row>
    <row r="1728" spans="1:49" ht="16.5" customHeight="1" x14ac:dyDescent="0.2">
      <c r="C1728" s="420"/>
      <c r="D1728" s="424" t="s">
        <v>46</v>
      </c>
      <c r="E1728" s="441" t="s">
        <v>320</v>
      </c>
      <c r="F1728" s="441"/>
      <c r="G1728" s="441"/>
      <c r="H1728" s="441"/>
      <c r="I1728" s="441"/>
      <c r="J1728" s="441"/>
      <c r="K1728" s="441"/>
      <c r="L1728" s="441"/>
      <c r="M1728" s="441"/>
      <c r="N1728" s="441"/>
      <c r="O1728" s="441"/>
      <c r="P1728" s="441"/>
      <c r="Q1728" s="441"/>
      <c r="R1728" s="441"/>
      <c r="S1728" s="441"/>
      <c r="T1728" s="438"/>
    </row>
    <row r="1729" spans="2:21" ht="16.5" customHeight="1" x14ac:dyDescent="0.2">
      <c r="C1729" s="420"/>
      <c r="D1729" s="148"/>
      <c r="E1729" s="441"/>
      <c r="F1729" s="441"/>
      <c r="G1729" s="441"/>
      <c r="H1729" s="441"/>
      <c r="I1729" s="441"/>
      <c r="J1729" s="441"/>
      <c r="K1729" s="441"/>
      <c r="L1729" s="441"/>
      <c r="M1729" s="441"/>
      <c r="N1729" s="441"/>
      <c r="O1729" s="441"/>
      <c r="P1729" s="441"/>
      <c r="Q1729" s="441"/>
      <c r="R1729" s="441"/>
      <c r="S1729" s="441"/>
      <c r="T1729" s="438"/>
    </row>
    <row r="1730" spans="2:21" ht="16.5" customHeight="1" x14ac:dyDescent="0.2">
      <c r="C1730" s="420"/>
      <c r="D1730" s="148"/>
      <c r="E1730" s="148"/>
      <c r="F1730" s="148"/>
      <c r="G1730" s="148"/>
      <c r="H1730" s="148"/>
      <c r="I1730" s="148"/>
      <c r="J1730" s="148"/>
      <c r="K1730" s="148"/>
      <c r="L1730" s="148"/>
      <c r="M1730" s="148"/>
      <c r="N1730" s="148"/>
      <c r="O1730" s="148"/>
      <c r="P1730" s="148"/>
      <c r="Q1730" s="148"/>
      <c r="R1730" s="148"/>
      <c r="S1730" s="148"/>
      <c r="T1730" s="423"/>
    </row>
    <row r="1731" spans="2:21" ht="16.5" customHeight="1" x14ac:dyDescent="0.2">
      <c r="C1731" s="420"/>
      <c r="D1731" s="148"/>
      <c r="E1731" s="148"/>
      <c r="F1731" s="148"/>
      <c r="G1731" s="148"/>
      <c r="H1731" s="148"/>
      <c r="I1731" s="148"/>
      <c r="J1731" s="148"/>
      <c r="K1731" s="148"/>
      <c r="L1731" s="148"/>
      <c r="M1731" s="148"/>
      <c r="N1731" s="148"/>
      <c r="O1731" s="148"/>
      <c r="P1731" s="148"/>
      <c r="Q1731" s="148"/>
      <c r="R1731" s="148"/>
      <c r="S1731" s="148"/>
      <c r="T1731" s="423"/>
    </row>
    <row r="1732" spans="2:21" ht="16.5" customHeight="1" x14ac:dyDescent="0.2">
      <c r="C1732" s="420"/>
      <c r="D1732" s="148"/>
      <c r="E1732" s="148"/>
      <c r="F1732" s="148"/>
      <c r="G1732" s="148"/>
      <c r="H1732" s="148"/>
      <c r="I1732" s="148"/>
      <c r="J1732" s="148"/>
      <c r="K1732" s="148"/>
      <c r="L1732" s="148"/>
      <c r="M1732" s="148"/>
      <c r="N1732" s="148"/>
      <c r="O1732" s="148"/>
      <c r="P1732" s="148"/>
      <c r="Q1732" s="148"/>
      <c r="R1732" s="148"/>
      <c r="S1732" s="148"/>
      <c r="T1732" s="423"/>
    </row>
    <row r="1733" spans="2:21" ht="16.5" customHeight="1" x14ac:dyDescent="0.2">
      <c r="C1733" s="420"/>
      <c r="D1733" s="148"/>
      <c r="E1733" s="148"/>
      <c r="F1733" s="148"/>
      <c r="G1733" s="148"/>
      <c r="H1733" s="148"/>
      <c r="I1733" s="148"/>
      <c r="J1733" s="148"/>
      <c r="K1733" s="148"/>
      <c r="L1733" s="148"/>
      <c r="M1733" s="148"/>
      <c r="N1733" s="148"/>
      <c r="O1733" s="148"/>
      <c r="P1733" s="148"/>
      <c r="Q1733" s="148"/>
      <c r="R1733" s="148"/>
      <c r="S1733" s="148"/>
      <c r="T1733" s="423"/>
    </row>
    <row r="1734" spans="2:21" ht="16.5" customHeight="1" x14ac:dyDescent="0.2">
      <c r="C1734" s="420"/>
      <c r="D1734" s="148"/>
      <c r="E1734" s="148"/>
      <c r="F1734" s="148"/>
      <c r="G1734" s="148"/>
      <c r="H1734" s="148"/>
      <c r="I1734" s="148"/>
      <c r="J1734" s="148"/>
      <c r="K1734" s="148"/>
      <c r="L1734" s="148"/>
      <c r="M1734" s="148"/>
      <c r="N1734" s="148"/>
      <c r="O1734" s="148"/>
      <c r="P1734" s="148"/>
      <c r="Q1734" s="148"/>
      <c r="R1734" s="148"/>
      <c r="S1734" s="148"/>
      <c r="T1734" s="423"/>
    </row>
    <row r="1735" spans="2:21" ht="16.5" customHeight="1" x14ac:dyDescent="0.2">
      <c r="C1735" s="420"/>
      <c r="D1735" s="148"/>
      <c r="E1735" s="148"/>
      <c r="F1735" s="148"/>
      <c r="G1735" s="148"/>
      <c r="H1735" s="148"/>
      <c r="I1735" s="148"/>
      <c r="J1735" s="148"/>
      <c r="K1735" s="148"/>
      <c r="L1735" s="148"/>
      <c r="M1735" s="148"/>
      <c r="N1735" s="148"/>
      <c r="O1735" s="148"/>
      <c r="P1735" s="148"/>
      <c r="Q1735" s="148"/>
      <c r="R1735" s="148"/>
      <c r="S1735" s="148"/>
      <c r="T1735" s="423"/>
    </row>
    <row r="1736" spans="2:21" ht="16.5" customHeight="1" x14ac:dyDescent="0.2">
      <c r="C1736" s="420"/>
      <c r="D1736" s="148"/>
      <c r="E1736" s="148"/>
      <c r="F1736" s="148"/>
      <c r="G1736" s="148"/>
      <c r="H1736" s="148"/>
      <c r="I1736" s="148"/>
      <c r="J1736" s="148"/>
      <c r="K1736" s="148"/>
      <c r="L1736" s="148"/>
      <c r="M1736" s="148"/>
      <c r="N1736" s="148"/>
      <c r="O1736" s="148"/>
      <c r="P1736" s="148"/>
      <c r="Q1736" s="148"/>
      <c r="R1736" s="148"/>
      <c r="S1736" s="148"/>
      <c r="T1736" s="423"/>
    </row>
    <row r="1737" spans="2:21" ht="16.5" customHeight="1" x14ac:dyDescent="0.2">
      <c r="C1737" s="420"/>
      <c r="D1737" s="148"/>
      <c r="E1737" s="148"/>
      <c r="F1737" s="148"/>
      <c r="G1737" s="148"/>
      <c r="H1737" s="148"/>
      <c r="I1737" s="148"/>
      <c r="J1737" s="148"/>
      <c r="K1737" s="148"/>
      <c r="L1737" s="148"/>
      <c r="M1737" s="148"/>
      <c r="N1737" s="148"/>
      <c r="O1737" s="148"/>
      <c r="P1737" s="148"/>
      <c r="Q1737" s="148"/>
      <c r="R1737" s="148"/>
      <c r="S1737" s="148"/>
      <c r="T1737" s="423"/>
    </row>
    <row r="1738" spans="2:21" ht="16.5" customHeight="1" x14ac:dyDescent="0.2">
      <c r="C1738" s="420"/>
      <c r="D1738" s="424" t="s">
        <v>46</v>
      </c>
      <c r="E1738" s="441" t="s">
        <v>321</v>
      </c>
      <c r="F1738" s="441"/>
      <c r="G1738" s="441"/>
      <c r="H1738" s="441"/>
      <c r="I1738" s="441"/>
      <c r="J1738" s="441"/>
      <c r="K1738" s="441"/>
      <c r="L1738" s="441"/>
      <c r="M1738" s="441"/>
      <c r="N1738" s="441"/>
      <c r="O1738" s="441"/>
      <c r="P1738" s="441"/>
      <c r="Q1738" s="441"/>
      <c r="R1738" s="441"/>
      <c r="S1738" s="439"/>
      <c r="T1738" s="438"/>
      <c r="U1738" s="324"/>
    </row>
    <row r="1739" spans="2:21" ht="16.5" customHeight="1" x14ac:dyDescent="0.2">
      <c r="C1739" s="420"/>
      <c r="D1739" s="148"/>
      <c r="E1739" s="441"/>
      <c r="F1739" s="441"/>
      <c r="G1739" s="441"/>
      <c r="H1739" s="441"/>
      <c r="I1739" s="441"/>
      <c r="J1739" s="441"/>
      <c r="K1739" s="441"/>
      <c r="L1739" s="441"/>
      <c r="M1739" s="441"/>
      <c r="N1739" s="441"/>
      <c r="O1739" s="441"/>
      <c r="P1739" s="441"/>
      <c r="Q1739" s="441"/>
      <c r="R1739" s="441"/>
      <c r="S1739" s="439"/>
      <c r="T1739" s="438"/>
      <c r="U1739" s="324"/>
    </row>
    <row r="1740" spans="2:21" ht="16.5" customHeight="1" x14ac:dyDescent="0.2">
      <c r="C1740" s="427"/>
      <c r="D1740" s="429"/>
      <c r="E1740" s="429"/>
      <c r="F1740" s="429"/>
      <c r="G1740" s="429"/>
      <c r="H1740" s="429"/>
      <c r="I1740" s="429"/>
      <c r="J1740" s="429"/>
      <c r="K1740" s="429"/>
      <c r="L1740" s="429"/>
      <c r="M1740" s="429"/>
      <c r="N1740" s="429"/>
      <c r="O1740" s="429"/>
      <c r="P1740" s="429"/>
      <c r="Q1740" s="429"/>
      <c r="R1740" s="429"/>
      <c r="S1740" s="429"/>
      <c r="T1740" s="430"/>
    </row>
    <row r="1743" spans="2:21" ht="16.5" customHeight="1" x14ac:dyDescent="0.2">
      <c r="B1743" s="97" t="s">
        <v>46</v>
      </c>
      <c r="C1743" s="3" t="s">
        <v>294</v>
      </c>
    </row>
    <row r="1753" spans="2:21" ht="16.5" customHeight="1" x14ac:dyDescent="0.2">
      <c r="N1753" s="461" t="s">
        <v>295</v>
      </c>
      <c r="O1753" s="461"/>
      <c r="P1753" s="461"/>
      <c r="Q1753" s="461"/>
      <c r="R1753" s="461"/>
      <c r="S1753" s="461"/>
      <c r="T1753" s="461"/>
      <c r="U1753" s="461"/>
    </row>
    <row r="1754" spans="2:21" ht="16.5" customHeight="1" x14ac:dyDescent="0.2">
      <c r="N1754" s="461"/>
      <c r="O1754" s="461"/>
      <c r="P1754" s="461"/>
      <c r="Q1754" s="461"/>
      <c r="R1754" s="461"/>
      <c r="S1754" s="461"/>
      <c r="T1754" s="461"/>
      <c r="U1754" s="461"/>
    </row>
    <row r="1758" spans="2:21" ht="16.5" customHeight="1" x14ac:dyDescent="0.2">
      <c r="B1758" s="97" t="s">
        <v>46</v>
      </c>
      <c r="C1758" s="3" t="s">
        <v>296</v>
      </c>
    </row>
    <row r="1760" spans="2:21" ht="16.5" customHeight="1" x14ac:dyDescent="0.2">
      <c r="B1760" s="97" t="s">
        <v>46</v>
      </c>
      <c r="C1760" s="3" t="s">
        <v>310</v>
      </c>
    </row>
    <row r="1762" spans="2:5" ht="16.5" customHeight="1" x14ac:dyDescent="0.2">
      <c r="D1762" s="156" t="s">
        <v>55</v>
      </c>
      <c r="E1762" s="156" t="s">
        <v>297</v>
      </c>
    </row>
    <row r="1765" spans="2:5" ht="16.5" customHeight="1" x14ac:dyDescent="0.2">
      <c r="C1765" s="3" t="s">
        <v>324</v>
      </c>
    </row>
    <row r="1768" spans="2:5" ht="16.5" customHeight="1" x14ac:dyDescent="0.2">
      <c r="B1768" s="97" t="s">
        <v>246</v>
      </c>
      <c r="C1768" s="65" t="s">
        <v>298</v>
      </c>
      <c r="D1768" s="65"/>
      <c r="E1768" s="65"/>
    </row>
    <row r="1783" spans="3:8" ht="16.5" customHeight="1" x14ac:dyDescent="0.2">
      <c r="D1783" s="323" t="s">
        <v>299</v>
      </c>
      <c r="E1783" s="314" t="s">
        <v>302</v>
      </c>
      <c r="H1783" s="315" t="s">
        <v>306</v>
      </c>
    </row>
    <row r="1784" spans="3:8" ht="16.5" customHeight="1" x14ac:dyDescent="0.2">
      <c r="D1784" s="323"/>
      <c r="E1784" s="314"/>
    </row>
    <row r="1785" spans="3:8" ht="16.5" customHeight="1" x14ac:dyDescent="0.2">
      <c r="D1785" s="323" t="s">
        <v>300</v>
      </c>
      <c r="E1785" s="314" t="s">
        <v>303</v>
      </c>
      <c r="H1785" s="315" t="s">
        <v>304</v>
      </c>
    </row>
    <row r="1786" spans="3:8" ht="16.5" customHeight="1" x14ac:dyDescent="0.2">
      <c r="D1786" s="323"/>
      <c r="E1786" s="314"/>
    </row>
    <row r="1787" spans="3:8" ht="16.5" customHeight="1" x14ac:dyDescent="0.2">
      <c r="D1787" s="323" t="s">
        <v>301</v>
      </c>
      <c r="E1787" s="314" t="s">
        <v>276</v>
      </c>
      <c r="H1787" s="315" t="s">
        <v>307</v>
      </c>
    </row>
    <row r="1788" spans="3:8" ht="16.5" customHeight="1" x14ac:dyDescent="0.2">
      <c r="D1788" s="314"/>
      <c r="E1788" s="314"/>
    </row>
    <row r="1789" spans="3:8" ht="16.5" customHeight="1" x14ac:dyDescent="0.2">
      <c r="D1789" s="314"/>
      <c r="E1789" s="314" t="s">
        <v>305</v>
      </c>
      <c r="H1789" s="315" t="s">
        <v>308</v>
      </c>
    </row>
    <row r="1792" spans="3:8" ht="16.5" customHeight="1" x14ac:dyDescent="0.2">
      <c r="C1792" s="97" t="s">
        <v>46</v>
      </c>
      <c r="D1792" s="149" t="s">
        <v>325</v>
      </c>
    </row>
    <row r="1794" spans="2:6" ht="16.5" customHeight="1" x14ac:dyDescent="0.2">
      <c r="E1794" s="156" t="s">
        <v>55</v>
      </c>
      <c r="F1794" s="156" t="s">
        <v>309</v>
      </c>
    </row>
    <row r="1798" spans="2:6" ht="16.5" customHeight="1" x14ac:dyDescent="0.2">
      <c r="B1798" s="97" t="s">
        <v>246</v>
      </c>
      <c r="C1798" s="65" t="s">
        <v>311</v>
      </c>
      <c r="D1798" s="65"/>
      <c r="E1798" s="65"/>
    </row>
    <row r="1814" spans="3:8" ht="16.5" customHeight="1" x14ac:dyDescent="0.2">
      <c r="D1814" s="323" t="s">
        <v>299</v>
      </c>
      <c r="E1814" s="314" t="s">
        <v>302</v>
      </c>
      <c r="H1814" s="315" t="s">
        <v>312</v>
      </c>
    </row>
    <row r="1815" spans="3:8" ht="16.5" customHeight="1" x14ac:dyDescent="0.2">
      <c r="D1815" s="323"/>
      <c r="E1815" s="314"/>
    </row>
    <row r="1816" spans="3:8" ht="16.5" customHeight="1" x14ac:dyDescent="0.2">
      <c r="D1816" s="323" t="s">
        <v>300</v>
      </c>
      <c r="E1816" s="314" t="s">
        <v>303</v>
      </c>
      <c r="H1816" s="315" t="s">
        <v>304</v>
      </c>
    </row>
    <row r="1817" spans="3:8" ht="16.5" customHeight="1" x14ac:dyDescent="0.2">
      <c r="D1817" s="323"/>
      <c r="E1817" s="314"/>
    </row>
    <row r="1818" spans="3:8" ht="16.5" customHeight="1" x14ac:dyDescent="0.2">
      <c r="D1818" s="323" t="s">
        <v>301</v>
      </c>
      <c r="E1818" s="314" t="s">
        <v>276</v>
      </c>
      <c r="H1818" s="315" t="s">
        <v>307</v>
      </c>
    </row>
    <row r="1819" spans="3:8" ht="16.5" customHeight="1" x14ac:dyDescent="0.2">
      <c r="D1819" s="314"/>
      <c r="E1819" s="314"/>
    </row>
    <row r="1820" spans="3:8" ht="16.5" customHeight="1" x14ac:dyDescent="0.2">
      <c r="D1820" s="314"/>
      <c r="E1820" s="314" t="s">
        <v>305</v>
      </c>
      <c r="H1820" s="315" t="s">
        <v>313</v>
      </c>
    </row>
    <row r="1823" spans="3:8" ht="16.5" customHeight="1" x14ac:dyDescent="0.2">
      <c r="C1823" s="97" t="s">
        <v>46</v>
      </c>
      <c r="D1823" s="149" t="s">
        <v>326</v>
      </c>
    </row>
    <row r="1825" spans="3:20" ht="16.5" customHeight="1" x14ac:dyDescent="0.2">
      <c r="E1825" s="156" t="s">
        <v>55</v>
      </c>
      <c r="F1825" s="156" t="s">
        <v>314</v>
      </c>
    </row>
    <row r="1826" spans="3:20" ht="16.5" customHeight="1" x14ac:dyDescent="0.2">
      <c r="E1826" s="156"/>
      <c r="F1826" s="156"/>
    </row>
    <row r="1827" spans="3:20" ht="16.5" customHeight="1" x14ac:dyDescent="0.2">
      <c r="E1827" s="156"/>
      <c r="F1827" s="156"/>
    </row>
    <row r="1828" spans="3:20" ht="16.5" customHeight="1" x14ac:dyDescent="0.2">
      <c r="C1828" s="341"/>
      <c r="D1828" s="342"/>
      <c r="E1828" s="342"/>
      <c r="F1828" s="342"/>
      <c r="G1828" s="342"/>
      <c r="H1828" s="342"/>
      <c r="I1828" s="342"/>
      <c r="J1828" s="342"/>
      <c r="K1828" s="342"/>
      <c r="L1828" s="342"/>
      <c r="M1828" s="342"/>
      <c r="N1828" s="342"/>
      <c r="O1828" s="342"/>
      <c r="P1828" s="342"/>
      <c r="Q1828" s="342"/>
      <c r="R1828" s="342"/>
      <c r="S1828" s="342"/>
      <c r="T1828" s="343"/>
    </row>
    <row r="1829" spans="3:20" ht="16.5" customHeight="1" x14ac:dyDescent="0.2">
      <c r="C1829" s="334"/>
      <c r="D1829" s="340" t="s">
        <v>315</v>
      </c>
      <c r="E1829" s="340"/>
      <c r="F1829" s="340"/>
      <c r="G1829" s="340"/>
      <c r="H1829" s="340"/>
      <c r="I1829" s="340"/>
      <c r="J1829" s="340"/>
      <c r="K1829" s="340"/>
      <c r="L1829" s="340"/>
      <c r="M1829" s="340"/>
      <c r="N1829" s="340"/>
      <c r="O1829" s="340"/>
      <c r="P1829" s="340"/>
      <c r="Q1829" s="340"/>
      <c r="R1829" s="340"/>
      <c r="S1829" s="340"/>
      <c r="T1829" s="335"/>
    </row>
    <row r="1830" spans="3:20" ht="16.5" customHeight="1" x14ac:dyDescent="0.2">
      <c r="C1830" s="334"/>
      <c r="D1830" s="340"/>
      <c r="E1830" s="340"/>
      <c r="F1830" s="340"/>
      <c r="G1830" s="340"/>
      <c r="H1830" s="340"/>
      <c r="I1830" s="340"/>
      <c r="J1830" s="340"/>
      <c r="K1830" s="340"/>
      <c r="L1830" s="340"/>
      <c r="M1830" s="340"/>
      <c r="N1830" s="340"/>
      <c r="O1830" s="340"/>
      <c r="P1830" s="340"/>
      <c r="Q1830" s="340"/>
      <c r="R1830" s="340"/>
      <c r="S1830" s="340"/>
      <c r="T1830" s="335"/>
    </row>
    <row r="1831" spans="3:20" ht="16.5" customHeight="1" x14ac:dyDescent="0.2">
      <c r="C1831" s="336" t="s">
        <v>46</v>
      </c>
      <c r="D1831" s="340" t="s">
        <v>344</v>
      </c>
      <c r="E1831" s="340"/>
      <c r="F1831" s="340"/>
      <c r="G1831" s="340"/>
      <c r="H1831" s="340"/>
      <c r="I1831" s="340"/>
      <c r="J1831" s="340"/>
      <c r="K1831" s="340"/>
      <c r="L1831" s="340"/>
      <c r="M1831" s="340"/>
      <c r="N1831" s="340"/>
      <c r="O1831" s="340"/>
      <c r="P1831" s="340"/>
      <c r="Q1831" s="340"/>
      <c r="R1831" s="340"/>
      <c r="S1831" s="340"/>
      <c r="T1831" s="335"/>
    </row>
    <row r="1832" spans="3:20" ht="16.5" customHeight="1" x14ac:dyDescent="0.2">
      <c r="C1832" s="336"/>
      <c r="D1832" s="340"/>
      <c r="E1832" s="340"/>
      <c r="F1832" s="340"/>
      <c r="G1832" s="340"/>
      <c r="H1832" s="340"/>
      <c r="I1832" s="340"/>
      <c r="J1832" s="340"/>
      <c r="K1832" s="340"/>
      <c r="L1832" s="340"/>
      <c r="M1832" s="340"/>
      <c r="N1832" s="340"/>
      <c r="O1832" s="340"/>
      <c r="P1832" s="340"/>
      <c r="Q1832" s="340"/>
      <c r="R1832" s="340"/>
      <c r="S1832" s="340"/>
      <c r="T1832" s="335"/>
    </row>
    <row r="1833" spans="3:20" ht="16.5" customHeight="1" x14ac:dyDescent="0.2">
      <c r="C1833" s="336" t="s">
        <v>46</v>
      </c>
      <c r="D1833" s="446" t="s">
        <v>346</v>
      </c>
      <c r="E1833" s="446"/>
      <c r="F1833" s="446"/>
      <c r="G1833" s="446"/>
      <c r="H1833" s="446"/>
      <c r="I1833" s="446"/>
      <c r="J1833" s="446"/>
      <c r="K1833" s="446"/>
      <c r="L1833" s="446"/>
      <c r="M1833" s="446"/>
      <c r="N1833" s="446"/>
      <c r="O1833" s="446"/>
      <c r="P1833" s="446"/>
      <c r="Q1833" s="446"/>
      <c r="R1833" s="446"/>
      <c r="S1833" s="446"/>
      <c r="T1833" s="447"/>
    </row>
    <row r="1834" spans="3:20" ht="16.5" customHeight="1" x14ac:dyDescent="0.2">
      <c r="C1834" s="336"/>
      <c r="D1834" s="446"/>
      <c r="E1834" s="446"/>
      <c r="F1834" s="446"/>
      <c r="G1834" s="446"/>
      <c r="H1834" s="446"/>
      <c r="I1834" s="446"/>
      <c r="J1834" s="446"/>
      <c r="K1834" s="446"/>
      <c r="L1834" s="446"/>
      <c r="M1834" s="446"/>
      <c r="N1834" s="446"/>
      <c r="O1834" s="446"/>
      <c r="P1834" s="446"/>
      <c r="Q1834" s="446"/>
      <c r="R1834" s="446"/>
      <c r="S1834" s="446"/>
      <c r="T1834" s="447"/>
    </row>
    <row r="1835" spans="3:20" ht="16.5" customHeight="1" x14ac:dyDescent="0.2">
      <c r="C1835" s="336"/>
      <c r="D1835" s="340"/>
      <c r="E1835" s="340"/>
      <c r="F1835" s="340"/>
      <c r="G1835" s="340"/>
      <c r="H1835" s="340"/>
      <c r="I1835" s="340"/>
      <c r="J1835" s="340"/>
      <c r="K1835" s="340"/>
      <c r="L1835" s="340"/>
      <c r="M1835" s="340"/>
      <c r="N1835" s="340"/>
      <c r="O1835" s="340"/>
      <c r="P1835" s="340"/>
      <c r="Q1835" s="340"/>
      <c r="R1835" s="340"/>
      <c r="S1835" s="340"/>
      <c r="T1835" s="335"/>
    </row>
    <row r="1836" spans="3:20" ht="16.5" customHeight="1" x14ac:dyDescent="0.2">
      <c r="C1836" s="336" t="s">
        <v>46</v>
      </c>
      <c r="D1836" s="446" t="s">
        <v>345</v>
      </c>
      <c r="E1836" s="446"/>
      <c r="F1836" s="446"/>
      <c r="G1836" s="446"/>
      <c r="H1836" s="446"/>
      <c r="I1836" s="446"/>
      <c r="J1836" s="446"/>
      <c r="K1836" s="446"/>
      <c r="L1836" s="446"/>
      <c r="M1836" s="446"/>
      <c r="N1836" s="446"/>
      <c r="O1836" s="446"/>
      <c r="P1836" s="446"/>
      <c r="Q1836" s="446"/>
      <c r="R1836" s="446"/>
      <c r="S1836" s="446"/>
      <c r="T1836" s="447"/>
    </row>
    <row r="1837" spans="3:20" ht="16.5" customHeight="1" x14ac:dyDescent="0.2">
      <c r="C1837" s="336"/>
      <c r="D1837" s="446"/>
      <c r="E1837" s="446"/>
      <c r="F1837" s="446"/>
      <c r="G1837" s="446"/>
      <c r="H1837" s="446"/>
      <c r="I1837" s="446"/>
      <c r="J1837" s="446"/>
      <c r="K1837" s="446"/>
      <c r="L1837" s="446"/>
      <c r="M1837" s="446"/>
      <c r="N1837" s="446"/>
      <c r="O1837" s="446"/>
      <c r="P1837" s="446"/>
      <c r="Q1837" s="446"/>
      <c r="R1837" s="446"/>
      <c r="S1837" s="446"/>
      <c r="T1837" s="447"/>
    </row>
    <row r="1838" spans="3:20" ht="16.5" customHeight="1" x14ac:dyDescent="0.2">
      <c r="C1838" s="336"/>
      <c r="D1838" s="340"/>
      <c r="E1838" s="340"/>
      <c r="F1838" s="340"/>
      <c r="G1838" s="340"/>
      <c r="H1838" s="340"/>
      <c r="I1838" s="340"/>
      <c r="J1838" s="340"/>
      <c r="K1838" s="340"/>
      <c r="L1838" s="340"/>
      <c r="M1838" s="340"/>
      <c r="N1838" s="340"/>
      <c r="O1838" s="340"/>
      <c r="P1838" s="340"/>
      <c r="Q1838" s="340"/>
      <c r="R1838" s="340"/>
      <c r="S1838" s="340"/>
      <c r="T1838" s="335"/>
    </row>
    <row r="1839" spans="3:20" ht="16.5" customHeight="1" x14ac:dyDescent="0.2">
      <c r="C1839" s="336" t="s">
        <v>46</v>
      </c>
      <c r="D1839" s="446" t="s">
        <v>316</v>
      </c>
      <c r="E1839" s="446"/>
      <c r="F1839" s="446"/>
      <c r="G1839" s="446"/>
      <c r="H1839" s="446"/>
      <c r="I1839" s="446"/>
      <c r="J1839" s="446"/>
      <c r="K1839" s="446"/>
      <c r="L1839" s="446"/>
      <c r="M1839" s="446"/>
      <c r="N1839" s="446"/>
      <c r="O1839" s="446"/>
      <c r="P1839" s="446"/>
      <c r="Q1839" s="446"/>
      <c r="R1839" s="446"/>
      <c r="S1839" s="446"/>
      <c r="T1839" s="447"/>
    </row>
    <row r="1840" spans="3:20" ht="16.5" customHeight="1" x14ac:dyDescent="0.2">
      <c r="C1840" s="336"/>
      <c r="D1840" s="446"/>
      <c r="E1840" s="446"/>
      <c r="F1840" s="446"/>
      <c r="G1840" s="446"/>
      <c r="H1840" s="446"/>
      <c r="I1840" s="446"/>
      <c r="J1840" s="446"/>
      <c r="K1840" s="446"/>
      <c r="L1840" s="446"/>
      <c r="M1840" s="446"/>
      <c r="N1840" s="446"/>
      <c r="O1840" s="446"/>
      <c r="P1840" s="446"/>
      <c r="Q1840" s="446"/>
      <c r="R1840" s="446"/>
      <c r="S1840" s="446"/>
      <c r="T1840" s="447"/>
    </row>
    <row r="1841" spans="3:20" ht="16.5" customHeight="1" x14ac:dyDescent="0.2">
      <c r="C1841" s="337"/>
      <c r="D1841" s="338"/>
      <c r="E1841" s="338"/>
      <c r="F1841" s="338"/>
      <c r="G1841" s="338"/>
      <c r="H1841" s="338"/>
      <c r="I1841" s="338"/>
      <c r="J1841" s="338"/>
      <c r="K1841" s="338"/>
      <c r="L1841" s="338"/>
      <c r="M1841" s="338"/>
      <c r="N1841" s="338"/>
      <c r="O1841" s="338"/>
      <c r="P1841" s="338"/>
      <c r="Q1841" s="338"/>
      <c r="R1841" s="338"/>
      <c r="S1841" s="338"/>
      <c r="T1841" s="339"/>
    </row>
  </sheetData>
  <mergeCells count="60">
    <mergeCell ref="E1445:S1446"/>
    <mergeCell ref="E1455:R1457"/>
    <mergeCell ref="E1728:S1729"/>
    <mergeCell ref="D1632:U1634"/>
    <mergeCell ref="D1589:U1590"/>
    <mergeCell ref="D1833:T1834"/>
    <mergeCell ref="D1836:T1837"/>
    <mergeCell ref="D1637:U1638"/>
    <mergeCell ref="D1655:U1656"/>
    <mergeCell ref="D1671:U1672"/>
    <mergeCell ref="D1704:U1705"/>
    <mergeCell ref="E1738:R1739"/>
    <mergeCell ref="N1753:U1754"/>
    <mergeCell ref="D247:I247"/>
    <mergeCell ref="E1551:S1552"/>
    <mergeCell ref="D1571:U1572"/>
    <mergeCell ref="D1586:U1587"/>
    <mergeCell ref="D1497:U1498"/>
    <mergeCell ref="D400:V401"/>
    <mergeCell ref="E497:T497"/>
    <mergeCell ref="E1502:T1502"/>
    <mergeCell ref="I847:U848"/>
    <mergeCell ref="I854:U855"/>
    <mergeCell ref="C528:U529"/>
    <mergeCell ref="I969:U970"/>
    <mergeCell ref="I972:U975"/>
    <mergeCell ref="K979:R979"/>
    <mergeCell ref="E1185:S1186"/>
    <mergeCell ref="E1193:S1194"/>
    <mergeCell ref="D1839:T1840"/>
    <mergeCell ref="C4:U5"/>
    <mergeCell ref="C15:U16"/>
    <mergeCell ref="I672:U673"/>
    <mergeCell ref="C142:U143"/>
    <mergeCell ref="C106:U107"/>
    <mergeCell ref="C109:U110"/>
    <mergeCell ref="C145:H145"/>
    <mergeCell ref="D206:I206"/>
    <mergeCell ref="M281:U284"/>
    <mergeCell ref="D291:U292"/>
    <mergeCell ref="C329:H329"/>
    <mergeCell ref="C326:U327"/>
    <mergeCell ref="C485:U486"/>
    <mergeCell ref="E492:T492"/>
    <mergeCell ref="C579:U580"/>
    <mergeCell ref="E1190:S1191"/>
    <mergeCell ref="E1202:U1203"/>
    <mergeCell ref="C1069:U1070"/>
    <mergeCell ref="E1165:S1166"/>
    <mergeCell ref="E1168:S1169"/>
    <mergeCell ref="E1181:S1182"/>
    <mergeCell ref="E1355:S1356"/>
    <mergeCell ref="D1364:U1365"/>
    <mergeCell ref="D1367:U1368"/>
    <mergeCell ref="D1370:U1371"/>
    <mergeCell ref="E1232:S1233"/>
    <mergeCell ref="E1235:S1236"/>
    <mergeCell ref="E1238:S1239"/>
    <mergeCell ref="E1241:S1242"/>
    <mergeCell ref="E1352:S1353"/>
  </mergeCells>
  <phoneticPr fontId="1"/>
  <dataValidations disablePrompts="1" count="1">
    <dataValidation imeMode="off" allowBlank="1" showInputMessage="1" showErrorMessage="1" sqref="I48:J48 G48" xr:uid="{3EFA5886-5A19-4F87-A6F3-75BED7F06F2B}"/>
  </dataValidations>
  <hyperlinks>
    <hyperlink ref="I48" r:id="rId1" xr:uid="{6627A851-3381-4A3D-860C-A35DB38DBC47}"/>
    <hyperlink ref="C145" r:id="rId2" xr:uid="{DFC6BAD6-2119-4D54-8C82-E0F6FF124C2F}"/>
    <hyperlink ref="D206" location="税計算根拠_購入" display="＞＞税計算根拠：購入" xr:uid="{08D959EB-AF48-4032-89B5-A0358AB70A87}"/>
    <hyperlink ref="E1502" r:id="rId3" xr:uid="{C18E2EA4-081D-4C0F-A367-39A38A1B36FA}"/>
    <hyperlink ref="E1502:T1502" r:id="rId4" display="国税庁の「暗号資産に関する税務上の取扱いについて（情報）（令和3年12月）」" xr:uid="{6EF3C4DB-A35F-47A0-9F01-8A020D261FBE}"/>
    <hyperlink ref="D247" location="税計算根拠_購入" display="＞＞税計算根拠：購入" xr:uid="{D376DA5C-67ED-44ED-9E6D-FCB007BA331E}"/>
    <hyperlink ref="D247:I247" location="税計算根拠_売却" display="＞＞税計算根拠：売却" xr:uid="{28361AA8-E852-4BD0-814F-5E9EFAE22B06}"/>
    <hyperlink ref="C329" r:id="rId5" xr:uid="{AE2FACFB-93B2-4C13-B8CC-312FF1BD639E}"/>
    <hyperlink ref="C461" location="集計ページ_年始・年末" display="→こちら" xr:uid="{6517F337-62A5-48CC-9D83-825F6AA67592}"/>
    <hyperlink ref="E492" r:id="rId6" xr:uid="{E7B997B5-6DFC-4700-9388-EB7D2E510E0A}"/>
    <hyperlink ref="E492:T492" r:id="rId7" display="国税庁の「暗号資産に関する税務上の取扱いについて（情報）（令和3年12月）」" xr:uid="{A46C73CE-1904-401C-99F0-3DC7AD2B2C5D}"/>
    <hyperlink ref="E497" location="税計算根拠_購入" display="＞＞税計算根拠：購入" xr:uid="{04EFC339-3A16-4CEA-B367-41D05772DAFF}"/>
    <hyperlink ref="E497:I497" location="税計算根拠_売却" display="＞＞税計算根拠：売却" xr:uid="{CAE9917B-155A-485C-AD74-8F3777AEEB38}"/>
    <hyperlink ref="E497:L497" location="税計算根拠_ランニング収益" display="＞＞税計算根拠：ランニング収益" xr:uid="{67CCEE95-1E39-4A57-A269-0A5F8BDADEA4}"/>
    <hyperlink ref="P535" location="税計算根拠_売却" display="＞＞こちら" xr:uid="{94139570-6EFA-4439-91BC-13A826829C5F}"/>
    <hyperlink ref="K979:R979" location="税計算根拠_ランニング収益" display="税計算根拠（考え方）　ランニング収益" xr:uid="{04C8FA5F-C633-4C03-B6E8-428F51221981}"/>
  </hyperlinks>
  <printOptions horizontalCentered="1"/>
  <pageMargins left="0.51181102362204722" right="0.51181102362204722" top="0.39370078740157483" bottom="0.39370078740157483" header="0.31496062992125984" footer="0.19685039370078741"/>
  <pageSetup paperSize="9" orientation="portrait" horizontalDpi="0" verticalDpi="0" r:id="rId8"/>
  <headerFooter>
    <oddFooter>&amp;P / &amp;N ページ</oddFooter>
  </headerFooter>
  <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54254-7920-411F-908A-0C40FBB0C1A5}">
  <sheetPr>
    <tabColor rgb="FF92D05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8" t="s">
        <v>27</v>
      </c>
      <c r="B1" s="383"/>
      <c r="C1" s="384"/>
      <c r="D1" s="238"/>
      <c r="E1" s="468" t="str">
        <f>$A$1&amp;"が増加になる行動"</f>
        <v>eGSTが増加になる行動</v>
      </c>
      <c r="F1" s="469"/>
      <c r="G1" s="469"/>
      <c r="H1" s="469"/>
      <c r="I1" s="469"/>
      <c r="J1" s="470"/>
      <c r="K1" s="380"/>
      <c r="L1" s="468" t="str">
        <f>$A$1&amp;"が減少になる行動"</f>
        <v>eGSTが減少になる行動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4A58A240-B6DE-45DD-B2FA-3E38FFABCA70}"/>
    <dataValidation imeMode="off" allowBlank="1" showInputMessage="1" showErrorMessage="1" sqref="T2:AF1048576 A588:A1048576 B578:B586 C587:J1048576 K582:S1048576 S1:V1 A1:A577 L1:Q582 K2:K582 C2:J577 I578:J586 E583:H583 D578:H582 D584:H586 R2:T582 E1" xr:uid="{D98BE886-E980-4DF2-A964-2CC4BF358B6E}"/>
  </dataValidations>
  <hyperlinks>
    <hyperlink ref="C2" r:id="rId1" xr:uid="{848DB953-10E1-41C5-8CCF-4176975AD329}"/>
    <hyperlink ref="E1:J1" location="仮想通貨の入力_増加" display="仮想通貨の入力_増加" xr:uid="{DE210D37-C77A-4985-8AA4-F222DF7FFAB7}"/>
    <hyperlink ref="L1:Q1" location="仮想通貨の入力_減少" display="仮想通貨の入力_減少" xr:uid="{4204C450-BF0C-4760-AA52-86B6DFDB7DEB}"/>
    <hyperlink ref="S1:V1" location="仮想通貨の入力_数量" display="数量" xr:uid="{7CFFE17C-B65D-4C00-81A8-7828431BD7D5}"/>
    <hyperlink ref="X1:Z1" location="仮想通貨の入力_損益" display="損益" xr:uid="{BC53F41D-26AE-4DB6-A84E-53096027307B}"/>
    <hyperlink ref="AB1" location="仮想通貨の入力_税計算" display="税計算" xr:uid="{7F0F6BCD-033B-4F60-BE15-E2D3A488EF53}"/>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F3EF2-C31E-4E7D-9F9A-F7B4C7600A35}">
  <sheetPr>
    <tabColor rgb="FF92D05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8" t="s">
        <v>7</v>
      </c>
      <c r="B1" s="383"/>
      <c r="C1" s="384"/>
      <c r="D1" s="238"/>
      <c r="E1" s="468" t="str">
        <f>$A$1&amp;"が増加になる行動"</f>
        <v>ETHが増加になる行動</v>
      </c>
      <c r="F1" s="469"/>
      <c r="G1" s="469"/>
      <c r="H1" s="469"/>
      <c r="I1" s="469"/>
      <c r="J1" s="470"/>
      <c r="K1" s="380"/>
      <c r="L1" s="468" t="str">
        <f>$A$1&amp;"が減少になる行動"</f>
        <v>ETHが減少になる行動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13330417-A417-4C83-A227-A9887ABEED4E}"/>
    <dataValidation imeMode="on" allowBlank="1" showInputMessage="1" showErrorMessage="1" sqref="R584:U1048576 K584:K1048576 B587:D1048576 C584:E585 D583:H583 L583 V583 D586:E586 B579:B582 C578:E578 D579:E582 B586 R4:V4 R2:U3 W2:AF582 B2:D577 K2:K582 W584:AF1048576 R5:U582" xr:uid="{D3802978-857C-4E38-8BAD-8CD0E9970F16}"/>
  </dataValidations>
  <hyperlinks>
    <hyperlink ref="C2" r:id="rId1" xr:uid="{1CF4F22C-5F7F-41CD-89FB-6EDB6B2BAF43}"/>
    <hyperlink ref="E1:J1" location="仮想通貨の入力_増加" display="仮想通貨の入力_増加" xr:uid="{874E67F9-A926-4A78-9295-70054787F128}"/>
    <hyperlink ref="L1:Q1" location="仮想通貨の入力_減少" display="仮想通貨の入力_減少" xr:uid="{74A2B053-5F26-437F-8FC3-42A49D56D7E5}"/>
    <hyperlink ref="S1:V1" location="仮想通貨の入力_数量" display="数量" xr:uid="{250C0751-7020-442C-A43F-38FB487EC562}"/>
    <hyperlink ref="X1:Z1" location="仮想通貨の入力_損益" display="損益" xr:uid="{F818A817-1AE0-4121-BBE6-85A1C77A22CE}"/>
    <hyperlink ref="AB1" location="仮想通貨の入力_税計算" display="税計算" xr:uid="{8B6B15AE-B6E4-4B29-BA33-1608E75CBCE0}"/>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E29D1-06BC-40D0-990A-84D823436EDF}">
  <sheetPr>
    <tabColor theme="0" tint="-0.14999847407452621"/>
  </sheetPr>
  <dimension ref="A1:I368"/>
  <sheetViews>
    <sheetView showGridLines="0" workbookViewId="0">
      <pane ySplit="2" topLeftCell="A3" activePane="bottomLeft" state="frozen"/>
      <selection activeCell="I32" sqref="I32"/>
      <selection pane="bottomLeft" activeCell="A2" sqref="A2"/>
    </sheetView>
  </sheetViews>
  <sheetFormatPr defaultColWidth="12.85546875" defaultRowHeight="21" customHeight="1" x14ac:dyDescent="0.2"/>
  <cols>
    <col min="1" max="1" width="12.85546875" style="6"/>
    <col min="2" max="2" width="12.85546875" style="5"/>
    <col min="3" max="3" width="12.85546875" style="3"/>
    <col min="4" max="9" width="12.85546875" style="5"/>
    <col min="10" max="16384" width="12.85546875" style="3"/>
  </cols>
  <sheetData>
    <row r="1" spans="1:9" s="4" customFormat="1" ht="12" x14ac:dyDescent="0.2">
      <c r="A1" s="103" t="s">
        <v>49</v>
      </c>
      <c r="B1" s="104" t="s">
        <v>8</v>
      </c>
      <c r="D1" s="106"/>
      <c r="E1" s="105"/>
      <c r="F1" s="106"/>
      <c r="G1" s="105"/>
      <c r="H1" s="106"/>
      <c r="I1" s="107" t="s">
        <v>50</v>
      </c>
    </row>
    <row r="2" spans="1:9" ht="21" customHeight="1" x14ac:dyDescent="0.2">
      <c r="A2" s="102" t="s">
        <v>5</v>
      </c>
      <c r="B2" s="99" t="s">
        <v>1</v>
      </c>
      <c r="C2" s="99" t="s">
        <v>2</v>
      </c>
      <c r="D2" s="100" t="s">
        <v>22</v>
      </c>
      <c r="E2" s="100" t="s">
        <v>3</v>
      </c>
      <c r="F2" s="101" t="s">
        <v>26</v>
      </c>
      <c r="G2" s="101" t="s">
        <v>6</v>
      </c>
      <c r="H2" s="9" t="s">
        <v>27</v>
      </c>
      <c r="I2" s="9" t="s">
        <v>7</v>
      </c>
    </row>
    <row r="3" spans="1:9" ht="21" customHeight="1" x14ac:dyDescent="0.2">
      <c r="A3" s="7">
        <v>44562</v>
      </c>
      <c r="B3" s="8"/>
      <c r="C3" s="8">
        <v>115.12</v>
      </c>
      <c r="D3" s="8">
        <v>222.09</v>
      </c>
      <c r="E3" s="8">
        <v>20548.84</v>
      </c>
      <c r="F3" s="8"/>
      <c r="G3" s="8">
        <v>60702.52</v>
      </c>
      <c r="H3" s="8"/>
      <c r="I3" s="8">
        <v>433922.27</v>
      </c>
    </row>
    <row r="4" spans="1:9" ht="21" customHeight="1" x14ac:dyDescent="0.2">
      <c r="A4" s="7">
        <f>A3+1</f>
        <v>44563</v>
      </c>
      <c r="B4" s="8"/>
      <c r="C4" s="8">
        <v>115.12</v>
      </c>
      <c r="D4" s="8">
        <v>207.01</v>
      </c>
      <c r="E4" s="8">
        <v>20309.599999999999</v>
      </c>
      <c r="F4" s="8"/>
      <c r="G4" s="8">
        <v>61187.67</v>
      </c>
      <c r="H4" s="8"/>
      <c r="I4" s="8">
        <v>440955.27</v>
      </c>
    </row>
    <row r="5" spans="1:9" ht="21" customHeight="1" x14ac:dyDescent="0.2">
      <c r="A5" s="7">
        <f t="shared" ref="A5:A68" si="0">A4+1</f>
        <v>44564</v>
      </c>
      <c r="B5" s="8"/>
      <c r="C5" s="8">
        <v>115.3</v>
      </c>
      <c r="D5" s="8">
        <v>219.41</v>
      </c>
      <c r="E5" s="8">
        <v>19640.78</v>
      </c>
      <c r="F5" s="8"/>
      <c r="G5" s="8">
        <v>59065.66</v>
      </c>
      <c r="H5" s="8"/>
      <c r="I5" s="8">
        <v>433807.51</v>
      </c>
    </row>
    <row r="6" spans="1:9" ht="21" customHeight="1" x14ac:dyDescent="0.2">
      <c r="A6" s="7">
        <f t="shared" si="0"/>
        <v>44565</v>
      </c>
      <c r="B6" s="8"/>
      <c r="C6" s="8">
        <v>116.24</v>
      </c>
      <c r="D6" s="8">
        <v>222.08</v>
      </c>
      <c r="E6" s="8">
        <v>19510.39</v>
      </c>
      <c r="F6" s="8"/>
      <c r="G6" s="8">
        <v>58959.78</v>
      </c>
      <c r="H6" s="8"/>
      <c r="I6" s="8">
        <v>440776.43</v>
      </c>
    </row>
    <row r="7" spans="1:9" ht="21" customHeight="1" x14ac:dyDescent="0.2">
      <c r="A7" s="7">
        <f t="shared" si="0"/>
        <v>44566</v>
      </c>
      <c r="B7" s="8"/>
      <c r="C7" s="8">
        <v>116.1</v>
      </c>
      <c r="D7" s="8">
        <v>310.29000000000002</v>
      </c>
      <c r="E7" s="8">
        <v>18011.259999999998</v>
      </c>
      <c r="F7" s="8"/>
      <c r="G7" s="8">
        <v>55166.91</v>
      </c>
      <c r="H7" s="8"/>
      <c r="I7" s="8">
        <v>412295.58</v>
      </c>
    </row>
    <row r="8" spans="1:9" ht="21" customHeight="1" x14ac:dyDescent="0.2">
      <c r="A8" s="7">
        <f t="shared" si="0"/>
        <v>44567</v>
      </c>
      <c r="B8" s="8"/>
      <c r="C8" s="8">
        <v>115.82</v>
      </c>
      <c r="D8" s="8">
        <v>292.92</v>
      </c>
      <c r="E8" s="8">
        <v>17429.939999999999</v>
      </c>
      <c r="F8" s="8"/>
      <c r="G8" s="8">
        <v>54836.74</v>
      </c>
      <c r="H8" s="8"/>
      <c r="I8" s="8">
        <v>396078.62</v>
      </c>
    </row>
    <row r="9" spans="1:9" ht="21" customHeight="1" x14ac:dyDescent="0.2">
      <c r="A9" s="7">
        <f t="shared" si="0"/>
        <v>44568</v>
      </c>
      <c r="B9" s="8"/>
      <c r="C9" s="8">
        <v>115.59</v>
      </c>
      <c r="D9" s="8">
        <v>290.95</v>
      </c>
      <c r="E9" s="8">
        <v>15759.24</v>
      </c>
      <c r="F9" s="8"/>
      <c r="G9" s="8">
        <v>51735.040000000001</v>
      </c>
      <c r="H9" s="8"/>
      <c r="I9" s="8">
        <v>368926.13</v>
      </c>
    </row>
    <row r="10" spans="1:9" ht="21" customHeight="1" x14ac:dyDescent="0.2">
      <c r="A10" s="7">
        <f t="shared" si="0"/>
        <v>44569</v>
      </c>
      <c r="B10" s="8"/>
      <c r="C10" s="8">
        <v>115.53</v>
      </c>
      <c r="D10" s="8">
        <v>311.42</v>
      </c>
      <c r="E10" s="8">
        <v>16472.849999999999</v>
      </c>
      <c r="F10" s="8"/>
      <c r="G10" s="8">
        <v>49731.29</v>
      </c>
      <c r="H10" s="8"/>
      <c r="I10" s="8">
        <v>357394.93</v>
      </c>
    </row>
    <row r="11" spans="1:9" ht="21" customHeight="1" x14ac:dyDescent="0.2">
      <c r="A11" s="7">
        <f t="shared" si="0"/>
        <v>44570</v>
      </c>
      <c r="B11" s="8"/>
      <c r="C11" s="8">
        <v>115.6</v>
      </c>
      <c r="D11" s="8">
        <v>349.59</v>
      </c>
      <c r="E11" s="8">
        <v>16284.02</v>
      </c>
      <c r="F11" s="8"/>
      <c r="G11" s="8">
        <v>50735.07</v>
      </c>
      <c r="H11" s="8"/>
      <c r="I11" s="8">
        <v>365103.96</v>
      </c>
    </row>
    <row r="12" spans="1:9" ht="21" customHeight="1" x14ac:dyDescent="0.2">
      <c r="A12" s="7">
        <f t="shared" si="0"/>
        <v>44571</v>
      </c>
      <c r="B12" s="8"/>
      <c r="C12" s="8">
        <v>115.32</v>
      </c>
      <c r="D12" s="8">
        <v>338.43</v>
      </c>
      <c r="E12" s="8">
        <v>15672.97</v>
      </c>
      <c r="F12" s="8"/>
      <c r="G12" s="8">
        <v>48986.63</v>
      </c>
      <c r="H12" s="8"/>
      <c r="I12" s="8">
        <v>355421.46</v>
      </c>
    </row>
    <row r="13" spans="1:9" ht="21" customHeight="1" x14ac:dyDescent="0.2">
      <c r="A13" s="7">
        <f t="shared" si="0"/>
        <v>44572</v>
      </c>
      <c r="B13" s="8"/>
      <c r="C13" s="8">
        <v>115.36</v>
      </c>
      <c r="D13" s="8">
        <v>323.79000000000002</v>
      </c>
      <c r="E13" s="8">
        <v>16168.09</v>
      </c>
      <c r="F13" s="8"/>
      <c r="G13" s="8">
        <v>53459.83</v>
      </c>
      <c r="H13" s="8"/>
      <c r="I13" s="8">
        <v>373467.2</v>
      </c>
    </row>
    <row r="14" spans="1:9" ht="21" customHeight="1" x14ac:dyDescent="0.2">
      <c r="A14" s="7">
        <f t="shared" si="0"/>
        <v>44573</v>
      </c>
      <c r="B14" s="8"/>
      <c r="C14" s="8">
        <v>114.65</v>
      </c>
      <c r="D14" s="8">
        <v>299.70999999999998</v>
      </c>
      <c r="E14" s="8">
        <v>17396.21</v>
      </c>
      <c r="F14" s="8"/>
      <c r="G14" s="8">
        <v>55846.48</v>
      </c>
      <c r="H14" s="8"/>
      <c r="I14" s="8">
        <v>386706.14</v>
      </c>
    </row>
    <row r="15" spans="1:9" ht="21" customHeight="1" x14ac:dyDescent="0.2">
      <c r="A15" s="7">
        <f t="shared" si="0"/>
        <v>44574</v>
      </c>
      <c r="B15" s="8"/>
      <c r="C15" s="8">
        <v>114.01</v>
      </c>
      <c r="D15" s="8">
        <v>303.86</v>
      </c>
      <c r="E15" s="8">
        <v>16662.349999999999</v>
      </c>
      <c r="F15" s="8"/>
      <c r="G15" s="8">
        <v>54209.29</v>
      </c>
      <c r="H15" s="8"/>
      <c r="I15" s="8">
        <v>370687.64</v>
      </c>
    </row>
    <row r="16" spans="1:9" ht="21" customHeight="1" x14ac:dyDescent="0.2">
      <c r="A16" s="7">
        <f t="shared" si="0"/>
        <v>44575</v>
      </c>
      <c r="B16" s="8"/>
      <c r="C16" s="8">
        <v>114.24</v>
      </c>
      <c r="D16" s="8">
        <v>270.31</v>
      </c>
      <c r="E16" s="8">
        <v>16696.48</v>
      </c>
      <c r="F16" s="8"/>
      <c r="G16" s="8">
        <v>55960.01</v>
      </c>
      <c r="H16" s="8"/>
      <c r="I16" s="8">
        <v>378118.01</v>
      </c>
    </row>
    <row r="17" spans="1:9" ht="21" customHeight="1" x14ac:dyDescent="0.2">
      <c r="A17" s="7">
        <f t="shared" si="0"/>
        <v>44576</v>
      </c>
      <c r="B17" s="8"/>
      <c r="C17" s="8">
        <v>114.18</v>
      </c>
      <c r="D17" s="8">
        <v>213.69</v>
      </c>
      <c r="E17" s="8">
        <v>16884.07</v>
      </c>
      <c r="F17" s="8"/>
      <c r="G17" s="8">
        <v>56544.959999999999</v>
      </c>
      <c r="H17" s="8"/>
      <c r="I17" s="8">
        <v>380463.19</v>
      </c>
    </row>
    <row r="18" spans="1:9" ht="21" customHeight="1" x14ac:dyDescent="0.2">
      <c r="A18" s="7">
        <f t="shared" si="0"/>
        <v>44577</v>
      </c>
      <c r="B18" s="8"/>
      <c r="C18" s="8">
        <v>114.28</v>
      </c>
      <c r="D18" s="8">
        <v>208.89</v>
      </c>
      <c r="E18" s="8">
        <v>16901.900000000001</v>
      </c>
      <c r="F18" s="8"/>
      <c r="G18" s="8">
        <v>56976.71</v>
      </c>
      <c r="H18" s="8"/>
      <c r="I18" s="8">
        <v>383053.38</v>
      </c>
    </row>
    <row r="19" spans="1:9" ht="21" customHeight="1" x14ac:dyDescent="0.2">
      <c r="A19" s="7">
        <f t="shared" si="0"/>
        <v>44578</v>
      </c>
      <c r="B19" s="8"/>
      <c r="C19" s="8">
        <v>114.54</v>
      </c>
      <c r="D19" s="8">
        <v>199.04</v>
      </c>
      <c r="E19" s="8">
        <v>16031.81</v>
      </c>
      <c r="F19" s="8"/>
      <c r="G19" s="8">
        <v>54503.74</v>
      </c>
      <c r="H19" s="8"/>
      <c r="I19" s="8">
        <v>368045.02</v>
      </c>
    </row>
    <row r="20" spans="1:9" ht="21" customHeight="1" x14ac:dyDescent="0.2">
      <c r="A20" s="7">
        <f t="shared" si="0"/>
        <v>44579</v>
      </c>
      <c r="B20" s="8"/>
      <c r="C20" s="8">
        <v>114.57</v>
      </c>
      <c r="D20" s="8">
        <v>197.05</v>
      </c>
      <c r="E20" s="8">
        <v>16219.51</v>
      </c>
      <c r="F20" s="8"/>
      <c r="G20" s="8">
        <v>54070.52</v>
      </c>
      <c r="H20" s="8"/>
      <c r="I20" s="8">
        <v>362454.78</v>
      </c>
    </row>
    <row r="21" spans="1:9" ht="21" customHeight="1" x14ac:dyDescent="0.2">
      <c r="A21" s="7">
        <f t="shared" si="0"/>
        <v>44580</v>
      </c>
      <c r="B21" s="8"/>
      <c r="C21" s="8">
        <v>114.39</v>
      </c>
      <c r="D21" s="8">
        <v>198.09</v>
      </c>
      <c r="E21" s="8">
        <v>15527.89</v>
      </c>
      <c r="F21" s="8"/>
      <c r="G21" s="8">
        <v>52923.81</v>
      </c>
      <c r="H21" s="8"/>
      <c r="I21" s="8">
        <v>354008.4</v>
      </c>
    </row>
    <row r="22" spans="1:9" ht="21" customHeight="1" x14ac:dyDescent="0.2">
      <c r="A22" s="7">
        <f t="shared" si="0"/>
        <v>44581</v>
      </c>
      <c r="B22" s="8"/>
      <c r="C22" s="8">
        <v>114.04</v>
      </c>
      <c r="D22" s="8">
        <v>239.62</v>
      </c>
      <c r="E22" s="8">
        <v>14500.34</v>
      </c>
      <c r="F22" s="8"/>
      <c r="G22" s="8">
        <v>50156.95</v>
      </c>
      <c r="H22" s="8"/>
      <c r="I22" s="8">
        <v>342102.68</v>
      </c>
    </row>
    <row r="23" spans="1:9" ht="21" customHeight="1" x14ac:dyDescent="0.2">
      <c r="A23" s="7">
        <f t="shared" si="0"/>
        <v>44582</v>
      </c>
      <c r="B23" s="8"/>
      <c r="C23" s="8">
        <v>113.75</v>
      </c>
      <c r="D23" s="8">
        <v>223.27</v>
      </c>
      <c r="E23" s="8">
        <v>12729.98</v>
      </c>
      <c r="F23" s="8"/>
      <c r="G23" s="8">
        <v>43553.599999999999</v>
      </c>
      <c r="H23" s="8"/>
      <c r="I23" s="8">
        <v>290824.09000000003</v>
      </c>
    </row>
    <row r="24" spans="1:9" ht="21" customHeight="1" x14ac:dyDescent="0.2">
      <c r="A24" s="7">
        <f t="shared" si="0"/>
        <v>44583</v>
      </c>
      <c r="B24" s="8"/>
      <c r="C24" s="8">
        <v>113.7</v>
      </c>
      <c r="D24" s="8">
        <v>222.46</v>
      </c>
      <c r="E24" s="8">
        <v>10707.61</v>
      </c>
      <c r="F24" s="8"/>
      <c r="G24" s="8">
        <v>40713.75</v>
      </c>
      <c r="H24" s="8"/>
      <c r="I24" s="8">
        <v>273457.11</v>
      </c>
    </row>
    <row r="25" spans="1:9" ht="21" customHeight="1" x14ac:dyDescent="0.2">
      <c r="A25" s="7">
        <f t="shared" si="0"/>
        <v>44584</v>
      </c>
      <c r="B25" s="8"/>
      <c r="C25" s="8">
        <v>113.81</v>
      </c>
      <c r="D25" s="8">
        <v>208.62</v>
      </c>
      <c r="E25" s="8">
        <v>11331.25</v>
      </c>
      <c r="F25" s="8"/>
      <c r="G25" s="8">
        <v>43688.81</v>
      </c>
      <c r="H25" s="8"/>
      <c r="I25" s="8">
        <v>288468.43</v>
      </c>
    </row>
    <row r="26" spans="1:9" ht="21" customHeight="1" x14ac:dyDescent="0.2">
      <c r="A26" s="7">
        <f t="shared" si="0"/>
        <v>44585</v>
      </c>
      <c r="B26" s="8"/>
      <c r="C26" s="8">
        <v>114.05</v>
      </c>
      <c r="D26" s="8">
        <v>212.39</v>
      </c>
      <c r="E26" s="8">
        <v>10449.44</v>
      </c>
      <c r="F26" s="8"/>
      <c r="G26" s="8">
        <v>42341.41</v>
      </c>
      <c r="H26" s="8"/>
      <c r="I26" s="8">
        <v>278235.31</v>
      </c>
    </row>
    <row r="27" spans="1:9" ht="21" customHeight="1" x14ac:dyDescent="0.2">
      <c r="A27" s="7">
        <f t="shared" si="0"/>
        <v>44586</v>
      </c>
      <c r="B27" s="8"/>
      <c r="C27" s="8">
        <v>113.94</v>
      </c>
      <c r="D27" s="8">
        <v>222.13</v>
      </c>
      <c r="E27" s="8">
        <v>10788.23</v>
      </c>
      <c r="F27" s="8"/>
      <c r="G27" s="8">
        <v>43806.46</v>
      </c>
      <c r="H27" s="8"/>
      <c r="I27" s="8">
        <v>279720.25</v>
      </c>
    </row>
    <row r="28" spans="1:9" ht="21" customHeight="1" x14ac:dyDescent="0.2">
      <c r="A28" s="7">
        <f t="shared" si="0"/>
        <v>44587</v>
      </c>
      <c r="B28" s="8"/>
      <c r="C28" s="8">
        <v>114.6</v>
      </c>
      <c r="D28" s="8">
        <v>224.66</v>
      </c>
      <c r="E28" s="8">
        <v>10581.61</v>
      </c>
      <c r="F28" s="8"/>
      <c r="G28" s="8">
        <v>43106.92</v>
      </c>
      <c r="H28" s="8"/>
      <c r="I28" s="8">
        <v>283134.08000000002</v>
      </c>
    </row>
    <row r="29" spans="1:9" ht="21" customHeight="1" x14ac:dyDescent="0.2">
      <c r="A29" s="7">
        <f t="shared" si="0"/>
        <v>44588</v>
      </c>
      <c r="B29" s="8"/>
      <c r="C29" s="8">
        <v>115.33</v>
      </c>
      <c r="D29" s="8">
        <v>233.19</v>
      </c>
      <c r="E29" s="8">
        <v>10339.379999999999</v>
      </c>
      <c r="F29" s="8"/>
      <c r="G29" s="8">
        <v>44997.85</v>
      </c>
      <c r="H29" s="8"/>
      <c r="I29" s="8">
        <v>279500.46000000002</v>
      </c>
    </row>
    <row r="30" spans="1:9" ht="21" customHeight="1" x14ac:dyDescent="0.2">
      <c r="A30" s="7">
        <f t="shared" si="0"/>
        <v>44589</v>
      </c>
      <c r="B30" s="8"/>
      <c r="C30" s="8">
        <v>115.21</v>
      </c>
      <c r="D30" s="8">
        <v>246</v>
      </c>
      <c r="E30" s="8">
        <v>10524.27</v>
      </c>
      <c r="F30" s="8"/>
      <c r="G30" s="8">
        <v>44498.17</v>
      </c>
      <c r="H30" s="8"/>
      <c r="I30" s="8">
        <v>293565.2</v>
      </c>
    </row>
    <row r="31" spans="1:9" ht="21" customHeight="1" x14ac:dyDescent="0.2">
      <c r="A31" s="7">
        <f t="shared" si="0"/>
        <v>44590</v>
      </c>
      <c r="B31" s="8"/>
      <c r="C31" s="8">
        <v>115.19</v>
      </c>
      <c r="D31" s="8">
        <v>238.16</v>
      </c>
      <c r="E31" s="8">
        <v>11090.24</v>
      </c>
      <c r="F31" s="8"/>
      <c r="G31" s="8">
        <v>44849.52</v>
      </c>
      <c r="H31" s="8"/>
      <c r="I31" s="8">
        <v>299327.11</v>
      </c>
    </row>
    <row r="32" spans="1:9" ht="21" customHeight="1" x14ac:dyDescent="0.2">
      <c r="A32" s="7">
        <f t="shared" si="0"/>
        <v>44591</v>
      </c>
      <c r="B32" s="8"/>
      <c r="C32" s="8">
        <v>115.27</v>
      </c>
      <c r="D32" s="8">
        <v>262.86</v>
      </c>
      <c r="E32" s="8">
        <v>10754</v>
      </c>
      <c r="F32" s="8"/>
      <c r="G32" s="8">
        <v>43525.74</v>
      </c>
      <c r="H32" s="8"/>
      <c r="I32" s="8">
        <v>300089.88</v>
      </c>
    </row>
    <row r="33" spans="1:9" ht="21" customHeight="1" x14ac:dyDescent="0.2">
      <c r="A33" s="7">
        <f t="shared" si="0"/>
        <v>44592</v>
      </c>
      <c r="B33" s="8"/>
      <c r="C33" s="8">
        <v>115.07</v>
      </c>
      <c r="D33" s="8">
        <v>261.04000000000002</v>
      </c>
      <c r="E33" s="8">
        <v>11482.58</v>
      </c>
      <c r="F33" s="8"/>
      <c r="G33" s="8">
        <v>43204.35</v>
      </c>
      <c r="H33" s="8"/>
      <c r="I33" s="8">
        <v>309492.05</v>
      </c>
    </row>
    <row r="34" spans="1:9" ht="21" customHeight="1" x14ac:dyDescent="0.2">
      <c r="A34" s="7">
        <f t="shared" si="0"/>
        <v>44593</v>
      </c>
      <c r="B34" s="8"/>
      <c r="C34" s="8">
        <v>114.7</v>
      </c>
      <c r="D34" s="8">
        <v>254.42</v>
      </c>
      <c r="E34" s="8">
        <v>12618.66</v>
      </c>
      <c r="F34" s="8"/>
      <c r="G34" s="8">
        <v>44226.96</v>
      </c>
      <c r="H34" s="8"/>
      <c r="I34" s="8">
        <v>320359.15999999997</v>
      </c>
    </row>
    <row r="35" spans="1:9" ht="21" customHeight="1" x14ac:dyDescent="0.2">
      <c r="A35" s="7">
        <f t="shared" si="0"/>
        <v>44594</v>
      </c>
      <c r="B35" s="8"/>
      <c r="C35" s="8">
        <v>114.38</v>
      </c>
      <c r="D35" s="8">
        <v>259.93</v>
      </c>
      <c r="E35" s="8">
        <v>11648.37</v>
      </c>
      <c r="F35" s="8"/>
      <c r="G35" s="8">
        <v>42032.08</v>
      </c>
      <c r="H35" s="8"/>
      <c r="I35" s="8">
        <v>306869.76000000001</v>
      </c>
    </row>
    <row r="36" spans="1:9" ht="21" customHeight="1" x14ac:dyDescent="0.2">
      <c r="A36" s="7">
        <f t="shared" si="0"/>
        <v>44595</v>
      </c>
      <c r="B36" s="8"/>
      <c r="C36" s="8">
        <v>114.98</v>
      </c>
      <c r="D36" s="8">
        <v>278.45999999999998</v>
      </c>
      <c r="E36" s="8">
        <v>11663.53</v>
      </c>
      <c r="F36" s="8"/>
      <c r="G36" s="8">
        <v>42635.360000000001</v>
      </c>
      <c r="H36" s="8"/>
      <c r="I36" s="8">
        <v>307991.15999999997</v>
      </c>
    </row>
    <row r="37" spans="1:9" ht="21" customHeight="1" x14ac:dyDescent="0.2">
      <c r="A37" s="7">
        <f t="shared" si="0"/>
        <v>44596</v>
      </c>
      <c r="B37" s="8"/>
      <c r="C37" s="8">
        <v>115.17</v>
      </c>
      <c r="D37" s="8">
        <v>259.72000000000003</v>
      </c>
      <c r="E37" s="8">
        <v>12925.28</v>
      </c>
      <c r="F37" s="8"/>
      <c r="G37" s="8">
        <v>45978.19</v>
      </c>
      <c r="H37" s="8"/>
      <c r="I37" s="8">
        <v>343783.81</v>
      </c>
    </row>
    <row r="38" spans="1:9" ht="21" customHeight="1" x14ac:dyDescent="0.2">
      <c r="A38" s="7">
        <f t="shared" si="0"/>
        <v>44597</v>
      </c>
      <c r="B38" s="8"/>
      <c r="C38" s="8">
        <v>115.24</v>
      </c>
      <c r="D38" s="8">
        <v>268</v>
      </c>
      <c r="E38" s="8">
        <v>13123.47</v>
      </c>
      <c r="F38" s="8"/>
      <c r="G38" s="8">
        <v>47726.2</v>
      </c>
      <c r="H38" s="8"/>
      <c r="I38" s="8">
        <v>347362.85</v>
      </c>
    </row>
    <row r="39" spans="1:9" ht="21" customHeight="1" x14ac:dyDescent="0.2">
      <c r="A39" s="7">
        <f t="shared" si="0"/>
        <v>44598</v>
      </c>
      <c r="B39" s="8"/>
      <c r="C39" s="8">
        <v>115.27</v>
      </c>
      <c r="D39" s="8">
        <v>279.01</v>
      </c>
      <c r="E39" s="8">
        <v>13285.63</v>
      </c>
      <c r="F39" s="8"/>
      <c r="G39" s="8">
        <v>48342.9</v>
      </c>
      <c r="H39" s="8"/>
      <c r="I39" s="8">
        <v>352303.28</v>
      </c>
    </row>
    <row r="40" spans="1:9" ht="21" customHeight="1" x14ac:dyDescent="0.2">
      <c r="A40" s="7">
        <f t="shared" si="0"/>
        <v>44599</v>
      </c>
      <c r="B40" s="8"/>
      <c r="C40" s="8">
        <v>114.95</v>
      </c>
      <c r="D40" s="8">
        <v>285.17</v>
      </c>
      <c r="E40" s="8">
        <v>13503.45</v>
      </c>
      <c r="F40" s="8"/>
      <c r="G40" s="8">
        <v>49849.440000000002</v>
      </c>
      <c r="H40" s="8"/>
      <c r="I40" s="8">
        <v>361587.78</v>
      </c>
    </row>
    <row r="41" spans="1:9" ht="21" customHeight="1" x14ac:dyDescent="0.2">
      <c r="A41" s="7">
        <f t="shared" si="0"/>
        <v>44600</v>
      </c>
      <c r="B41" s="8"/>
      <c r="C41" s="8">
        <v>115.44</v>
      </c>
      <c r="D41" s="8">
        <v>302.58</v>
      </c>
      <c r="E41" s="8">
        <v>13124.54</v>
      </c>
      <c r="F41" s="8"/>
      <c r="G41" s="8">
        <v>47229.05</v>
      </c>
      <c r="H41" s="8"/>
      <c r="I41" s="8">
        <v>360778.39</v>
      </c>
    </row>
    <row r="42" spans="1:9" ht="21" customHeight="1" x14ac:dyDescent="0.2">
      <c r="A42" s="7">
        <f t="shared" si="0"/>
        <v>44601</v>
      </c>
      <c r="B42" s="8"/>
      <c r="C42" s="8">
        <v>115.55</v>
      </c>
      <c r="D42" s="8">
        <v>306.37</v>
      </c>
      <c r="E42" s="8">
        <v>13180.93</v>
      </c>
      <c r="F42" s="8"/>
      <c r="G42" s="8">
        <v>48838.07</v>
      </c>
      <c r="H42" s="8"/>
      <c r="I42" s="8">
        <v>374489.34</v>
      </c>
    </row>
    <row r="43" spans="1:9" ht="21" customHeight="1" x14ac:dyDescent="0.2">
      <c r="A43" s="7">
        <f t="shared" si="0"/>
        <v>44602</v>
      </c>
      <c r="B43" s="8"/>
      <c r="C43" s="8">
        <v>116.06</v>
      </c>
      <c r="D43" s="8">
        <v>295.39999999999998</v>
      </c>
      <c r="E43" s="8">
        <v>12324.94</v>
      </c>
      <c r="F43" s="8"/>
      <c r="G43" s="8">
        <v>48175</v>
      </c>
      <c r="H43" s="8"/>
      <c r="I43" s="8">
        <v>357144.89</v>
      </c>
    </row>
    <row r="44" spans="1:9" ht="21" customHeight="1" x14ac:dyDescent="0.2">
      <c r="A44" s="7">
        <f t="shared" si="0"/>
        <v>44603</v>
      </c>
      <c r="B44" s="8"/>
      <c r="C44" s="8">
        <v>115.35</v>
      </c>
      <c r="D44" s="8">
        <v>278.99</v>
      </c>
      <c r="E44" s="8">
        <v>11124.88</v>
      </c>
      <c r="F44" s="8"/>
      <c r="G44" s="8">
        <v>46218.75</v>
      </c>
      <c r="H44" s="8"/>
      <c r="I44" s="8">
        <v>337893.24</v>
      </c>
    </row>
    <row r="45" spans="1:9" ht="21" customHeight="1" x14ac:dyDescent="0.2">
      <c r="A45" s="7">
        <f t="shared" si="0"/>
        <v>44604</v>
      </c>
      <c r="B45" s="8"/>
      <c r="C45" s="8">
        <v>115.45</v>
      </c>
      <c r="D45" s="8">
        <v>263.38</v>
      </c>
      <c r="E45" s="8">
        <v>11071.36</v>
      </c>
      <c r="F45" s="8"/>
      <c r="G45" s="8">
        <v>46561.26</v>
      </c>
      <c r="H45" s="8"/>
      <c r="I45" s="8">
        <v>336736.59</v>
      </c>
    </row>
    <row r="46" spans="1:9" ht="21" customHeight="1" x14ac:dyDescent="0.2">
      <c r="A46" s="7">
        <f t="shared" si="0"/>
        <v>44605</v>
      </c>
      <c r="B46" s="8"/>
      <c r="C46" s="8">
        <v>115.59</v>
      </c>
      <c r="D46" s="8">
        <v>295.87</v>
      </c>
      <c r="E46" s="8">
        <v>10777.85</v>
      </c>
      <c r="F46" s="8"/>
      <c r="G46" s="8">
        <v>46106.33</v>
      </c>
      <c r="H46" s="8"/>
      <c r="I46" s="8">
        <v>333292.34000000003</v>
      </c>
    </row>
    <row r="47" spans="1:9" ht="21" customHeight="1" x14ac:dyDescent="0.2">
      <c r="A47" s="7">
        <f t="shared" si="0"/>
        <v>44606</v>
      </c>
      <c r="B47" s="8"/>
      <c r="C47" s="8">
        <v>115.47</v>
      </c>
      <c r="D47" s="8">
        <v>307.99</v>
      </c>
      <c r="E47" s="8">
        <v>11141.84</v>
      </c>
      <c r="F47" s="8"/>
      <c r="G47" s="8">
        <v>46638.71</v>
      </c>
      <c r="H47" s="8"/>
      <c r="I47" s="8">
        <v>338932.33</v>
      </c>
    </row>
    <row r="48" spans="1:9" ht="21" customHeight="1" x14ac:dyDescent="0.2">
      <c r="A48" s="7">
        <f t="shared" si="0"/>
        <v>44607</v>
      </c>
      <c r="B48" s="8"/>
      <c r="C48" s="8">
        <v>115.59</v>
      </c>
      <c r="D48" s="8">
        <v>309.92</v>
      </c>
      <c r="E48" s="8">
        <v>12127.71</v>
      </c>
      <c r="F48" s="8"/>
      <c r="G48" s="8">
        <v>50004.47</v>
      </c>
      <c r="H48" s="8"/>
      <c r="I48" s="8">
        <v>367725.75</v>
      </c>
    </row>
    <row r="49" spans="1:9" ht="21" customHeight="1" x14ac:dyDescent="0.2">
      <c r="A49" s="7">
        <f t="shared" si="0"/>
        <v>44608</v>
      </c>
      <c r="B49" s="8"/>
      <c r="C49" s="8">
        <v>115.37</v>
      </c>
      <c r="D49" s="8">
        <v>311.92</v>
      </c>
      <c r="E49" s="8">
        <v>11762.42</v>
      </c>
      <c r="F49" s="8"/>
      <c r="G49" s="8">
        <v>49379.08</v>
      </c>
      <c r="H49" s="8"/>
      <c r="I49" s="8">
        <v>360932.05</v>
      </c>
    </row>
    <row r="50" spans="1:9" ht="21" customHeight="1" x14ac:dyDescent="0.2">
      <c r="A50" s="7">
        <f t="shared" si="0"/>
        <v>44609</v>
      </c>
      <c r="B50" s="8"/>
      <c r="C50" s="8">
        <v>114.79</v>
      </c>
      <c r="D50" s="8">
        <v>302.99</v>
      </c>
      <c r="E50" s="8">
        <v>10729.09</v>
      </c>
      <c r="F50" s="8"/>
      <c r="G50" s="8">
        <v>46225.279999999999</v>
      </c>
      <c r="H50" s="8"/>
      <c r="I50" s="8">
        <v>330966.07</v>
      </c>
    </row>
    <row r="51" spans="1:9" ht="21" customHeight="1" x14ac:dyDescent="0.2">
      <c r="A51" s="7">
        <f t="shared" si="0"/>
        <v>44610</v>
      </c>
      <c r="B51" s="8"/>
      <c r="C51" s="8">
        <v>114.96</v>
      </c>
      <c r="D51" s="8">
        <v>312.63</v>
      </c>
      <c r="E51" s="8">
        <v>10356.18</v>
      </c>
      <c r="F51" s="8"/>
      <c r="G51" s="8">
        <v>45944.47</v>
      </c>
      <c r="H51" s="8"/>
      <c r="I51" s="8">
        <v>320316.93</v>
      </c>
    </row>
    <row r="52" spans="1:9" ht="21" customHeight="1" x14ac:dyDescent="0.2">
      <c r="A52" s="7">
        <f t="shared" si="0"/>
        <v>44611</v>
      </c>
      <c r="B52" s="8"/>
      <c r="C52" s="8">
        <v>114.97</v>
      </c>
      <c r="D52" s="8">
        <v>330.39</v>
      </c>
      <c r="E52" s="8">
        <v>10520.74</v>
      </c>
      <c r="F52" s="8"/>
      <c r="G52" s="8">
        <v>45999.02</v>
      </c>
      <c r="H52" s="8"/>
      <c r="I52" s="8">
        <v>317784.24</v>
      </c>
    </row>
    <row r="53" spans="1:9" ht="21" customHeight="1" x14ac:dyDescent="0.2">
      <c r="A53" s="7">
        <f t="shared" si="0"/>
        <v>44612</v>
      </c>
      <c r="B53" s="8"/>
      <c r="C53" s="8">
        <v>114.96</v>
      </c>
      <c r="D53" s="8">
        <v>318.83</v>
      </c>
      <c r="E53" s="8">
        <v>10450.049999999999</v>
      </c>
      <c r="F53" s="8"/>
      <c r="G53" s="8">
        <v>43779.839999999997</v>
      </c>
      <c r="H53" s="8"/>
      <c r="I53" s="8">
        <v>302190.09000000003</v>
      </c>
    </row>
    <row r="54" spans="1:9" ht="21" customHeight="1" x14ac:dyDescent="0.2">
      <c r="A54" s="7">
        <f t="shared" si="0"/>
        <v>44613</v>
      </c>
      <c r="B54" s="8"/>
      <c r="C54" s="8">
        <v>114.54</v>
      </c>
      <c r="D54" s="8">
        <v>316.07</v>
      </c>
      <c r="E54" s="8">
        <v>9526.9500000000007</v>
      </c>
      <c r="F54" s="8"/>
      <c r="G54" s="8">
        <v>40877.839999999997</v>
      </c>
      <c r="H54" s="8"/>
      <c r="I54" s="8">
        <v>294991.51</v>
      </c>
    </row>
    <row r="55" spans="1:9" ht="21" customHeight="1" x14ac:dyDescent="0.2">
      <c r="A55" s="7">
        <f t="shared" si="0"/>
        <v>44614</v>
      </c>
      <c r="B55" s="8"/>
      <c r="C55" s="8">
        <v>115.1</v>
      </c>
      <c r="D55" s="8">
        <v>309.63</v>
      </c>
      <c r="E55" s="8">
        <v>9952.14</v>
      </c>
      <c r="F55" s="8"/>
      <c r="G55" s="8">
        <v>43082.69</v>
      </c>
      <c r="H55" s="8"/>
      <c r="I55" s="8">
        <v>303782.69</v>
      </c>
    </row>
    <row r="56" spans="1:9" ht="21" customHeight="1" x14ac:dyDescent="0.2">
      <c r="A56" s="7">
        <f t="shared" si="0"/>
        <v>44615</v>
      </c>
      <c r="B56" s="8"/>
      <c r="C56" s="8">
        <v>114.84</v>
      </c>
      <c r="D56" s="8">
        <v>315.43</v>
      </c>
      <c r="E56" s="8">
        <v>9755.1</v>
      </c>
      <c r="F56" s="8"/>
      <c r="G56" s="8">
        <v>42114.400000000001</v>
      </c>
      <c r="H56" s="8"/>
      <c r="I56" s="8">
        <v>297625.33</v>
      </c>
    </row>
    <row r="57" spans="1:9" ht="21" customHeight="1" x14ac:dyDescent="0.2">
      <c r="A57" s="7">
        <f t="shared" si="0"/>
        <v>44616</v>
      </c>
      <c r="B57" s="8"/>
      <c r="C57" s="8">
        <v>115.55</v>
      </c>
      <c r="D57" s="8">
        <v>296.63</v>
      </c>
      <c r="E57" s="8">
        <v>10306.450000000001</v>
      </c>
      <c r="F57" s="8"/>
      <c r="G57" s="8">
        <v>41740.660000000003</v>
      </c>
      <c r="H57" s="8"/>
      <c r="I57" s="8">
        <v>300206.65999999997</v>
      </c>
    </row>
    <row r="58" spans="1:9" ht="21" customHeight="1" x14ac:dyDescent="0.2">
      <c r="A58" s="7">
        <f t="shared" si="0"/>
        <v>44617</v>
      </c>
      <c r="B58" s="8"/>
      <c r="C58" s="8">
        <v>115.55</v>
      </c>
      <c r="D58" s="8">
        <v>306.27</v>
      </c>
      <c r="E58" s="8">
        <v>10700.4</v>
      </c>
      <c r="F58" s="8"/>
      <c r="G58" s="8">
        <v>43323.86</v>
      </c>
      <c r="H58" s="8"/>
      <c r="I58" s="8">
        <v>319460.06</v>
      </c>
    </row>
    <row r="59" spans="1:9" ht="21" customHeight="1" x14ac:dyDescent="0.2">
      <c r="A59" s="7">
        <f t="shared" si="0"/>
        <v>44618</v>
      </c>
      <c r="B59" s="8"/>
      <c r="C59" s="8">
        <v>115.54</v>
      </c>
      <c r="D59" s="8">
        <v>316.58999999999997</v>
      </c>
      <c r="E59" s="8">
        <v>10415.41</v>
      </c>
      <c r="F59" s="8"/>
      <c r="G59" s="8">
        <v>43172.09</v>
      </c>
      <c r="H59" s="8"/>
      <c r="I59" s="8">
        <v>321343.57</v>
      </c>
    </row>
    <row r="60" spans="1:9" ht="21" customHeight="1" x14ac:dyDescent="0.2">
      <c r="A60" s="7">
        <f t="shared" si="0"/>
        <v>44619</v>
      </c>
      <c r="B60" s="8"/>
      <c r="C60" s="8">
        <v>115.56</v>
      </c>
      <c r="D60" s="8">
        <v>314.87</v>
      </c>
      <c r="E60" s="8">
        <v>9885.06</v>
      </c>
      <c r="F60" s="8"/>
      <c r="G60" s="8">
        <v>41673.42</v>
      </c>
      <c r="H60" s="8"/>
      <c r="I60" s="8">
        <v>303051.45</v>
      </c>
    </row>
    <row r="61" spans="1:9" ht="21" customHeight="1" x14ac:dyDescent="0.2">
      <c r="A61" s="7">
        <f t="shared" si="0"/>
        <v>44620</v>
      </c>
      <c r="B61" s="8"/>
      <c r="C61" s="8">
        <v>115.07</v>
      </c>
      <c r="D61" s="8">
        <v>311.93</v>
      </c>
      <c r="E61" s="8">
        <v>11453.3</v>
      </c>
      <c r="F61" s="8"/>
      <c r="G61" s="8">
        <v>45529.05</v>
      </c>
      <c r="H61" s="8"/>
      <c r="I61" s="8">
        <v>335956.27</v>
      </c>
    </row>
    <row r="62" spans="1:9" ht="21" customHeight="1" x14ac:dyDescent="0.2">
      <c r="A62" s="7">
        <f t="shared" si="0"/>
        <v>44621</v>
      </c>
      <c r="B62" s="8"/>
      <c r="C62" s="8">
        <v>114.82</v>
      </c>
      <c r="D62" s="8">
        <v>344.65</v>
      </c>
      <c r="E62" s="8">
        <v>11329.61</v>
      </c>
      <c r="F62" s="8"/>
      <c r="G62" s="8">
        <v>46911.07</v>
      </c>
      <c r="H62" s="8"/>
      <c r="I62" s="8">
        <v>341367.17</v>
      </c>
    </row>
    <row r="63" spans="1:9" ht="21" customHeight="1" x14ac:dyDescent="0.2">
      <c r="A63" s="7">
        <f t="shared" si="0"/>
        <v>44622</v>
      </c>
      <c r="B63" s="8"/>
      <c r="C63" s="8">
        <v>115.47</v>
      </c>
      <c r="D63" s="8">
        <v>392.62</v>
      </c>
      <c r="E63" s="8">
        <v>11626.84</v>
      </c>
      <c r="F63" s="8"/>
      <c r="G63" s="8">
        <v>47246.9</v>
      </c>
      <c r="H63" s="8"/>
      <c r="I63" s="8">
        <v>340791.79</v>
      </c>
    </row>
    <row r="64" spans="1:9" ht="21" customHeight="1" x14ac:dyDescent="0.2">
      <c r="A64" s="7">
        <f t="shared" si="0"/>
        <v>44623</v>
      </c>
      <c r="B64" s="8"/>
      <c r="C64" s="8">
        <v>115.48</v>
      </c>
      <c r="D64" s="8">
        <v>415.93</v>
      </c>
      <c r="E64" s="8">
        <v>11033.18</v>
      </c>
      <c r="F64" s="8"/>
      <c r="G64" s="8">
        <v>46487.89</v>
      </c>
      <c r="H64" s="8"/>
      <c r="I64" s="8">
        <v>327333.94</v>
      </c>
    </row>
    <row r="65" spans="1:9" ht="21" customHeight="1" x14ac:dyDescent="0.2">
      <c r="A65" s="7">
        <f t="shared" si="0"/>
        <v>44624</v>
      </c>
      <c r="B65" s="8"/>
      <c r="C65" s="8">
        <v>114.8</v>
      </c>
      <c r="D65" s="8">
        <v>413.69</v>
      </c>
      <c r="E65" s="8">
        <v>10131.959999999999</v>
      </c>
      <c r="F65" s="8"/>
      <c r="G65" s="8">
        <v>42973.06</v>
      </c>
      <c r="H65" s="8"/>
      <c r="I65" s="8">
        <v>300488.77</v>
      </c>
    </row>
    <row r="66" spans="1:9" ht="21" customHeight="1" x14ac:dyDescent="0.2">
      <c r="A66" s="7">
        <f t="shared" si="0"/>
        <v>44625</v>
      </c>
      <c r="B66" s="8"/>
      <c r="C66" s="8">
        <v>114.74</v>
      </c>
      <c r="D66" s="8">
        <v>456.03</v>
      </c>
      <c r="E66" s="8">
        <v>10292.92</v>
      </c>
      <c r="F66" s="8"/>
      <c r="G66" s="8">
        <v>44189.24</v>
      </c>
      <c r="H66" s="8"/>
      <c r="I66" s="8">
        <v>305962.59000000003</v>
      </c>
    </row>
    <row r="67" spans="1:9" ht="21" customHeight="1" x14ac:dyDescent="0.2">
      <c r="A67" s="7">
        <f t="shared" si="0"/>
        <v>44626</v>
      </c>
      <c r="B67" s="8"/>
      <c r="C67" s="8">
        <v>114.94</v>
      </c>
      <c r="D67" s="8">
        <v>416.18</v>
      </c>
      <c r="E67" s="8">
        <v>9718.34</v>
      </c>
      <c r="F67" s="8"/>
      <c r="G67" s="8">
        <v>43108.480000000003</v>
      </c>
      <c r="H67" s="8"/>
      <c r="I67" s="8">
        <v>293707.98</v>
      </c>
    </row>
    <row r="68" spans="1:9" ht="21" customHeight="1" x14ac:dyDescent="0.2">
      <c r="A68" s="7">
        <f t="shared" si="0"/>
        <v>44627</v>
      </c>
      <c r="B68" s="8"/>
      <c r="C68" s="8">
        <v>115.27</v>
      </c>
      <c r="D68" s="8">
        <v>380.16</v>
      </c>
      <c r="E68" s="8">
        <v>9475.26</v>
      </c>
      <c r="F68" s="8"/>
      <c r="G68" s="8">
        <v>43995.31</v>
      </c>
      <c r="H68" s="8"/>
      <c r="I68" s="8">
        <v>288165.13</v>
      </c>
    </row>
    <row r="69" spans="1:9" ht="21" customHeight="1" x14ac:dyDescent="0.2">
      <c r="A69" s="7">
        <f t="shared" ref="A69:A132" si="1">A68+1</f>
        <v>44628</v>
      </c>
      <c r="B69" s="8"/>
      <c r="C69" s="8">
        <v>115.76</v>
      </c>
      <c r="D69" s="8">
        <v>373.68</v>
      </c>
      <c r="E69" s="8">
        <v>9519.01</v>
      </c>
      <c r="F69" s="8"/>
      <c r="G69" s="8">
        <v>44202.54</v>
      </c>
      <c r="H69" s="8"/>
      <c r="I69" s="8">
        <v>298196.69</v>
      </c>
    </row>
    <row r="70" spans="1:9" ht="21" customHeight="1" x14ac:dyDescent="0.2">
      <c r="A70" s="7">
        <f t="shared" si="1"/>
        <v>44629</v>
      </c>
      <c r="B70" s="8">
        <v>15.73</v>
      </c>
      <c r="C70" s="8">
        <v>115.96</v>
      </c>
      <c r="D70" s="8">
        <v>377.88</v>
      </c>
      <c r="E70" s="8">
        <v>10223.59</v>
      </c>
      <c r="F70" s="8"/>
      <c r="G70" s="8">
        <v>45617.440000000002</v>
      </c>
      <c r="H70" s="8"/>
      <c r="I70" s="8">
        <v>316411.94</v>
      </c>
    </row>
    <row r="71" spans="1:9" ht="21" customHeight="1" x14ac:dyDescent="0.2">
      <c r="A71" s="7">
        <f t="shared" si="1"/>
        <v>44630</v>
      </c>
      <c r="B71" s="8">
        <v>13.64</v>
      </c>
      <c r="C71" s="8">
        <v>116.16</v>
      </c>
      <c r="D71" s="8">
        <v>379.47</v>
      </c>
      <c r="E71" s="8">
        <v>9636.11</v>
      </c>
      <c r="F71" s="8"/>
      <c r="G71" s="8">
        <v>43238.55</v>
      </c>
      <c r="H71" s="8"/>
      <c r="I71" s="8">
        <v>303010.90000000002</v>
      </c>
    </row>
    <row r="72" spans="1:9" ht="21" customHeight="1" x14ac:dyDescent="0.2">
      <c r="A72" s="7">
        <f t="shared" si="1"/>
        <v>44631</v>
      </c>
      <c r="B72" s="8">
        <v>18.98</v>
      </c>
      <c r="C72" s="8">
        <v>117.21</v>
      </c>
      <c r="D72" s="8">
        <v>381.58</v>
      </c>
      <c r="E72" s="8">
        <v>9470.42</v>
      </c>
      <c r="F72" s="8"/>
      <c r="G72" s="8">
        <v>43652.73</v>
      </c>
      <c r="H72" s="8"/>
      <c r="I72" s="8">
        <v>300206.08000000002</v>
      </c>
    </row>
    <row r="73" spans="1:9" ht="21" customHeight="1" x14ac:dyDescent="0.2">
      <c r="A73" s="7">
        <f t="shared" si="1"/>
        <v>44632</v>
      </c>
      <c r="B73" s="8">
        <v>32.909999999999997</v>
      </c>
      <c r="C73" s="8">
        <v>117.23</v>
      </c>
      <c r="D73" s="8">
        <v>381.01</v>
      </c>
      <c r="E73" s="8">
        <v>9565.2900000000009</v>
      </c>
      <c r="F73" s="8"/>
      <c r="G73" s="8">
        <v>43716.81</v>
      </c>
      <c r="H73" s="8"/>
      <c r="I73" s="8">
        <v>301987.82</v>
      </c>
    </row>
    <row r="74" spans="1:9" ht="21" customHeight="1" x14ac:dyDescent="0.2">
      <c r="A74" s="7">
        <f t="shared" si="1"/>
        <v>44633</v>
      </c>
      <c r="B74" s="8">
        <v>47.03</v>
      </c>
      <c r="C74" s="8">
        <v>117.53</v>
      </c>
      <c r="D74" s="8">
        <v>426.64</v>
      </c>
      <c r="E74" s="8">
        <v>9277.6299999999992</v>
      </c>
      <c r="F74" s="8"/>
      <c r="G74" s="8">
        <v>42529.48</v>
      </c>
      <c r="H74" s="8"/>
      <c r="I74" s="8">
        <v>296060.38</v>
      </c>
    </row>
    <row r="75" spans="1:9" ht="21" customHeight="1" x14ac:dyDescent="0.2">
      <c r="A75" s="7">
        <f t="shared" si="1"/>
        <v>44634</v>
      </c>
      <c r="B75" s="8">
        <v>42.48</v>
      </c>
      <c r="C75" s="8">
        <v>118.25</v>
      </c>
      <c r="D75" s="8">
        <v>394.58</v>
      </c>
      <c r="E75" s="8">
        <v>9596.35</v>
      </c>
      <c r="F75" s="8"/>
      <c r="G75" s="8">
        <v>44151.360000000001</v>
      </c>
      <c r="H75" s="8"/>
      <c r="I75" s="8">
        <v>306273.38</v>
      </c>
    </row>
    <row r="76" spans="1:9" ht="21" customHeight="1" x14ac:dyDescent="0.2">
      <c r="A76" s="7">
        <f t="shared" si="1"/>
        <v>44635</v>
      </c>
      <c r="B76" s="8">
        <v>39.44</v>
      </c>
      <c r="C76" s="8">
        <v>118.24</v>
      </c>
      <c r="D76" s="8">
        <v>383.08</v>
      </c>
      <c r="E76" s="8">
        <v>9814.69</v>
      </c>
      <c r="F76" s="8"/>
      <c r="G76" s="8">
        <v>43968.65</v>
      </c>
      <c r="H76" s="8"/>
      <c r="I76" s="8">
        <v>309998.64</v>
      </c>
    </row>
    <row r="77" spans="1:9" ht="21" customHeight="1" x14ac:dyDescent="0.2">
      <c r="A77" s="7">
        <f t="shared" si="1"/>
        <v>44636</v>
      </c>
      <c r="B77" s="8">
        <v>65.56</v>
      </c>
      <c r="C77" s="8">
        <v>118.86</v>
      </c>
      <c r="D77" s="8">
        <v>414.13</v>
      </c>
      <c r="E77" s="8">
        <v>10449</v>
      </c>
      <c r="F77" s="8"/>
      <c r="G77" s="8">
        <v>45827.29</v>
      </c>
      <c r="H77" s="8"/>
      <c r="I77" s="8">
        <v>329511.02</v>
      </c>
    </row>
    <row r="78" spans="1:9" ht="21" customHeight="1" x14ac:dyDescent="0.2">
      <c r="A78" s="7">
        <f t="shared" si="1"/>
        <v>44637</v>
      </c>
      <c r="B78" s="8">
        <v>99.93</v>
      </c>
      <c r="C78" s="8">
        <v>118.47</v>
      </c>
      <c r="D78" s="8">
        <v>382.02</v>
      </c>
      <c r="E78" s="8">
        <v>10412.59</v>
      </c>
      <c r="F78" s="8"/>
      <c r="G78" s="8">
        <v>46427.6</v>
      </c>
      <c r="H78" s="8"/>
      <c r="I78" s="8">
        <v>333534.13</v>
      </c>
    </row>
    <row r="79" spans="1:9" ht="21" customHeight="1" x14ac:dyDescent="0.2">
      <c r="A79" s="7">
        <f t="shared" si="1"/>
        <v>44638</v>
      </c>
      <c r="B79" s="8">
        <v>83.42</v>
      </c>
      <c r="C79" s="8">
        <v>119.2</v>
      </c>
      <c r="D79" s="8">
        <v>381.62</v>
      </c>
      <c r="E79" s="8">
        <v>10708.14</v>
      </c>
      <c r="F79" s="8"/>
      <c r="G79" s="8">
        <v>47405.32</v>
      </c>
      <c r="H79" s="8"/>
      <c r="I79" s="8">
        <v>351129.12</v>
      </c>
    </row>
    <row r="80" spans="1:9" ht="21" customHeight="1" x14ac:dyDescent="0.2">
      <c r="A80" s="7">
        <f t="shared" si="1"/>
        <v>44639</v>
      </c>
      <c r="B80" s="8">
        <v>80.650000000000006</v>
      </c>
      <c r="C80" s="8">
        <v>119.18</v>
      </c>
      <c r="D80" s="8">
        <v>392.27</v>
      </c>
      <c r="E80" s="8">
        <v>11017.63</v>
      </c>
      <c r="F80" s="8"/>
      <c r="G80" s="8">
        <v>47668.55</v>
      </c>
      <c r="H80" s="8"/>
      <c r="I80" s="8">
        <v>351238.09</v>
      </c>
    </row>
    <row r="81" spans="1:9" ht="21" customHeight="1" x14ac:dyDescent="0.2">
      <c r="A81" s="7">
        <f t="shared" si="1"/>
        <v>44640</v>
      </c>
      <c r="B81" s="8">
        <v>68.77</v>
      </c>
      <c r="C81" s="8">
        <v>119.26</v>
      </c>
      <c r="D81" s="8">
        <v>398.29</v>
      </c>
      <c r="E81" s="8">
        <v>10568.78</v>
      </c>
      <c r="F81" s="8"/>
      <c r="G81" s="8">
        <v>46605.58</v>
      </c>
      <c r="H81" s="8"/>
      <c r="I81" s="8">
        <v>341156.95</v>
      </c>
    </row>
    <row r="82" spans="1:9" ht="21" customHeight="1" x14ac:dyDescent="0.2">
      <c r="A82" s="7">
        <f t="shared" si="1"/>
        <v>44641</v>
      </c>
      <c r="B82" s="8">
        <v>94.39</v>
      </c>
      <c r="C82" s="8">
        <v>119.57</v>
      </c>
      <c r="D82" s="8">
        <v>405.75</v>
      </c>
      <c r="E82" s="8">
        <v>10614.85</v>
      </c>
      <c r="F82" s="8"/>
      <c r="G82" s="8">
        <v>47412.88</v>
      </c>
      <c r="H82" s="8"/>
      <c r="I82" s="8">
        <v>346581.35</v>
      </c>
    </row>
    <row r="83" spans="1:9" ht="21" customHeight="1" x14ac:dyDescent="0.2">
      <c r="A83" s="7">
        <f t="shared" si="1"/>
        <v>44642</v>
      </c>
      <c r="B83" s="8">
        <v>97.26</v>
      </c>
      <c r="C83" s="8">
        <v>121.33</v>
      </c>
      <c r="D83" s="8">
        <v>412.48</v>
      </c>
      <c r="E83" s="8">
        <v>10982.87</v>
      </c>
      <c r="F83" s="8"/>
      <c r="G83" s="8">
        <v>49059.69</v>
      </c>
      <c r="H83" s="8"/>
      <c r="I83" s="8">
        <v>360760.58</v>
      </c>
    </row>
    <row r="84" spans="1:9" ht="21" customHeight="1" x14ac:dyDescent="0.2">
      <c r="A84" s="7">
        <f t="shared" si="1"/>
        <v>44643</v>
      </c>
      <c r="B84" s="8">
        <v>93.16</v>
      </c>
      <c r="C84" s="8">
        <v>121.12</v>
      </c>
      <c r="D84" s="8">
        <v>410.1</v>
      </c>
      <c r="E84" s="8">
        <v>11519.58</v>
      </c>
      <c r="F84" s="8"/>
      <c r="G84" s="8">
        <v>49494</v>
      </c>
      <c r="H84" s="8"/>
      <c r="I84" s="8">
        <v>367146.45</v>
      </c>
    </row>
    <row r="85" spans="1:9" ht="21" customHeight="1" x14ac:dyDescent="0.2">
      <c r="A85" s="7">
        <f t="shared" si="1"/>
        <v>44644</v>
      </c>
      <c r="B85" s="8">
        <v>86.54</v>
      </c>
      <c r="C85" s="8">
        <v>122.32</v>
      </c>
      <c r="D85" s="8">
        <v>417.69</v>
      </c>
      <c r="E85" s="8">
        <v>12507.23</v>
      </c>
      <c r="F85" s="8"/>
      <c r="G85" s="8">
        <v>50669.11</v>
      </c>
      <c r="H85" s="8"/>
      <c r="I85" s="8">
        <v>380276.43</v>
      </c>
    </row>
    <row r="86" spans="1:9" ht="21" customHeight="1" x14ac:dyDescent="0.2">
      <c r="A86" s="7">
        <f t="shared" si="1"/>
        <v>44645</v>
      </c>
      <c r="B86" s="8">
        <v>95.22</v>
      </c>
      <c r="C86" s="8">
        <v>121.98</v>
      </c>
      <c r="D86" s="8">
        <v>407.71</v>
      </c>
      <c r="E86" s="8">
        <v>12044.67</v>
      </c>
      <c r="F86" s="8"/>
      <c r="G86" s="8">
        <v>50153.88</v>
      </c>
      <c r="H86" s="8"/>
      <c r="I86" s="8">
        <v>379277.96</v>
      </c>
    </row>
    <row r="87" spans="1:9" ht="21" customHeight="1" x14ac:dyDescent="0.2">
      <c r="A87" s="7">
        <f t="shared" si="1"/>
        <v>44646</v>
      </c>
      <c r="B87" s="8">
        <v>93.08</v>
      </c>
      <c r="C87" s="8">
        <v>122.08</v>
      </c>
      <c r="D87" s="8">
        <v>414.28</v>
      </c>
      <c r="E87" s="8">
        <v>12424.9</v>
      </c>
      <c r="F87" s="8"/>
      <c r="G87" s="8">
        <v>50781.73</v>
      </c>
      <c r="H87" s="8"/>
      <c r="I87" s="8">
        <v>383766.45</v>
      </c>
    </row>
    <row r="88" spans="1:9" ht="21" customHeight="1" x14ac:dyDescent="0.2">
      <c r="A88" s="7">
        <f t="shared" si="1"/>
        <v>44647</v>
      </c>
      <c r="B88" s="8">
        <v>94.18</v>
      </c>
      <c r="C88" s="8">
        <v>122.28</v>
      </c>
      <c r="D88" s="8">
        <v>414.41</v>
      </c>
      <c r="E88" s="8">
        <v>13093.31</v>
      </c>
      <c r="F88" s="8"/>
      <c r="G88" s="8">
        <v>52638.11</v>
      </c>
      <c r="H88" s="8"/>
      <c r="I88" s="8">
        <v>402464.83</v>
      </c>
    </row>
    <row r="89" spans="1:9" ht="21" customHeight="1" x14ac:dyDescent="0.2">
      <c r="A89" s="7">
        <f t="shared" si="1"/>
        <v>44648</v>
      </c>
      <c r="B89" s="8">
        <v>140.72999999999999</v>
      </c>
      <c r="C89" s="8">
        <v>123.63</v>
      </c>
      <c r="D89" s="8">
        <v>508.79</v>
      </c>
      <c r="E89" s="8">
        <v>13160.49</v>
      </c>
      <c r="F89" s="8"/>
      <c r="G89" s="8">
        <v>53201.91</v>
      </c>
      <c r="H89" s="8"/>
      <c r="I89" s="8">
        <v>412451.41</v>
      </c>
    </row>
    <row r="90" spans="1:9" ht="21" customHeight="1" x14ac:dyDescent="0.2">
      <c r="A90" s="7">
        <f t="shared" si="1"/>
        <v>44649</v>
      </c>
      <c r="B90" s="8">
        <v>208.01</v>
      </c>
      <c r="C90" s="8">
        <v>123.12</v>
      </c>
      <c r="D90" s="8">
        <v>475.09</v>
      </c>
      <c r="E90" s="8">
        <v>13754.2</v>
      </c>
      <c r="F90" s="8"/>
      <c r="G90" s="8">
        <v>53497.98</v>
      </c>
      <c r="H90" s="8"/>
      <c r="I90" s="8">
        <v>418865.58</v>
      </c>
    </row>
    <row r="91" spans="1:9" ht="21" customHeight="1" x14ac:dyDescent="0.2">
      <c r="A91" s="7">
        <f t="shared" si="1"/>
        <v>44650</v>
      </c>
      <c r="B91" s="8">
        <v>248.28</v>
      </c>
      <c r="C91" s="8">
        <v>121.96</v>
      </c>
      <c r="D91" s="8">
        <v>506.24</v>
      </c>
      <c r="E91" s="8">
        <v>14728.6</v>
      </c>
      <c r="F91" s="8"/>
      <c r="G91" s="8">
        <v>54019.519999999997</v>
      </c>
      <c r="H91" s="8"/>
      <c r="I91" s="8">
        <v>413080.82</v>
      </c>
    </row>
    <row r="92" spans="1:9" ht="21" customHeight="1" x14ac:dyDescent="0.2">
      <c r="A92" s="7">
        <f t="shared" si="1"/>
        <v>44651</v>
      </c>
      <c r="B92" s="8">
        <v>303.39999999999998</v>
      </c>
      <c r="C92" s="8">
        <v>121.68</v>
      </c>
      <c r="D92" s="8">
        <v>530.96</v>
      </c>
      <c r="E92" s="8">
        <v>14933.68</v>
      </c>
      <c r="F92" s="8"/>
      <c r="G92" s="8">
        <v>52219.3</v>
      </c>
      <c r="H92" s="8"/>
      <c r="I92" s="8">
        <v>399530.54</v>
      </c>
    </row>
    <row r="93" spans="1:9" ht="21" customHeight="1" x14ac:dyDescent="0.2">
      <c r="A93" s="7">
        <f t="shared" si="1"/>
        <v>44652</v>
      </c>
      <c r="B93" s="8">
        <v>329.61</v>
      </c>
      <c r="C93" s="8">
        <v>122.51</v>
      </c>
      <c r="D93" s="8">
        <v>553.77</v>
      </c>
      <c r="E93" s="8">
        <v>16468.73</v>
      </c>
      <c r="F93" s="8"/>
      <c r="G93" s="8">
        <v>54712.15</v>
      </c>
      <c r="H93" s="8"/>
      <c r="I93" s="8">
        <v>422594.28</v>
      </c>
    </row>
    <row r="94" spans="1:9" ht="21" customHeight="1" x14ac:dyDescent="0.2">
      <c r="A94" s="7">
        <f t="shared" si="1"/>
        <v>44653</v>
      </c>
      <c r="B94" s="8">
        <v>283.23</v>
      </c>
      <c r="C94" s="8">
        <v>122.43</v>
      </c>
      <c r="D94" s="8">
        <v>475.08</v>
      </c>
      <c r="E94" s="8">
        <v>16195.29</v>
      </c>
      <c r="F94" s="8"/>
      <c r="G94" s="8">
        <v>53530.09</v>
      </c>
      <c r="H94" s="8"/>
      <c r="I94" s="8">
        <v>422043.89</v>
      </c>
    </row>
    <row r="95" spans="1:9" ht="21" customHeight="1" x14ac:dyDescent="0.2">
      <c r="A95" s="7">
        <f t="shared" si="1"/>
        <v>44654</v>
      </c>
      <c r="B95" s="8">
        <v>302.22000000000003</v>
      </c>
      <c r="C95" s="8">
        <v>122.65</v>
      </c>
      <c r="D95" s="8">
        <v>566.34</v>
      </c>
      <c r="E95" s="8">
        <v>16773.650000000001</v>
      </c>
      <c r="F95" s="8"/>
      <c r="G95" s="8">
        <v>55229.21</v>
      </c>
      <c r="H95" s="8"/>
      <c r="I95" s="8">
        <v>432027.96</v>
      </c>
    </row>
    <row r="96" spans="1:9" ht="21" customHeight="1" x14ac:dyDescent="0.2">
      <c r="A96" s="7">
        <f t="shared" si="1"/>
        <v>44655</v>
      </c>
      <c r="B96" s="8">
        <v>266.45</v>
      </c>
      <c r="C96" s="8">
        <v>122.82</v>
      </c>
      <c r="D96" s="8">
        <v>531.21</v>
      </c>
      <c r="E96" s="8">
        <v>16260.29</v>
      </c>
      <c r="F96" s="8"/>
      <c r="G96" s="8">
        <v>54956.13</v>
      </c>
      <c r="H96" s="8"/>
      <c r="I96" s="8">
        <v>432408.91</v>
      </c>
    </row>
    <row r="97" spans="1:9" ht="21" customHeight="1" x14ac:dyDescent="0.2">
      <c r="A97" s="7">
        <f t="shared" si="1"/>
        <v>44656</v>
      </c>
      <c r="B97" s="8">
        <v>262.99</v>
      </c>
      <c r="C97" s="8">
        <v>123.62</v>
      </c>
      <c r="D97" s="8">
        <v>560.48</v>
      </c>
      <c r="E97" s="8">
        <v>15687.59</v>
      </c>
      <c r="F97" s="8"/>
      <c r="G97" s="8">
        <v>55049.38</v>
      </c>
      <c r="H97" s="8"/>
      <c r="I97" s="8">
        <v>421897.14</v>
      </c>
    </row>
    <row r="98" spans="1:9" ht="21" customHeight="1" x14ac:dyDescent="0.2">
      <c r="A98" s="7">
        <f t="shared" si="1"/>
        <v>44657</v>
      </c>
      <c r="B98" s="8">
        <v>285.23</v>
      </c>
      <c r="C98" s="8">
        <v>123.67</v>
      </c>
      <c r="D98" s="8">
        <v>585.75</v>
      </c>
      <c r="E98" s="8">
        <v>13966.64</v>
      </c>
      <c r="F98" s="8"/>
      <c r="G98" s="8">
        <v>51983.14</v>
      </c>
      <c r="H98" s="8"/>
      <c r="I98" s="8">
        <v>392421.56</v>
      </c>
    </row>
    <row r="99" spans="1:9" ht="21" customHeight="1" x14ac:dyDescent="0.2">
      <c r="A99" s="7">
        <f t="shared" si="1"/>
        <v>44658</v>
      </c>
      <c r="B99" s="8">
        <v>272.47000000000003</v>
      </c>
      <c r="C99" s="8">
        <v>124.1</v>
      </c>
      <c r="D99" s="8">
        <v>675.37</v>
      </c>
      <c r="E99" s="8">
        <v>14742.5</v>
      </c>
      <c r="F99" s="8"/>
      <c r="G99" s="8">
        <v>54205.93</v>
      </c>
      <c r="H99" s="8"/>
      <c r="I99" s="8">
        <v>401245.35</v>
      </c>
    </row>
    <row r="100" spans="1:9" ht="21" customHeight="1" x14ac:dyDescent="0.2">
      <c r="A100" s="7">
        <f t="shared" si="1"/>
        <v>44659</v>
      </c>
      <c r="B100" s="8">
        <v>270.51</v>
      </c>
      <c r="C100" s="8">
        <v>124.29</v>
      </c>
      <c r="D100" s="8">
        <v>580.25</v>
      </c>
      <c r="E100" s="8">
        <v>13650.99</v>
      </c>
      <c r="F100" s="8"/>
      <c r="G100" s="8">
        <v>52425.02</v>
      </c>
      <c r="H100" s="8"/>
      <c r="I100" s="8">
        <v>396854.57</v>
      </c>
    </row>
    <row r="101" spans="1:9" ht="21" customHeight="1" x14ac:dyDescent="0.2">
      <c r="A101" s="7">
        <f t="shared" si="1"/>
        <v>44660</v>
      </c>
      <c r="B101" s="8">
        <v>284.83</v>
      </c>
      <c r="C101" s="8">
        <v>124.34</v>
      </c>
      <c r="D101" s="8">
        <v>551.39</v>
      </c>
      <c r="E101" s="8">
        <v>14045.34</v>
      </c>
      <c r="F101" s="8"/>
      <c r="G101" s="8">
        <v>53105.8</v>
      </c>
      <c r="H101" s="8"/>
      <c r="I101" s="8">
        <v>405537.7</v>
      </c>
    </row>
    <row r="102" spans="1:9" ht="21" customHeight="1" x14ac:dyDescent="0.2">
      <c r="A102" s="7">
        <f t="shared" si="1"/>
        <v>44661</v>
      </c>
      <c r="B102" s="8">
        <v>282.3</v>
      </c>
      <c r="C102" s="8">
        <v>124.35</v>
      </c>
      <c r="D102" s="8">
        <v>557.96</v>
      </c>
      <c r="E102" s="8">
        <v>13900.74</v>
      </c>
      <c r="F102" s="8"/>
      <c r="G102" s="8">
        <v>52072.61</v>
      </c>
      <c r="H102" s="8"/>
      <c r="I102" s="8">
        <v>399555.71</v>
      </c>
    </row>
    <row r="103" spans="1:9" ht="21" customHeight="1" x14ac:dyDescent="0.2">
      <c r="A103" s="7">
        <f t="shared" si="1"/>
        <v>44662</v>
      </c>
      <c r="B103" s="8">
        <v>298.67</v>
      </c>
      <c r="C103" s="8">
        <v>125.45</v>
      </c>
      <c r="D103" s="8">
        <v>573.75</v>
      </c>
      <c r="E103" s="8">
        <v>12465.07</v>
      </c>
      <c r="F103" s="8"/>
      <c r="G103" s="8">
        <v>49450.02</v>
      </c>
      <c r="H103" s="8"/>
      <c r="I103" s="8">
        <v>374062.44</v>
      </c>
    </row>
    <row r="104" spans="1:9" ht="21" customHeight="1" x14ac:dyDescent="0.2">
      <c r="A104" s="7">
        <f t="shared" si="1"/>
        <v>44663</v>
      </c>
      <c r="B104" s="8">
        <v>278.99</v>
      </c>
      <c r="C104" s="8">
        <v>125.4</v>
      </c>
      <c r="D104" s="8">
        <v>616.76</v>
      </c>
      <c r="E104" s="8">
        <v>12956.51</v>
      </c>
      <c r="F104" s="8"/>
      <c r="G104" s="8">
        <v>51907.34</v>
      </c>
      <c r="H104" s="8"/>
      <c r="I104" s="8">
        <v>380064.51</v>
      </c>
    </row>
    <row r="105" spans="1:9" ht="21" customHeight="1" x14ac:dyDescent="0.2">
      <c r="A105" s="7">
        <f t="shared" si="1"/>
        <v>44664</v>
      </c>
      <c r="B105" s="8">
        <v>272.58999999999997</v>
      </c>
      <c r="C105" s="8">
        <v>125.35</v>
      </c>
      <c r="D105" s="8">
        <v>606.75</v>
      </c>
      <c r="E105" s="8">
        <v>13165.67</v>
      </c>
      <c r="F105" s="8"/>
      <c r="G105" s="8">
        <v>53054.18</v>
      </c>
      <c r="H105" s="8"/>
      <c r="I105" s="8">
        <v>390993.6</v>
      </c>
    </row>
    <row r="106" spans="1:9" ht="21" customHeight="1" x14ac:dyDescent="0.2">
      <c r="A106" s="7">
        <f t="shared" si="1"/>
        <v>44665</v>
      </c>
      <c r="B106" s="8">
        <v>281.14999999999998</v>
      </c>
      <c r="C106" s="8">
        <v>126.17</v>
      </c>
      <c r="D106" s="8">
        <v>599.66</v>
      </c>
      <c r="E106" s="8">
        <v>12708.42</v>
      </c>
      <c r="F106" s="8"/>
      <c r="G106" s="8">
        <v>52326.83</v>
      </c>
      <c r="H106" s="8"/>
      <c r="I106" s="8">
        <v>381085.4</v>
      </c>
    </row>
    <row r="107" spans="1:9" ht="21" customHeight="1" x14ac:dyDescent="0.2">
      <c r="A107" s="7">
        <f t="shared" si="1"/>
        <v>44666</v>
      </c>
      <c r="B107" s="8">
        <v>291.89</v>
      </c>
      <c r="C107" s="8">
        <v>126.42</v>
      </c>
      <c r="D107" s="8">
        <v>580.97</v>
      </c>
      <c r="E107" s="8">
        <v>12810.93</v>
      </c>
      <c r="F107" s="8"/>
      <c r="G107" s="8">
        <v>52768.06</v>
      </c>
      <c r="H107" s="8"/>
      <c r="I107" s="8">
        <v>384533.1</v>
      </c>
    </row>
    <row r="108" spans="1:9" ht="21" customHeight="1" x14ac:dyDescent="0.2">
      <c r="A108" s="7">
        <f t="shared" si="1"/>
        <v>44667</v>
      </c>
      <c r="B108" s="8">
        <v>300.95</v>
      </c>
      <c r="C108" s="8">
        <v>126.48</v>
      </c>
      <c r="D108" s="8">
        <v>572.70000000000005</v>
      </c>
      <c r="E108" s="8">
        <v>12930.75</v>
      </c>
      <c r="F108" s="8"/>
      <c r="G108" s="8">
        <v>52791.41</v>
      </c>
      <c r="H108" s="8"/>
      <c r="I108" s="8">
        <v>387238.41</v>
      </c>
    </row>
    <row r="109" spans="1:9" ht="21" customHeight="1" x14ac:dyDescent="0.2">
      <c r="A109" s="7">
        <f t="shared" si="1"/>
        <v>44668</v>
      </c>
      <c r="B109" s="8">
        <v>308.20999999999998</v>
      </c>
      <c r="C109" s="8">
        <v>126.53</v>
      </c>
      <c r="D109" s="8">
        <v>548.62</v>
      </c>
      <c r="E109" s="8">
        <v>12714.33</v>
      </c>
      <c r="F109" s="8"/>
      <c r="G109" s="8">
        <v>51584</v>
      </c>
      <c r="H109" s="8"/>
      <c r="I109" s="8">
        <v>379038.19</v>
      </c>
    </row>
    <row r="110" spans="1:9" ht="21" customHeight="1" x14ac:dyDescent="0.2">
      <c r="A110" s="7">
        <f t="shared" si="1"/>
        <v>44669</v>
      </c>
      <c r="B110" s="8">
        <v>405.28</v>
      </c>
      <c r="C110" s="8">
        <v>127.1</v>
      </c>
      <c r="D110" s="8">
        <v>570.4</v>
      </c>
      <c r="E110" s="8">
        <v>12985.68</v>
      </c>
      <c r="F110" s="8"/>
      <c r="G110" s="8">
        <v>53002.11</v>
      </c>
      <c r="H110" s="8"/>
      <c r="I110" s="8">
        <v>388661.56</v>
      </c>
    </row>
    <row r="111" spans="1:9" ht="21" customHeight="1" x14ac:dyDescent="0.2">
      <c r="A111" s="7">
        <f t="shared" si="1"/>
        <v>44670</v>
      </c>
      <c r="B111" s="8">
        <v>480.79</v>
      </c>
      <c r="C111" s="8">
        <v>129.33000000000001</v>
      </c>
      <c r="D111" s="8">
        <v>578.33000000000004</v>
      </c>
      <c r="E111" s="8">
        <v>14044.73</v>
      </c>
      <c r="F111" s="8"/>
      <c r="G111" s="8">
        <v>54634.39</v>
      </c>
      <c r="H111" s="8"/>
      <c r="I111" s="8">
        <v>401506.09</v>
      </c>
    </row>
    <row r="112" spans="1:9" ht="21" customHeight="1" x14ac:dyDescent="0.2">
      <c r="A112" s="7">
        <f t="shared" si="1"/>
        <v>44671</v>
      </c>
      <c r="B112" s="8">
        <v>430.17</v>
      </c>
      <c r="C112" s="8">
        <v>128</v>
      </c>
      <c r="D112" s="8">
        <v>580.6</v>
      </c>
      <c r="E112" s="8">
        <v>13505.2</v>
      </c>
      <c r="F112" s="8"/>
      <c r="G112" s="8">
        <v>53555.62</v>
      </c>
      <c r="H112" s="8"/>
      <c r="I112" s="8">
        <v>393997.63</v>
      </c>
    </row>
    <row r="113" spans="1:9" ht="21" customHeight="1" x14ac:dyDescent="0.2">
      <c r="A113" s="7">
        <f t="shared" si="1"/>
        <v>44672</v>
      </c>
      <c r="B113" s="8">
        <v>402.14</v>
      </c>
      <c r="C113" s="8">
        <v>128.46</v>
      </c>
      <c r="D113" s="8">
        <v>585.25</v>
      </c>
      <c r="E113" s="8">
        <v>13070.91</v>
      </c>
      <c r="F113" s="8"/>
      <c r="G113" s="8">
        <v>52016.1</v>
      </c>
      <c r="H113" s="8"/>
      <c r="I113" s="8">
        <v>383676.17</v>
      </c>
    </row>
    <row r="114" spans="1:9" ht="21" customHeight="1" x14ac:dyDescent="0.2">
      <c r="A114" s="7">
        <f t="shared" si="1"/>
        <v>44673</v>
      </c>
      <c r="B114" s="8">
        <v>408.09</v>
      </c>
      <c r="C114" s="8">
        <v>128.47999999999999</v>
      </c>
      <c r="D114" s="8">
        <v>600.86</v>
      </c>
      <c r="E114" s="8">
        <v>12923.62</v>
      </c>
      <c r="F114" s="8"/>
      <c r="G114" s="8">
        <v>52277.56</v>
      </c>
      <c r="H114" s="8"/>
      <c r="I114" s="8">
        <v>380833.21</v>
      </c>
    </row>
    <row r="115" spans="1:9" ht="21" customHeight="1" x14ac:dyDescent="0.2">
      <c r="A115" s="7">
        <f t="shared" si="1"/>
        <v>44674</v>
      </c>
      <c r="B115" s="8">
        <v>404.08</v>
      </c>
      <c r="C115" s="8">
        <v>128.47</v>
      </c>
      <c r="D115" s="8">
        <v>658.22</v>
      </c>
      <c r="E115" s="8">
        <v>12942.74</v>
      </c>
      <c r="F115" s="8"/>
      <c r="G115" s="8">
        <v>51600.69</v>
      </c>
      <c r="H115" s="8"/>
      <c r="I115" s="8">
        <v>377462.44</v>
      </c>
    </row>
    <row r="116" spans="1:9" ht="21" customHeight="1" x14ac:dyDescent="0.2">
      <c r="A116" s="7">
        <f t="shared" si="1"/>
        <v>44675</v>
      </c>
      <c r="B116" s="8">
        <v>433.12</v>
      </c>
      <c r="C116" s="8">
        <v>128.6</v>
      </c>
      <c r="D116" s="8">
        <v>653.39</v>
      </c>
      <c r="E116" s="8">
        <v>12762.57</v>
      </c>
      <c r="F116" s="8"/>
      <c r="G116" s="8">
        <v>51328.34</v>
      </c>
      <c r="H116" s="8"/>
      <c r="I116" s="8">
        <v>375888.26</v>
      </c>
    </row>
    <row r="117" spans="1:9" ht="21" customHeight="1" x14ac:dyDescent="0.2">
      <c r="A117" s="7">
        <f t="shared" si="1"/>
        <v>44676</v>
      </c>
      <c r="B117" s="8">
        <v>419.49</v>
      </c>
      <c r="C117" s="8">
        <v>127.8</v>
      </c>
      <c r="D117" s="8">
        <v>683.47</v>
      </c>
      <c r="E117" s="8">
        <v>12937.02</v>
      </c>
      <c r="F117" s="8"/>
      <c r="G117" s="8">
        <v>51666.26</v>
      </c>
      <c r="H117" s="8"/>
      <c r="I117" s="8">
        <v>384528.27</v>
      </c>
    </row>
    <row r="118" spans="1:9" ht="21" customHeight="1" x14ac:dyDescent="0.2">
      <c r="A118" s="7">
        <f t="shared" si="1"/>
        <v>44677</v>
      </c>
      <c r="B118" s="8">
        <v>425.3</v>
      </c>
      <c r="C118" s="8">
        <v>127.28</v>
      </c>
      <c r="D118" s="8">
        <v>694.97</v>
      </c>
      <c r="E118" s="8">
        <v>12189.95</v>
      </c>
      <c r="F118" s="8"/>
      <c r="G118" s="8">
        <v>49059.47</v>
      </c>
      <c r="H118" s="8"/>
      <c r="I118" s="8">
        <v>357405.11</v>
      </c>
    </row>
    <row r="119" spans="1:9" ht="21" customHeight="1" x14ac:dyDescent="0.2">
      <c r="A119" s="7">
        <f t="shared" si="1"/>
        <v>44678</v>
      </c>
      <c r="B119" s="8">
        <v>488.44</v>
      </c>
      <c r="C119" s="8">
        <v>128.49</v>
      </c>
      <c r="D119" s="8">
        <v>825.99</v>
      </c>
      <c r="E119" s="8">
        <v>12636.53</v>
      </c>
      <c r="F119" s="8"/>
      <c r="G119" s="8">
        <v>50280.29</v>
      </c>
      <c r="H119" s="8"/>
      <c r="I119" s="8">
        <v>371076.19</v>
      </c>
    </row>
    <row r="120" spans="1:9" ht="21" customHeight="1" x14ac:dyDescent="0.2">
      <c r="A120" s="7">
        <f t="shared" si="1"/>
        <v>44679</v>
      </c>
      <c r="B120" s="8">
        <v>490.84</v>
      </c>
      <c r="C120" s="8">
        <v>130.79</v>
      </c>
      <c r="D120" s="8">
        <v>1023.21</v>
      </c>
      <c r="E120" s="8">
        <v>12841.63</v>
      </c>
      <c r="F120" s="8"/>
      <c r="G120" s="8">
        <v>53194.33</v>
      </c>
      <c r="H120" s="8"/>
      <c r="I120" s="8">
        <v>384120.07</v>
      </c>
    </row>
    <row r="121" spans="1:9" ht="21" customHeight="1" x14ac:dyDescent="0.2">
      <c r="A121" s="7">
        <f t="shared" si="1"/>
        <v>44680</v>
      </c>
      <c r="B121" s="8">
        <v>497.81</v>
      </c>
      <c r="C121" s="8">
        <v>129.85</v>
      </c>
      <c r="D121" s="8">
        <v>606.94000000000005</v>
      </c>
      <c r="E121" s="8">
        <v>12206.9</v>
      </c>
      <c r="F121" s="8"/>
      <c r="G121" s="8">
        <v>51037.16</v>
      </c>
      <c r="H121" s="8"/>
      <c r="I121" s="8">
        <v>365591.84</v>
      </c>
    </row>
    <row r="122" spans="1:9" ht="21" customHeight="1" x14ac:dyDescent="0.2">
      <c r="A122" s="7">
        <f t="shared" si="1"/>
        <v>44681</v>
      </c>
      <c r="B122" s="8">
        <v>456.73</v>
      </c>
      <c r="C122" s="8">
        <v>129.88</v>
      </c>
      <c r="D122" s="8">
        <v>642.29</v>
      </c>
      <c r="E122" s="8">
        <v>11049.28</v>
      </c>
      <c r="F122" s="8"/>
      <c r="G122" s="8">
        <v>49051.27</v>
      </c>
      <c r="H122" s="8"/>
      <c r="I122" s="8">
        <v>354501.12</v>
      </c>
    </row>
    <row r="123" spans="1:9" ht="21" customHeight="1" x14ac:dyDescent="0.2">
      <c r="A123" s="7">
        <f t="shared" si="1"/>
        <v>44682</v>
      </c>
      <c r="B123" s="8">
        <v>448.99</v>
      </c>
      <c r="C123" s="8">
        <v>130.06</v>
      </c>
      <c r="D123" s="8">
        <v>746.16</v>
      </c>
      <c r="E123" s="8">
        <v>11657.79</v>
      </c>
      <c r="F123" s="8"/>
      <c r="G123" s="8">
        <v>50738.8</v>
      </c>
      <c r="H123" s="8"/>
      <c r="I123" s="8">
        <v>367623.85</v>
      </c>
    </row>
    <row r="124" spans="1:9" ht="21" customHeight="1" x14ac:dyDescent="0.2">
      <c r="A124" s="7">
        <f t="shared" si="1"/>
        <v>44683</v>
      </c>
      <c r="B124" s="8">
        <v>422.54</v>
      </c>
      <c r="C124" s="8">
        <v>130.11000000000001</v>
      </c>
      <c r="D124" s="8">
        <v>803.62</v>
      </c>
      <c r="E124" s="8">
        <v>11394.64</v>
      </c>
      <c r="F124" s="8"/>
      <c r="G124" s="8">
        <v>50697.71</v>
      </c>
      <c r="H124" s="8"/>
      <c r="I124" s="8">
        <v>371760.54</v>
      </c>
    </row>
    <row r="125" spans="1:9" ht="21" customHeight="1" x14ac:dyDescent="0.2">
      <c r="A125" s="7">
        <f t="shared" si="1"/>
        <v>44684</v>
      </c>
      <c r="B125" s="8">
        <v>421.87</v>
      </c>
      <c r="C125" s="8">
        <v>130.13999999999999</v>
      </c>
      <c r="D125" s="8">
        <v>849.98</v>
      </c>
      <c r="E125" s="8">
        <v>11170.11</v>
      </c>
      <c r="F125" s="8"/>
      <c r="G125" s="8">
        <v>49899.19</v>
      </c>
      <c r="H125" s="8"/>
      <c r="I125" s="8">
        <v>362195.49</v>
      </c>
    </row>
    <row r="126" spans="1:9" ht="21" customHeight="1" x14ac:dyDescent="0.2">
      <c r="A126" s="7">
        <f t="shared" si="1"/>
        <v>44685</v>
      </c>
      <c r="B126" s="8">
        <v>432.26</v>
      </c>
      <c r="C126" s="8">
        <v>129.25</v>
      </c>
      <c r="D126" s="8">
        <v>781.62</v>
      </c>
      <c r="E126" s="8">
        <v>11989.8</v>
      </c>
      <c r="F126" s="8"/>
      <c r="G126" s="8">
        <v>52019.86</v>
      </c>
      <c r="H126" s="8"/>
      <c r="I126" s="8">
        <v>380052</v>
      </c>
    </row>
    <row r="127" spans="1:9" ht="21" customHeight="1" x14ac:dyDescent="0.2">
      <c r="A127" s="7">
        <f t="shared" si="1"/>
        <v>44686</v>
      </c>
      <c r="B127" s="8">
        <v>356.85</v>
      </c>
      <c r="C127" s="8">
        <v>130.32</v>
      </c>
      <c r="D127" s="8">
        <v>689.01</v>
      </c>
      <c r="E127" s="8">
        <v>11024.96</v>
      </c>
      <c r="F127" s="8"/>
      <c r="G127" s="8">
        <v>49363.58</v>
      </c>
      <c r="H127" s="8"/>
      <c r="I127" s="8">
        <v>358290.5</v>
      </c>
    </row>
    <row r="128" spans="1:9" ht="21" customHeight="1" x14ac:dyDescent="0.2">
      <c r="A128" s="7">
        <f t="shared" si="1"/>
        <v>44687</v>
      </c>
      <c r="B128" s="8">
        <v>329.07</v>
      </c>
      <c r="C128" s="8">
        <v>130.58000000000001</v>
      </c>
      <c r="D128" s="8">
        <v>658.45</v>
      </c>
      <c r="E128" s="8">
        <v>10676.35</v>
      </c>
      <c r="F128" s="8"/>
      <c r="G128" s="8">
        <v>49527.65</v>
      </c>
      <c r="H128" s="8"/>
      <c r="I128" s="8">
        <v>351896.93</v>
      </c>
    </row>
    <row r="129" spans="1:9" ht="21" customHeight="1" x14ac:dyDescent="0.2">
      <c r="A129" s="7">
        <f t="shared" si="1"/>
        <v>44688</v>
      </c>
      <c r="B129" s="8">
        <v>335.05</v>
      </c>
      <c r="C129" s="8">
        <v>130.56</v>
      </c>
      <c r="D129" s="8">
        <v>666.43</v>
      </c>
      <c r="E129" s="8">
        <v>10313.26</v>
      </c>
      <c r="F129" s="8"/>
      <c r="G129" s="8">
        <v>47749.2</v>
      </c>
      <c r="H129" s="8"/>
      <c r="I129" s="8">
        <v>344207.8</v>
      </c>
    </row>
    <row r="130" spans="1:9" ht="21" customHeight="1" x14ac:dyDescent="0.2">
      <c r="A130" s="7">
        <f t="shared" si="1"/>
        <v>44689</v>
      </c>
      <c r="B130" s="8">
        <v>353.98</v>
      </c>
      <c r="C130" s="8">
        <v>130.75</v>
      </c>
      <c r="D130" s="8">
        <v>628.73</v>
      </c>
      <c r="E130" s="8">
        <v>9834.2000000000007</v>
      </c>
      <c r="F130" s="8"/>
      <c r="G130" s="8">
        <v>46464.44</v>
      </c>
      <c r="H130" s="8"/>
      <c r="I130" s="8">
        <v>329129.95</v>
      </c>
    </row>
    <row r="131" spans="1:9" ht="21" customHeight="1" x14ac:dyDescent="0.2">
      <c r="A131" s="7">
        <f t="shared" si="1"/>
        <v>44690</v>
      </c>
      <c r="B131" s="8">
        <v>245.89</v>
      </c>
      <c r="C131" s="8">
        <v>130.33000000000001</v>
      </c>
      <c r="D131" s="8">
        <v>484.38</v>
      </c>
      <c r="E131" s="8">
        <v>8249.07</v>
      </c>
      <c r="F131" s="8"/>
      <c r="G131" s="8">
        <v>39028.97</v>
      </c>
      <c r="H131" s="8"/>
      <c r="I131" s="8">
        <v>292758.11</v>
      </c>
    </row>
    <row r="132" spans="1:9" ht="21" customHeight="1" x14ac:dyDescent="0.2">
      <c r="A132" s="7">
        <f t="shared" si="1"/>
        <v>44691</v>
      </c>
      <c r="B132" s="8">
        <v>235.19</v>
      </c>
      <c r="C132" s="8">
        <v>130.35</v>
      </c>
      <c r="D132" s="8">
        <v>495.46</v>
      </c>
      <c r="E132" s="8">
        <v>8704.26</v>
      </c>
      <c r="F132" s="8"/>
      <c r="G132" s="8">
        <v>41630.46</v>
      </c>
      <c r="H132" s="8"/>
      <c r="I132" s="8">
        <v>305522.08</v>
      </c>
    </row>
    <row r="133" spans="1:9" ht="21" customHeight="1" x14ac:dyDescent="0.2">
      <c r="A133" s="7">
        <f t="shared" ref="A133:A196" si="2">A132+1</f>
        <v>44692</v>
      </c>
      <c r="B133" s="8">
        <v>167.51</v>
      </c>
      <c r="C133" s="8">
        <v>129.94999999999999</v>
      </c>
      <c r="D133" s="8">
        <v>361.77</v>
      </c>
      <c r="E133" s="8">
        <v>6519.75</v>
      </c>
      <c r="F133" s="8"/>
      <c r="G133" s="8">
        <v>35053.99</v>
      </c>
      <c r="H133" s="8"/>
      <c r="I133" s="8">
        <v>269058.13</v>
      </c>
    </row>
    <row r="134" spans="1:9" ht="21" customHeight="1" x14ac:dyDescent="0.2">
      <c r="A134" s="7">
        <f t="shared" si="2"/>
        <v>44693</v>
      </c>
      <c r="B134" s="8">
        <v>149.85</v>
      </c>
      <c r="C134" s="8">
        <v>128.69</v>
      </c>
      <c r="D134" s="8">
        <v>320.68</v>
      </c>
      <c r="E134" s="8">
        <v>5746.52</v>
      </c>
      <c r="F134" s="8"/>
      <c r="G134" s="8">
        <v>34647.040000000001</v>
      </c>
      <c r="H134" s="8"/>
      <c r="I134" s="8">
        <v>252284.07</v>
      </c>
    </row>
    <row r="135" spans="1:9" ht="21" customHeight="1" x14ac:dyDescent="0.2">
      <c r="A135" s="7">
        <f t="shared" si="2"/>
        <v>44694</v>
      </c>
      <c r="B135" s="8">
        <v>191.78</v>
      </c>
      <c r="C135" s="8">
        <v>129.25</v>
      </c>
      <c r="D135" s="8">
        <v>376.8</v>
      </c>
      <c r="E135" s="8">
        <v>6278.53</v>
      </c>
      <c r="F135" s="8"/>
      <c r="G135" s="8">
        <v>37544.92</v>
      </c>
      <c r="H135" s="8"/>
      <c r="I135" s="8">
        <v>260272.86</v>
      </c>
    </row>
    <row r="136" spans="1:9" ht="21" customHeight="1" x14ac:dyDescent="0.2">
      <c r="A136" s="7">
        <f t="shared" si="2"/>
        <v>44695</v>
      </c>
      <c r="B136" s="8">
        <v>197.86</v>
      </c>
      <c r="C136" s="8">
        <v>129.25</v>
      </c>
      <c r="D136" s="8">
        <v>385.73</v>
      </c>
      <c r="E136" s="8">
        <v>6772.57</v>
      </c>
      <c r="F136" s="8"/>
      <c r="G136" s="8">
        <v>38423.96</v>
      </c>
      <c r="H136" s="8"/>
      <c r="I136" s="8">
        <v>265680.83</v>
      </c>
    </row>
    <row r="137" spans="1:9" ht="21" customHeight="1" x14ac:dyDescent="0.2">
      <c r="A137" s="7">
        <f t="shared" si="2"/>
        <v>44696</v>
      </c>
      <c r="B137" s="8">
        <v>209.25</v>
      </c>
      <c r="C137" s="8">
        <v>129.44</v>
      </c>
      <c r="D137" s="8">
        <v>411.62</v>
      </c>
      <c r="E137" s="8">
        <v>7610.88</v>
      </c>
      <c r="F137" s="8"/>
      <c r="G137" s="8">
        <v>40377.54</v>
      </c>
      <c r="H137" s="8"/>
      <c r="I137" s="8">
        <v>277680.19</v>
      </c>
    </row>
    <row r="138" spans="1:9" ht="21" customHeight="1" x14ac:dyDescent="0.2">
      <c r="A138" s="7">
        <f t="shared" si="2"/>
        <v>44697</v>
      </c>
      <c r="B138" s="8">
        <v>184.65</v>
      </c>
      <c r="C138" s="8">
        <v>129.02000000000001</v>
      </c>
      <c r="D138" s="8">
        <v>397.28</v>
      </c>
      <c r="E138" s="8">
        <v>6917.43</v>
      </c>
      <c r="F138" s="8"/>
      <c r="G138" s="8">
        <v>38388.17</v>
      </c>
      <c r="H138" s="8"/>
      <c r="I138" s="8">
        <v>260819.96</v>
      </c>
    </row>
    <row r="139" spans="1:9" ht="21" customHeight="1" x14ac:dyDescent="0.2">
      <c r="A139" s="7">
        <f t="shared" si="2"/>
        <v>44698</v>
      </c>
      <c r="B139" s="8">
        <v>204.92</v>
      </c>
      <c r="C139" s="8">
        <v>129.44999999999999</v>
      </c>
      <c r="D139" s="8">
        <v>397.44</v>
      </c>
      <c r="E139" s="8">
        <v>7393.5</v>
      </c>
      <c r="F139" s="8"/>
      <c r="G139" s="8">
        <v>39599.42</v>
      </c>
      <c r="H139" s="8"/>
      <c r="I139" s="8">
        <v>270551.90999999997</v>
      </c>
    </row>
    <row r="140" spans="1:9" ht="21" customHeight="1" x14ac:dyDescent="0.2">
      <c r="A140" s="7">
        <f t="shared" si="2"/>
        <v>44699</v>
      </c>
      <c r="B140" s="8">
        <v>174.22</v>
      </c>
      <c r="C140" s="8">
        <v>127.9</v>
      </c>
      <c r="D140" s="8">
        <v>369.63</v>
      </c>
      <c r="E140" s="8">
        <v>6365.49</v>
      </c>
      <c r="F140" s="8"/>
      <c r="G140" s="8">
        <v>36773.050000000003</v>
      </c>
      <c r="H140" s="8"/>
      <c r="I140" s="8">
        <v>245204.52</v>
      </c>
    </row>
    <row r="141" spans="1:9" ht="21" customHeight="1" x14ac:dyDescent="0.2">
      <c r="A141" s="7">
        <f t="shared" si="2"/>
        <v>44700</v>
      </c>
      <c r="B141" s="8">
        <v>192.21</v>
      </c>
      <c r="C141" s="8">
        <v>127.89</v>
      </c>
      <c r="D141" s="8">
        <v>381.32</v>
      </c>
      <c r="E141" s="8">
        <v>6675.89</v>
      </c>
      <c r="F141" s="8"/>
      <c r="G141" s="8">
        <v>39225.230000000003</v>
      </c>
      <c r="H141" s="8"/>
      <c r="I141" s="8">
        <v>258056.99</v>
      </c>
    </row>
    <row r="142" spans="1:9" ht="21" customHeight="1" x14ac:dyDescent="0.2">
      <c r="A142" s="7">
        <f t="shared" si="2"/>
        <v>44701</v>
      </c>
      <c r="B142" s="8">
        <v>172.48</v>
      </c>
      <c r="C142" s="8">
        <v>127.85</v>
      </c>
      <c r="D142" s="8">
        <v>373.06</v>
      </c>
      <c r="E142" s="8">
        <v>6334.24</v>
      </c>
      <c r="F142" s="8"/>
      <c r="G142" s="8">
        <v>38661.15</v>
      </c>
      <c r="H142" s="8"/>
      <c r="I142" s="8">
        <v>250783.58</v>
      </c>
    </row>
    <row r="143" spans="1:9" ht="21" customHeight="1" x14ac:dyDescent="0.2">
      <c r="A143" s="7">
        <f t="shared" si="2"/>
        <v>44702</v>
      </c>
      <c r="B143" s="8">
        <v>173.34</v>
      </c>
      <c r="C143" s="8">
        <v>127.9</v>
      </c>
      <c r="D143" s="8">
        <v>374.57</v>
      </c>
      <c r="E143" s="8">
        <v>6433.91</v>
      </c>
      <c r="F143" s="8"/>
      <c r="G143" s="8">
        <v>39953.46</v>
      </c>
      <c r="H143" s="8"/>
      <c r="I143" s="8">
        <v>252471.74</v>
      </c>
    </row>
    <row r="144" spans="1:9" ht="21" customHeight="1" x14ac:dyDescent="0.2">
      <c r="A144" s="7">
        <f t="shared" si="2"/>
        <v>44703</v>
      </c>
      <c r="B144" s="8">
        <v>181.78</v>
      </c>
      <c r="C144" s="8">
        <v>127.9</v>
      </c>
      <c r="D144" s="8">
        <v>372.54</v>
      </c>
      <c r="E144" s="8">
        <v>6746.91</v>
      </c>
      <c r="F144" s="8"/>
      <c r="G144" s="8">
        <v>40875.120000000003</v>
      </c>
      <c r="H144" s="8"/>
      <c r="I144" s="8">
        <v>261303.07</v>
      </c>
    </row>
    <row r="145" spans="1:9" ht="21" customHeight="1" x14ac:dyDescent="0.2">
      <c r="A145" s="7">
        <f t="shared" si="2"/>
        <v>44704</v>
      </c>
      <c r="B145" s="8">
        <v>174.59</v>
      </c>
      <c r="C145" s="8">
        <v>127.84</v>
      </c>
      <c r="D145" s="8">
        <v>334.57</v>
      </c>
      <c r="E145" s="8">
        <v>6270.67</v>
      </c>
      <c r="F145" s="8">
        <v>2959.03</v>
      </c>
      <c r="G145" s="8">
        <v>40489.760000000002</v>
      </c>
      <c r="H145" s="8"/>
      <c r="I145" s="8">
        <v>252093.16</v>
      </c>
    </row>
    <row r="146" spans="1:9" ht="21" customHeight="1" x14ac:dyDescent="0.2">
      <c r="A146" s="7">
        <f t="shared" si="2"/>
        <v>44705</v>
      </c>
      <c r="B146" s="8">
        <v>177.18</v>
      </c>
      <c r="C146" s="8">
        <v>126.76</v>
      </c>
      <c r="D146" s="8">
        <v>335.39</v>
      </c>
      <c r="E146" s="8">
        <v>6292.9</v>
      </c>
      <c r="F146" s="8">
        <v>3467.07</v>
      </c>
      <c r="G146" s="8">
        <v>41593.599999999999</v>
      </c>
      <c r="H146" s="8"/>
      <c r="I146" s="8">
        <v>250809.55</v>
      </c>
    </row>
    <row r="147" spans="1:9" ht="21" customHeight="1" x14ac:dyDescent="0.2">
      <c r="A147" s="7">
        <f t="shared" si="2"/>
        <v>44706</v>
      </c>
      <c r="B147" s="8">
        <v>174.84</v>
      </c>
      <c r="C147" s="8">
        <v>127.13</v>
      </c>
      <c r="D147" s="8">
        <v>308.52999999999997</v>
      </c>
      <c r="E147" s="8">
        <v>6101.19</v>
      </c>
      <c r="F147" s="8">
        <v>3073.71</v>
      </c>
      <c r="G147" s="8">
        <v>41418.68</v>
      </c>
      <c r="H147" s="8"/>
      <c r="I147" s="8">
        <v>247293.83</v>
      </c>
    </row>
    <row r="148" spans="1:9" ht="21" customHeight="1" x14ac:dyDescent="0.2">
      <c r="A148" s="7">
        <f t="shared" si="2"/>
        <v>44707</v>
      </c>
      <c r="B148" s="8">
        <v>112.66</v>
      </c>
      <c r="C148" s="8">
        <v>127.1</v>
      </c>
      <c r="D148" s="8">
        <v>208.6</v>
      </c>
      <c r="E148" s="8">
        <v>5527.91</v>
      </c>
      <c r="F148" s="8">
        <v>1756.94</v>
      </c>
      <c r="G148" s="8">
        <v>38762.18</v>
      </c>
      <c r="H148" s="8"/>
      <c r="I148" s="8">
        <v>229284.87</v>
      </c>
    </row>
    <row r="149" spans="1:9" ht="21" customHeight="1" x14ac:dyDescent="0.2">
      <c r="A149" s="7">
        <f t="shared" si="2"/>
        <v>44708</v>
      </c>
      <c r="B149" s="8">
        <v>132.07</v>
      </c>
      <c r="C149" s="8">
        <v>127.19</v>
      </c>
      <c r="D149" s="8">
        <v>246.84</v>
      </c>
      <c r="E149" s="8">
        <v>5210.16</v>
      </c>
      <c r="F149" s="8">
        <v>1734.31</v>
      </c>
      <c r="G149" s="8">
        <v>38264.080000000002</v>
      </c>
      <c r="H149" s="8"/>
      <c r="I149" s="8">
        <v>219298.06</v>
      </c>
    </row>
    <row r="150" spans="1:9" ht="21" customHeight="1" x14ac:dyDescent="0.2">
      <c r="A150" s="7">
        <f t="shared" si="2"/>
        <v>44709</v>
      </c>
      <c r="B150" s="8">
        <v>132.07</v>
      </c>
      <c r="C150" s="8">
        <v>127.15</v>
      </c>
      <c r="D150" s="8">
        <v>233.18</v>
      </c>
      <c r="E150" s="8">
        <v>5637.57</v>
      </c>
      <c r="F150" s="8">
        <v>763.33</v>
      </c>
      <c r="G150" s="8">
        <v>39134.11</v>
      </c>
      <c r="H150" s="8"/>
      <c r="I150" s="8">
        <v>227878.82</v>
      </c>
    </row>
    <row r="151" spans="1:9" ht="21" customHeight="1" x14ac:dyDescent="0.2">
      <c r="A151" s="7">
        <f t="shared" si="2"/>
        <v>44710</v>
      </c>
      <c r="B151" s="8">
        <v>137.47</v>
      </c>
      <c r="C151" s="8">
        <v>127.35</v>
      </c>
      <c r="D151" s="8">
        <v>175.76</v>
      </c>
      <c r="E151" s="8">
        <v>5715.84</v>
      </c>
      <c r="F151" s="8">
        <v>462.25</v>
      </c>
      <c r="G151" s="8">
        <v>38942.75</v>
      </c>
      <c r="H151" s="8"/>
      <c r="I151" s="8">
        <v>230624.88</v>
      </c>
    </row>
    <row r="152" spans="1:9" ht="21" customHeight="1" x14ac:dyDescent="0.2">
      <c r="A152" s="7">
        <f t="shared" si="2"/>
        <v>44711</v>
      </c>
      <c r="B152" s="8">
        <v>159.24</v>
      </c>
      <c r="C152" s="8">
        <v>127.8</v>
      </c>
      <c r="D152" s="8">
        <v>177.16</v>
      </c>
      <c r="E152" s="8">
        <v>6028.8</v>
      </c>
      <c r="F152" s="8">
        <v>518.70000000000005</v>
      </c>
      <c r="G152" s="8">
        <v>41115.03</v>
      </c>
      <c r="H152" s="8"/>
      <c r="I152" s="8">
        <v>255114.25</v>
      </c>
    </row>
    <row r="153" spans="1:9" ht="21" customHeight="1" x14ac:dyDescent="0.2">
      <c r="A153" s="7">
        <f t="shared" si="2"/>
        <v>44712</v>
      </c>
      <c r="B153" s="8">
        <v>151.97</v>
      </c>
      <c r="C153" s="8">
        <v>128.76</v>
      </c>
      <c r="D153" s="8">
        <v>147.43</v>
      </c>
      <c r="E153" s="8">
        <v>5892.03</v>
      </c>
      <c r="F153" s="8">
        <v>331.62</v>
      </c>
      <c r="G153" s="8">
        <v>41258.42</v>
      </c>
      <c r="H153" s="8"/>
      <c r="I153" s="8">
        <v>250050.26</v>
      </c>
    </row>
    <row r="154" spans="1:9" ht="21" customHeight="1" x14ac:dyDescent="0.2">
      <c r="A154" s="7">
        <f t="shared" si="2"/>
        <v>44713</v>
      </c>
      <c r="B154" s="8">
        <v>132.55000000000001</v>
      </c>
      <c r="C154" s="8">
        <v>130.13999999999999</v>
      </c>
      <c r="D154" s="8">
        <v>126.3</v>
      </c>
      <c r="E154" s="8">
        <v>5240.05</v>
      </c>
      <c r="F154" s="8">
        <v>202.76</v>
      </c>
      <c r="G154" s="8">
        <v>39102.79</v>
      </c>
      <c r="H154" s="8"/>
      <c r="I154" s="8">
        <v>237290.14</v>
      </c>
    </row>
    <row r="155" spans="1:9" ht="21" customHeight="1" x14ac:dyDescent="0.2">
      <c r="A155" s="7">
        <f t="shared" si="2"/>
        <v>44714</v>
      </c>
      <c r="B155" s="8">
        <v>137.06</v>
      </c>
      <c r="C155" s="8">
        <v>129.97</v>
      </c>
      <c r="D155" s="8">
        <v>127.54</v>
      </c>
      <c r="E155" s="8">
        <v>5313.36</v>
      </c>
      <c r="F155" s="8">
        <v>226.38</v>
      </c>
      <c r="G155" s="8">
        <v>40034.28</v>
      </c>
      <c r="H155" s="8"/>
      <c r="I155" s="8">
        <v>238326.77</v>
      </c>
    </row>
    <row r="156" spans="1:9" ht="21" customHeight="1" x14ac:dyDescent="0.2">
      <c r="A156" s="7">
        <f t="shared" si="2"/>
        <v>44715</v>
      </c>
      <c r="B156" s="8">
        <v>132.51</v>
      </c>
      <c r="C156" s="8">
        <v>130.87</v>
      </c>
      <c r="D156" s="8">
        <v>117.26</v>
      </c>
      <c r="E156" s="8">
        <v>5006.33</v>
      </c>
      <c r="F156" s="8">
        <v>221.61</v>
      </c>
      <c r="G156" s="8">
        <v>39046.26</v>
      </c>
      <c r="H156" s="8"/>
      <c r="I156" s="8">
        <v>232274.37</v>
      </c>
    </row>
    <row r="157" spans="1:9" ht="21" customHeight="1" x14ac:dyDescent="0.2">
      <c r="A157" s="7">
        <f t="shared" si="2"/>
        <v>44716</v>
      </c>
      <c r="B157" s="8">
        <v>130.66</v>
      </c>
      <c r="C157" s="8">
        <v>130.88</v>
      </c>
      <c r="D157" s="8">
        <v>100.55</v>
      </c>
      <c r="E157" s="8">
        <v>5093.9799999999996</v>
      </c>
      <c r="F157" s="8">
        <v>145.78</v>
      </c>
      <c r="G157" s="8">
        <v>39466.93</v>
      </c>
      <c r="H157" s="8"/>
      <c r="I157" s="8">
        <v>235731.59</v>
      </c>
    </row>
    <row r="158" spans="1:9" ht="21" customHeight="1" x14ac:dyDescent="0.2">
      <c r="A158" s="7">
        <f t="shared" si="2"/>
        <v>44717</v>
      </c>
      <c r="B158" s="8">
        <v>122.03</v>
      </c>
      <c r="C158" s="8">
        <v>130.75</v>
      </c>
      <c r="D158" s="8">
        <v>81.64</v>
      </c>
      <c r="E158" s="8">
        <v>5030.7700000000004</v>
      </c>
      <c r="F158" s="8">
        <v>106.05</v>
      </c>
      <c r="G158" s="8">
        <v>39081.379999999997</v>
      </c>
      <c r="H158" s="8"/>
      <c r="I158" s="8">
        <v>236004.38</v>
      </c>
    </row>
    <row r="159" spans="1:9" ht="21" customHeight="1" x14ac:dyDescent="0.2">
      <c r="A159" s="7">
        <f t="shared" si="2"/>
        <v>44718</v>
      </c>
      <c r="B159" s="8">
        <v>132.88999999999999</v>
      </c>
      <c r="C159" s="8">
        <v>132.19</v>
      </c>
      <c r="D159" s="8">
        <v>85.06</v>
      </c>
      <c r="E159" s="8">
        <v>5608.74</v>
      </c>
      <c r="F159" s="8">
        <v>124.75</v>
      </c>
      <c r="G159" s="8">
        <v>39044.92</v>
      </c>
      <c r="H159" s="8"/>
      <c r="I159" s="8">
        <v>245757.61</v>
      </c>
    </row>
    <row r="160" spans="1:9" ht="21" customHeight="1" x14ac:dyDescent="0.2">
      <c r="A160" s="7">
        <f t="shared" si="2"/>
        <v>44719</v>
      </c>
      <c r="B160" s="8">
        <v>127.26</v>
      </c>
      <c r="C160" s="8">
        <v>132.83000000000001</v>
      </c>
      <c r="D160" s="8">
        <v>70.7</v>
      </c>
      <c r="E160" s="8">
        <v>5237.99</v>
      </c>
      <c r="F160" s="8">
        <v>144.94999999999999</v>
      </c>
      <c r="G160" s="8">
        <v>38562.33</v>
      </c>
      <c r="H160" s="8"/>
      <c r="I160" s="8">
        <v>240937.01</v>
      </c>
    </row>
    <row r="161" spans="1:9" ht="21" customHeight="1" x14ac:dyDescent="0.2">
      <c r="A161" s="7">
        <f t="shared" si="2"/>
        <v>44720</v>
      </c>
      <c r="B161" s="8">
        <v>130.22</v>
      </c>
      <c r="C161" s="8">
        <v>134.49</v>
      </c>
      <c r="D161" s="8">
        <v>76.25</v>
      </c>
      <c r="E161" s="8">
        <v>5222.82</v>
      </c>
      <c r="F161" s="8">
        <v>141.09</v>
      </c>
      <c r="G161" s="8">
        <v>38806.89</v>
      </c>
      <c r="H161" s="8"/>
      <c r="I161" s="8">
        <v>241161.04</v>
      </c>
    </row>
    <row r="162" spans="1:9" ht="21" customHeight="1" x14ac:dyDescent="0.2">
      <c r="A162" s="7">
        <f t="shared" si="2"/>
        <v>44721</v>
      </c>
      <c r="B162" s="8">
        <v>133.37</v>
      </c>
      <c r="C162" s="8">
        <v>134.43</v>
      </c>
      <c r="D162" s="8">
        <v>60.71</v>
      </c>
      <c r="E162" s="8">
        <v>5372.12</v>
      </c>
      <c r="F162" s="8">
        <v>139.55000000000001</v>
      </c>
      <c r="G162" s="8">
        <v>38963.75</v>
      </c>
      <c r="H162" s="8"/>
      <c r="I162" s="8">
        <v>240543.67</v>
      </c>
    </row>
    <row r="163" spans="1:9" ht="21" customHeight="1" x14ac:dyDescent="0.2">
      <c r="A163" s="7">
        <f t="shared" si="2"/>
        <v>44722</v>
      </c>
      <c r="B163" s="8">
        <v>122.14</v>
      </c>
      <c r="C163" s="8">
        <v>134.44</v>
      </c>
      <c r="D163" s="8">
        <v>50.31</v>
      </c>
      <c r="E163" s="8">
        <v>4986.16</v>
      </c>
      <c r="F163" s="8">
        <v>135.69999999999999</v>
      </c>
      <c r="G163" s="8">
        <v>38454.68</v>
      </c>
      <c r="H163" s="8"/>
      <c r="I163" s="8">
        <v>223839.93</v>
      </c>
    </row>
    <row r="164" spans="1:9" ht="21" customHeight="1" x14ac:dyDescent="0.2">
      <c r="A164" s="7">
        <f t="shared" si="2"/>
        <v>44723</v>
      </c>
      <c r="B164" s="8">
        <v>106.85</v>
      </c>
      <c r="C164" s="8">
        <v>134.43</v>
      </c>
      <c r="D164" s="8">
        <v>39.64</v>
      </c>
      <c r="E164" s="8">
        <v>4546.07</v>
      </c>
      <c r="F164" s="8">
        <v>99.51</v>
      </c>
      <c r="G164" s="8">
        <v>36223.089999999997</v>
      </c>
      <c r="H164" s="8"/>
      <c r="I164" s="8">
        <v>205609.71</v>
      </c>
    </row>
    <row r="165" spans="1:9" ht="21" customHeight="1" x14ac:dyDescent="0.2">
      <c r="A165" s="7">
        <f t="shared" si="2"/>
        <v>44724</v>
      </c>
      <c r="B165" s="8">
        <v>90.71</v>
      </c>
      <c r="C165" s="8">
        <v>134.83000000000001</v>
      </c>
      <c r="D165" s="8">
        <v>27.41</v>
      </c>
      <c r="E165" s="8">
        <v>4144.76</v>
      </c>
      <c r="F165" s="8">
        <v>75.069999999999993</v>
      </c>
      <c r="G165" s="8">
        <v>34506.910000000003</v>
      </c>
      <c r="H165" s="8"/>
      <c r="I165" s="8">
        <v>194841.93</v>
      </c>
    </row>
    <row r="166" spans="1:9" ht="21" customHeight="1" x14ac:dyDescent="0.2">
      <c r="A166" s="7">
        <f t="shared" si="2"/>
        <v>44725</v>
      </c>
      <c r="B166" s="8">
        <v>79.25</v>
      </c>
      <c r="C166" s="8">
        <v>134.29</v>
      </c>
      <c r="D166" s="8">
        <v>34.53</v>
      </c>
      <c r="E166" s="8">
        <v>3784.3</v>
      </c>
      <c r="F166" s="8">
        <v>81.97</v>
      </c>
      <c r="G166" s="8">
        <v>29867.25</v>
      </c>
      <c r="H166" s="8"/>
      <c r="I166" s="8">
        <v>161692.76</v>
      </c>
    </row>
    <row r="167" spans="1:9" ht="21" customHeight="1" x14ac:dyDescent="0.2">
      <c r="A167" s="7">
        <f t="shared" si="2"/>
        <v>44726</v>
      </c>
      <c r="B167" s="8">
        <v>86.11</v>
      </c>
      <c r="C167" s="8">
        <v>135.4</v>
      </c>
      <c r="D167" s="8">
        <v>34.21</v>
      </c>
      <c r="E167" s="8">
        <v>4020.29</v>
      </c>
      <c r="F167" s="8">
        <v>70.72</v>
      </c>
      <c r="G167" s="8">
        <v>30201.11</v>
      </c>
      <c r="H167" s="8"/>
      <c r="I167" s="8">
        <v>163934.04999999999</v>
      </c>
    </row>
    <row r="168" spans="1:9" ht="21" customHeight="1" x14ac:dyDescent="0.2">
      <c r="A168" s="7">
        <f t="shared" si="2"/>
        <v>44727</v>
      </c>
      <c r="B168" s="8">
        <v>90.87</v>
      </c>
      <c r="C168" s="8">
        <v>134.21</v>
      </c>
      <c r="D168" s="8">
        <v>35.39</v>
      </c>
      <c r="E168" s="8">
        <v>4625.3500000000004</v>
      </c>
      <c r="F168" s="8">
        <v>69.58</v>
      </c>
      <c r="G168" s="8">
        <v>31302.01</v>
      </c>
      <c r="H168" s="8"/>
      <c r="I168" s="8">
        <v>165391.51999999999</v>
      </c>
    </row>
    <row r="169" spans="1:9" ht="21" customHeight="1" x14ac:dyDescent="0.2">
      <c r="A169" s="7">
        <f t="shared" si="2"/>
        <v>44728</v>
      </c>
      <c r="B169" s="8">
        <v>78.47</v>
      </c>
      <c r="C169" s="8">
        <v>132.46</v>
      </c>
      <c r="D169" s="8">
        <v>31.78</v>
      </c>
      <c r="E169" s="8">
        <v>3971.12</v>
      </c>
      <c r="F169" s="8">
        <v>56.84</v>
      </c>
      <c r="G169" s="8">
        <v>27746.27</v>
      </c>
      <c r="H169" s="8"/>
      <c r="I169" s="8">
        <v>141384.56</v>
      </c>
    </row>
    <row r="170" spans="1:9" ht="21" customHeight="1" x14ac:dyDescent="0.2">
      <c r="A170" s="7">
        <f t="shared" si="2"/>
        <v>44729</v>
      </c>
      <c r="B170" s="8">
        <v>83.15</v>
      </c>
      <c r="C170" s="8">
        <v>135.01</v>
      </c>
      <c r="D170" s="8">
        <v>33.380000000000003</v>
      </c>
      <c r="E170" s="8">
        <v>4149.74</v>
      </c>
      <c r="F170" s="8">
        <v>50.79</v>
      </c>
      <c r="G170" s="8">
        <v>29141.51</v>
      </c>
      <c r="H170" s="8"/>
      <c r="I170" s="8">
        <v>146660.54999999999</v>
      </c>
    </row>
    <row r="171" spans="1:9" ht="21" customHeight="1" x14ac:dyDescent="0.2">
      <c r="A171" s="7">
        <f t="shared" si="2"/>
        <v>44730</v>
      </c>
      <c r="B171" s="8">
        <v>81.22</v>
      </c>
      <c r="C171" s="8">
        <v>135.04</v>
      </c>
      <c r="D171" s="8">
        <v>29.85</v>
      </c>
      <c r="E171" s="8">
        <v>4293.83</v>
      </c>
      <c r="F171" s="8">
        <v>39.82</v>
      </c>
      <c r="G171" s="8">
        <v>26599.33</v>
      </c>
      <c r="H171" s="8"/>
      <c r="I171" s="8">
        <v>134133.51999999999</v>
      </c>
    </row>
    <row r="172" spans="1:9" ht="21" customHeight="1" x14ac:dyDescent="0.2">
      <c r="A172" s="7">
        <f t="shared" si="2"/>
        <v>44731</v>
      </c>
      <c r="B172" s="8">
        <v>101.49</v>
      </c>
      <c r="C172" s="8">
        <v>135.35</v>
      </c>
      <c r="D172" s="8">
        <v>29.46</v>
      </c>
      <c r="E172" s="8">
        <v>4633.13</v>
      </c>
      <c r="F172" s="8">
        <v>38.9</v>
      </c>
      <c r="G172" s="8">
        <v>29078.43</v>
      </c>
      <c r="H172" s="8"/>
      <c r="I172" s="8">
        <v>152570.23000000001</v>
      </c>
    </row>
    <row r="173" spans="1:9" ht="21" customHeight="1" x14ac:dyDescent="0.2">
      <c r="A173" s="7">
        <f t="shared" si="2"/>
        <v>44732</v>
      </c>
      <c r="B173" s="8">
        <v>102.69</v>
      </c>
      <c r="C173" s="8">
        <v>135.12</v>
      </c>
      <c r="D173" s="8">
        <v>31.9</v>
      </c>
      <c r="E173" s="8">
        <v>4784.9399999999996</v>
      </c>
      <c r="F173" s="8">
        <v>44.1</v>
      </c>
      <c r="G173" s="8">
        <v>29308.35</v>
      </c>
      <c r="H173" s="8"/>
      <c r="I173" s="8">
        <v>152347.24</v>
      </c>
    </row>
    <row r="174" spans="1:9" ht="21" customHeight="1" x14ac:dyDescent="0.2">
      <c r="A174" s="7">
        <f t="shared" si="2"/>
        <v>44733</v>
      </c>
      <c r="B174" s="8">
        <v>104.19</v>
      </c>
      <c r="C174" s="8">
        <v>136.31</v>
      </c>
      <c r="D174" s="8">
        <v>30.97</v>
      </c>
      <c r="E174" s="8">
        <v>4923.9399999999996</v>
      </c>
      <c r="F174" s="8">
        <v>48.67</v>
      </c>
      <c r="G174" s="8">
        <v>29921.48</v>
      </c>
      <c r="H174" s="8"/>
      <c r="I174" s="8">
        <v>153333.16</v>
      </c>
    </row>
    <row r="175" spans="1:9" ht="21" customHeight="1" x14ac:dyDescent="0.2">
      <c r="A175" s="7">
        <f t="shared" si="2"/>
        <v>44734</v>
      </c>
      <c r="B175" s="8">
        <v>99.6</v>
      </c>
      <c r="C175" s="8">
        <v>136.01</v>
      </c>
      <c r="D175" s="8">
        <v>26.57</v>
      </c>
      <c r="E175" s="8">
        <v>4640.3</v>
      </c>
      <c r="F175" s="8">
        <v>52.16</v>
      </c>
      <c r="G175" s="8">
        <v>29138.07</v>
      </c>
      <c r="H175" s="8"/>
      <c r="I175" s="8">
        <v>142985.76</v>
      </c>
    </row>
    <row r="176" spans="1:9" ht="21" customHeight="1" x14ac:dyDescent="0.2">
      <c r="A176" s="7">
        <f t="shared" si="2"/>
        <v>44735</v>
      </c>
      <c r="B176" s="8">
        <v>110.27</v>
      </c>
      <c r="C176" s="8">
        <v>134.88999999999999</v>
      </c>
      <c r="D176" s="8">
        <v>24.79</v>
      </c>
      <c r="E176" s="8">
        <v>5146.84</v>
      </c>
      <c r="F176" s="8">
        <v>62.06</v>
      </c>
      <c r="G176" s="8">
        <v>30867.87</v>
      </c>
      <c r="H176" s="8"/>
      <c r="I176" s="8">
        <v>154153.03</v>
      </c>
    </row>
    <row r="177" spans="1:9" ht="21" customHeight="1" x14ac:dyDescent="0.2">
      <c r="A177" s="7">
        <f t="shared" si="2"/>
        <v>44736</v>
      </c>
      <c r="B177" s="8">
        <v>112.81</v>
      </c>
      <c r="C177" s="8">
        <v>135.19</v>
      </c>
      <c r="D177" s="8">
        <v>23.24</v>
      </c>
      <c r="E177" s="8">
        <v>5707.49</v>
      </c>
      <c r="F177" s="8">
        <v>54.05</v>
      </c>
      <c r="G177" s="8">
        <v>32482.62</v>
      </c>
      <c r="H177" s="8"/>
      <c r="I177" s="8">
        <v>165881.68</v>
      </c>
    </row>
    <row r="178" spans="1:9" ht="21" customHeight="1" x14ac:dyDescent="0.2">
      <c r="A178" s="7">
        <f t="shared" si="2"/>
        <v>44737</v>
      </c>
      <c r="B178" s="8">
        <v>133.44999999999999</v>
      </c>
      <c r="C178" s="8">
        <v>135.22</v>
      </c>
      <c r="D178" s="8">
        <v>25.08</v>
      </c>
      <c r="E178" s="8">
        <v>5723.82</v>
      </c>
      <c r="F178" s="8">
        <v>57.39</v>
      </c>
      <c r="G178" s="8">
        <v>32408.57</v>
      </c>
      <c r="H178" s="8"/>
      <c r="I178" s="8">
        <v>168126.46</v>
      </c>
    </row>
    <row r="179" spans="1:9" ht="21" customHeight="1" x14ac:dyDescent="0.2">
      <c r="A179" s="7">
        <f t="shared" si="2"/>
        <v>44738</v>
      </c>
      <c r="B179" s="8">
        <v>126.72</v>
      </c>
      <c r="C179" s="8">
        <v>135.03</v>
      </c>
      <c r="D179" s="8">
        <v>23.22</v>
      </c>
      <c r="E179" s="8">
        <v>5322.22</v>
      </c>
      <c r="F179" s="8">
        <v>51.77</v>
      </c>
      <c r="G179" s="8">
        <v>31583.56</v>
      </c>
      <c r="H179" s="8"/>
      <c r="I179" s="8">
        <v>162042.06</v>
      </c>
    </row>
    <row r="180" spans="1:9" ht="21" customHeight="1" x14ac:dyDescent="0.2">
      <c r="A180" s="7">
        <f t="shared" si="2"/>
        <v>44739</v>
      </c>
      <c r="B180" s="8">
        <v>134.11000000000001</v>
      </c>
      <c r="C180" s="8">
        <v>135.46</v>
      </c>
      <c r="D180" s="8">
        <v>22.55</v>
      </c>
      <c r="E180" s="8">
        <v>5207.82</v>
      </c>
      <c r="F180" s="8">
        <v>50.24</v>
      </c>
      <c r="G180" s="8">
        <v>31646.01</v>
      </c>
      <c r="H180" s="8"/>
      <c r="I180" s="8">
        <v>161671.67000000001</v>
      </c>
    </row>
    <row r="181" spans="1:9" ht="21" customHeight="1" x14ac:dyDescent="0.2">
      <c r="A181" s="7">
        <f t="shared" si="2"/>
        <v>44740</v>
      </c>
      <c r="B181" s="8">
        <v>119.07</v>
      </c>
      <c r="C181" s="8">
        <v>136.07</v>
      </c>
      <c r="D181" s="8">
        <v>21.18</v>
      </c>
      <c r="E181" s="8">
        <v>4806.08</v>
      </c>
      <c r="F181" s="8">
        <v>42.61</v>
      </c>
      <c r="G181" s="8">
        <v>30872.95</v>
      </c>
      <c r="H181" s="8"/>
      <c r="I181" s="8">
        <v>155717.39000000001</v>
      </c>
    </row>
    <row r="182" spans="1:9" ht="21" customHeight="1" x14ac:dyDescent="0.2">
      <c r="A182" s="7">
        <f t="shared" si="2"/>
        <v>44741</v>
      </c>
      <c r="B182" s="8">
        <v>120.25</v>
      </c>
      <c r="C182" s="8">
        <v>136.66999999999999</v>
      </c>
      <c r="D182" s="8">
        <v>19.34</v>
      </c>
      <c r="E182" s="8">
        <v>4627.95</v>
      </c>
      <c r="F182" s="8">
        <v>40.74</v>
      </c>
      <c r="G182" s="8">
        <v>29959.3</v>
      </c>
      <c r="H182" s="8"/>
      <c r="I182" s="8">
        <v>150141.01</v>
      </c>
    </row>
    <row r="183" spans="1:9" ht="21" customHeight="1" x14ac:dyDescent="0.2">
      <c r="A183" s="7">
        <f t="shared" si="2"/>
        <v>44742</v>
      </c>
      <c r="B183" s="8">
        <v>114.03</v>
      </c>
      <c r="C183" s="8">
        <v>135.79</v>
      </c>
      <c r="D183" s="8">
        <v>17.22</v>
      </c>
      <c r="E183" s="8">
        <v>4561.26</v>
      </c>
      <c r="F183" s="8">
        <v>38.659999999999997</v>
      </c>
      <c r="G183" s="8">
        <v>29780.66</v>
      </c>
      <c r="H183" s="8"/>
      <c r="I183" s="8">
        <v>144937.75</v>
      </c>
    </row>
    <row r="184" spans="1:9" ht="21" customHeight="1" x14ac:dyDescent="0.2">
      <c r="A184" s="7">
        <f t="shared" si="2"/>
        <v>44743</v>
      </c>
      <c r="B184" s="8">
        <v>111.84</v>
      </c>
      <c r="C184" s="8">
        <v>135.25</v>
      </c>
      <c r="D184" s="8">
        <v>16.100000000000001</v>
      </c>
      <c r="E184" s="8">
        <v>4435.8</v>
      </c>
      <c r="F184" s="8">
        <v>33.18</v>
      </c>
      <c r="G184" s="8">
        <v>29210.69</v>
      </c>
      <c r="H184" s="8"/>
      <c r="I184" s="8">
        <v>143307.04</v>
      </c>
    </row>
    <row r="185" spans="1:9" ht="21" customHeight="1" x14ac:dyDescent="0.2">
      <c r="A185" s="7">
        <f t="shared" si="2"/>
        <v>44744</v>
      </c>
      <c r="B185" s="8">
        <v>109.54</v>
      </c>
      <c r="C185" s="8">
        <v>135.22</v>
      </c>
      <c r="D185" s="8">
        <v>13.9</v>
      </c>
      <c r="E185" s="8">
        <v>4511.03</v>
      </c>
      <c r="F185" s="8">
        <v>29.58</v>
      </c>
      <c r="G185" s="8">
        <v>29483.81</v>
      </c>
      <c r="H185" s="8"/>
      <c r="I185" s="8">
        <v>144219.19</v>
      </c>
    </row>
    <row r="186" spans="1:9" ht="21" customHeight="1" x14ac:dyDescent="0.2">
      <c r="A186" s="7">
        <f t="shared" si="2"/>
        <v>44745</v>
      </c>
      <c r="B186" s="8">
        <v>109.48</v>
      </c>
      <c r="C186" s="8">
        <v>135.09</v>
      </c>
      <c r="D186" s="8">
        <v>15.41</v>
      </c>
      <c r="E186" s="8">
        <v>4508.49</v>
      </c>
      <c r="F186" s="8">
        <v>27.64</v>
      </c>
      <c r="G186" s="8">
        <v>29571.45</v>
      </c>
      <c r="H186" s="8"/>
      <c r="I186" s="8">
        <v>145003.18</v>
      </c>
    </row>
    <row r="187" spans="1:9" ht="21" customHeight="1" x14ac:dyDescent="0.2">
      <c r="A187" s="7">
        <f t="shared" si="2"/>
        <v>44746</v>
      </c>
      <c r="B187" s="8">
        <v>120.27</v>
      </c>
      <c r="C187" s="8">
        <v>135.91</v>
      </c>
      <c r="D187" s="8">
        <v>15.77</v>
      </c>
      <c r="E187" s="8">
        <v>4997.82</v>
      </c>
      <c r="F187" s="8">
        <v>26.21</v>
      </c>
      <c r="G187" s="8">
        <v>31462.94</v>
      </c>
      <c r="H187" s="8"/>
      <c r="I187" s="8">
        <v>156389.22</v>
      </c>
    </row>
    <row r="188" spans="1:9" ht="21" customHeight="1" x14ac:dyDescent="0.2">
      <c r="A188" s="7">
        <f t="shared" si="2"/>
        <v>44747</v>
      </c>
      <c r="B188" s="8">
        <v>122.28</v>
      </c>
      <c r="C188" s="8">
        <v>135.55000000000001</v>
      </c>
      <c r="D188" s="8">
        <v>14.74</v>
      </c>
      <c r="E188" s="8">
        <v>4797.62</v>
      </c>
      <c r="F188" s="8">
        <v>26.26</v>
      </c>
      <c r="G188" s="8">
        <v>31289.61</v>
      </c>
      <c r="H188" s="8"/>
      <c r="I188" s="8">
        <v>153779.09</v>
      </c>
    </row>
    <row r="189" spans="1:9" ht="21" customHeight="1" x14ac:dyDescent="0.2">
      <c r="A189" s="7">
        <f t="shared" si="2"/>
        <v>44748</v>
      </c>
      <c r="B189" s="8">
        <v>131.16999999999999</v>
      </c>
      <c r="C189" s="8">
        <v>135.94</v>
      </c>
      <c r="D189" s="8">
        <v>15.08</v>
      </c>
      <c r="E189" s="8">
        <v>5040.28</v>
      </c>
      <c r="F189" s="8">
        <v>25.24</v>
      </c>
      <c r="G189" s="8">
        <v>32424.9</v>
      </c>
      <c r="H189" s="8"/>
      <c r="I189" s="8">
        <v>161373.26999999999</v>
      </c>
    </row>
    <row r="190" spans="1:9" ht="21" customHeight="1" x14ac:dyDescent="0.2">
      <c r="A190" s="7">
        <f t="shared" si="2"/>
        <v>44749</v>
      </c>
      <c r="B190" s="8">
        <v>137.82</v>
      </c>
      <c r="C190" s="8">
        <v>135.93</v>
      </c>
      <c r="D190" s="8">
        <v>14.96</v>
      </c>
      <c r="E190" s="8">
        <v>5235.45</v>
      </c>
      <c r="F190" s="8">
        <v>23.53</v>
      </c>
      <c r="G190" s="8">
        <v>32831.01</v>
      </c>
      <c r="H190" s="8"/>
      <c r="I190" s="8">
        <v>168215.11</v>
      </c>
    </row>
    <row r="191" spans="1:9" ht="21" customHeight="1" x14ac:dyDescent="0.2">
      <c r="A191" s="7">
        <f t="shared" si="2"/>
        <v>44750</v>
      </c>
      <c r="B191" s="8">
        <v>136.43</v>
      </c>
      <c r="C191" s="8">
        <v>136.06</v>
      </c>
      <c r="D191" s="8">
        <v>14.57</v>
      </c>
      <c r="E191" s="8">
        <v>5210.63</v>
      </c>
      <c r="F191" s="8">
        <v>21.41</v>
      </c>
      <c r="G191" s="8">
        <v>32764.959999999999</v>
      </c>
      <c r="H191" s="8"/>
      <c r="I191" s="8">
        <v>166376.95000000001</v>
      </c>
    </row>
    <row r="192" spans="1:9" ht="21" customHeight="1" x14ac:dyDescent="0.2">
      <c r="A192" s="7">
        <f t="shared" si="2"/>
        <v>44751</v>
      </c>
      <c r="B192" s="8">
        <v>136.35</v>
      </c>
      <c r="C192" s="8">
        <v>136.1</v>
      </c>
      <c r="D192" s="8">
        <v>14.07</v>
      </c>
      <c r="E192" s="8">
        <v>5181.21</v>
      </c>
      <c r="F192" s="8">
        <v>19.77</v>
      </c>
      <c r="G192" s="8">
        <v>33102.68</v>
      </c>
      <c r="H192" s="8"/>
      <c r="I192" s="8">
        <v>165618.57</v>
      </c>
    </row>
    <row r="193" spans="1:9" ht="21" customHeight="1" x14ac:dyDescent="0.2">
      <c r="A193" s="7">
        <f t="shared" si="2"/>
        <v>44752</v>
      </c>
      <c r="B193" s="8">
        <v>129.65</v>
      </c>
      <c r="C193" s="8">
        <v>136.30000000000001</v>
      </c>
      <c r="D193" s="8">
        <v>12.95</v>
      </c>
      <c r="E193" s="8">
        <v>5001.8599999999997</v>
      </c>
      <c r="F193" s="8">
        <v>18.28</v>
      </c>
      <c r="G193" s="8">
        <v>31983.38</v>
      </c>
      <c r="H193" s="8"/>
      <c r="I193" s="8">
        <v>159252.26</v>
      </c>
    </row>
    <row r="194" spans="1:9" ht="21" customHeight="1" x14ac:dyDescent="0.2">
      <c r="A194" s="7">
        <f t="shared" si="2"/>
        <v>44753</v>
      </c>
      <c r="B194" s="8">
        <v>114.43</v>
      </c>
      <c r="C194" s="8">
        <v>137.44</v>
      </c>
      <c r="D194" s="8">
        <v>12.7</v>
      </c>
      <c r="E194" s="8">
        <v>4598.4399999999996</v>
      </c>
      <c r="F194" s="8">
        <v>17.23</v>
      </c>
      <c r="G194" s="8">
        <v>31036.63</v>
      </c>
      <c r="H194" s="8"/>
      <c r="I194" s="8">
        <v>150778.13</v>
      </c>
    </row>
    <row r="195" spans="1:9" ht="21" customHeight="1" x14ac:dyDescent="0.2">
      <c r="A195" s="7">
        <f t="shared" si="2"/>
        <v>44754</v>
      </c>
      <c r="B195" s="8">
        <v>115.86</v>
      </c>
      <c r="C195" s="8">
        <v>136.72</v>
      </c>
      <c r="D195" s="8">
        <v>11.73</v>
      </c>
      <c r="E195" s="8">
        <v>4479.18</v>
      </c>
      <c r="F195" s="8">
        <v>19.86</v>
      </c>
      <c r="G195" s="8">
        <v>30145.72</v>
      </c>
      <c r="H195" s="8"/>
      <c r="I195" s="8">
        <v>141959.51</v>
      </c>
    </row>
    <row r="196" spans="1:9" ht="21" customHeight="1" x14ac:dyDescent="0.2">
      <c r="A196" s="7">
        <f t="shared" si="2"/>
        <v>44755</v>
      </c>
      <c r="B196" s="8">
        <v>121.54</v>
      </c>
      <c r="C196" s="8">
        <v>137.63999999999999</v>
      </c>
      <c r="D196" s="8">
        <v>11.03</v>
      </c>
      <c r="E196" s="8">
        <v>4804.87</v>
      </c>
      <c r="F196" s="8">
        <v>17.71</v>
      </c>
      <c r="G196" s="8">
        <v>31727.64</v>
      </c>
      <c r="H196" s="8"/>
      <c r="I196" s="8">
        <v>153265.51</v>
      </c>
    </row>
    <row r="197" spans="1:9" ht="21" customHeight="1" x14ac:dyDescent="0.2">
      <c r="A197" s="7">
        <f t="shared" ref="A197:A259" si="3">A196+1</f>
        <v>44756</v>
      </c>
      <c r="B197" s="8">
        <v>130.63999999999999</v>
      </c>
      <c r="C197" s="8">
        <v>138.97999999999999</v>
      </c>
      <c r="D197" s="8">
        <v>10.98</v>
      </c>
      <c r="E197" s="8">
        <v>5157.1400000000003</v>
      </c>
      <c r="F197" s="8">
        <v>17.7</v>
      </c>
      <c r="G197" s="8">
        <v>33099.43</v>
      </c>
      <c r="H197" s="8"/>
      <c r="I197" s="8">
        <v>165594.96</v>
      </c>
    </row>
    <row r="198" spans="1:9" ht="21" customHeight="1" x14ac:dyDescent="0.2">
      <c r="A198" s="7">
        <f t="shared" si="3"/>
        <v>44757</v>
      </c>
      <c r="B198" s="8">
        <v>127.47</v>
      </c>
      <c r="C198" s="8">
        <v>138.61000000000001</v>
      </c>
      <c r="D198" s="8">
        <v>10.88</v>
      </c>
      <c r="E198" s="8">
        <v>5186.5200000000004</v>
      </c>
      <c r="F198" s="8">
        <v>17.21</v>
      </c>
      <c r="G198" s="8">
        <v>33070.65</v>
      </c>
      <c r="H198" s="8"/>
      <c r="I198" s="8">
        <v>170933.89</v>
      </c>
    </row>
    <row r="199" spans="1:9" ht="21" customHeight="1" x14ac:dyDescent="0.2">
      <c r="A199" s="7">
        <f t="shared" si="3"/>
        <v>44758</v>
      </c>
      <c r="B199" s="8">
        <v>129.12</v>
      </c>
      <c r="C199" s="8">
        <v>138.55000000000001</v>
      </c>
      <c r="D199" s="8">
        <v>11.12</v>
      </c>
      <c r="E199" s="8">
        <v>5482.26</v>
      </c>
      <c r="F199" s="8">
        <v>17.079999999999998</v>
      </c>
      <c r="G199" s="8">
        <v>34576.61</v>
      </c>
      <c r="H199" s="8"/>
      <c r="I199" s="8">
        <v>187381.37</v>
      </c>
    </row>
    <row r="200" spans="1:9" ht="21" customHeight="1" x14ac:dyDescent="0.2">
      <c r="A200" s="7">
        <f t="shared" si="3"/>
        <v>44759</v>
      </c>
      <c r="B200" s="8">
        <v>123.91</v>
      </c>
      <c r="C200" s="8">
        <v>138.33000000000001</v>
      </c>
      <c r="D200" s="8">
        <v>10.62</v>
      </c>
      <c r="E200" s="8">
        <v>5344.53</v>
      </c>
      <c r="F200" s="8">
        <v>15.42</v>
      </c>
      <c r="G200" s="8">
        <v>34277.199999999997</v>
      </c>
      <c r="H200" s="8"/>
      <c r="I200" s="8">
        <v>185131.98</v>
      </c>
    </row>
    <row r="201" spans="1:9" ht="21" customHeight="1" x14ac:dyDescent="0.2">
      <c r="A201" s="7">
        <f t="shared" si="3"/>
        <v>44760</v>
      </c>
      <c r="B201" s="8">
        <v>156.66</v>
      </c>
      <c r="C201" s="8">
        <v>138.27000000000001</v>
      </c>
      <c r="D201" s="8">
        <v>10.34</v>
      </c>
      <c r="E201" s="8">
        <v>6048.38</v>
      </c>
      <c r="F201" s="8">
        <v>15.25</v>
      </c>
      <c r="G201" s="8">
        <v>36623.339999999997</v>
      </c>
      <c r="H201" s="8"/>
      <c r="I201" s="8">
        <v>218274.72</v>
      </c>
    </row>
    <row r="202" spans="1:9" ht="21" customHeight="1" x14ac:dyDescent="0.2">
      <c r="A202" s="7">
        <f t="shared" si="3"/>
        <v>44761</v>
      </c>
      <c r="B202" s="8">
        <v>145.6</v>
      </c>
      <c r="C202" s="8">
        <v>138.18</v>
      </c>
      <c r="D202" s="8">
        <v>9.5</v>
      </c>
      <c r="E202" s="8">
        <v>6204.74</v>
      </c>
      <c r="F202" s="8">
        <v>12.56</v>
      </c>
      <c r="G202" s="8">
        <v>37148</v>
      </c>
      <c r="H202" s="8"/>
      <c r="I202" s="8">
        <v>213224.52</v>
      </c>
    </row>
    <row r="203" spans="1:9" ht="21" customHeight="1" x14ac:dyDescent="0.2">
      <c r="A203" s="7">
        <f t="shared" si="3"/>
        <v>44762</v>
      </c>
      <c r="B203" s="8">
        <v>135.47</v>
      </c>
      <c r="C203" s="8">
        <v>138.41</v>
      </c>
      <c r="D203" s="8">
        <v>8.3000000000000007</v>
      </c>
      <c r="E203" s="8">
        <v>5826.55</v>
      </c>
      <c r="F203" s="8">
        <v>10.74</v>
      </c>
      <c r="G203" s="8">
        <v>35758.89</v>
      </c>
      <c r="H203" s="8"/>
      <c r="I203" s="8">
        <v>210424.06</v>
      </c>
    </row>
    <row r="204" spans="1:9" ht="21" customHeight="1" x14ac:dyDescent="0.2">
      <c r="A204" s="7">
        <f t="shared" si="3"/>
        <v>44763</v>
      </c>
      <c r="B204" s="8">
        <v>136.19</v>
      </c>
      <c r="C204" s="8">
        <v>137.09</v>
      </c>
      <c r="D204" s="8">
        <v>7.56</v>
      </c>
      <c r="E204" s="8">
        <v>5920.69</v>
      </c>
      <c r="F204" s="8">
        <v>9.8699999999999992</v>
      </c>
      <c r="G204" s="8">
        <v>36390.35</v>
      </c>
      <c r="H204" s="8"/>
      <c r="I204" s="8">
        <v>216145.24</v>
      </c>
    </row>
    <row r="205" spans="1:9" ht="21" customHeight="1" x14ac:dyDescent="0.2">
      <c r="A205" s="7">
        <f t="shared" si="3"/>
        <v>44764</v>
      </c>
      <c r="B205" s="8">
        <v>129.08000000000001</v>
      </c>
      <c r="C205" s="8">
        <v>136.05000000000001</v>
      </c>
      <c r="D205" s="8">
        <v>6.24</v>
      </c>
      <c r="E205" s="8">
        <v>5526.15</v>
      </c>
      <c r="F205" s="8">
        <v>9.19</v>
      </c>
      <c r="G205" s="8">
        <v>35764.480000000003</v>
      </c>
      <c r="H205" s="8"/>
      <c r="I205" s="8">
        <v>209163.96</v>
      </c>
    </row>
    <row r="206" spans="1:9" ht="21" customHeight="1" x14ac:dyDescent="0.2">
      <c r="A206" s="7">
        <f t="shared" si="3"/>
        <v>44765</v>
      </c>
      <c r="B206" s="8">
        <v>128.72999999999999</v>
      </c>
      <c r="C206" s="8">
        <v>136.18</v>
      </c>
      <c r="D206" s="8">
        <v>13.48</v>
      </c>
      <c r="E206" s="8">
        <v>5452.7</v>
      </c>
      <c r="F206" s="8">
        <v>14.87</v>
      </c>
      <c r="G206" s="8">
        <v>35333.15</v>
      </c>
      <c r="H206" s="8"/>
      <c r="I206" s="8">
        <v>210980.24</v>
      </c>
    </row>
    <row r="207" spans="1:9" ht="21" customHeight="1" x14ac:dyDescent="0.2">
      <c r="A207" s="7">
        <f t="shared" si="3"/>
        <v>44766</v>
      </c>
      <c r="B207" s="8">
        <v>132.55000000000001</v>
      </c>
      <c r="C207" s="8">
        <v>136.36000000000001</v>
      </c>
      <c r="D207" s="8">
        <v>9.9700000000000006</v>
      </c>
      <c r="E207" s="8">
        <v>5591.06</v>
      </c>
      <c r="F207" s="8">
        <v>11.36</v>
      </c>
      <c r="G207" s="8">
        <v>35704.1</v>
      </c>
      <c r="H207" s="8"/>
      <c r="I207" s="8">
        <v>218081.44</v>
      </c>
    </row>
    <row r="208" spans="1:9" ht="21" customHeight="1" x14ac:dyDescent="0.2">
      <c r="A208" s="7">
        <f t="shared" si="3"/>
        <v>44767</v>
      </c>
      <c r="B208" s="8">
        <v>125.82</v>
      </c>
      <c r="C208" s="8">
        <v>136.38</v>
      </c>
      <c r="D208" s="8">
        <v>8.14</v>
      </c>
      <c r="E208" s="8">
        <v>5008.05</v>
      </c>
      <c r="F208" s="8">
        <v>10.210000000000001</v>
      </c>
      <c r="G208" s="8">
        <v>33441.78</v>
      </c>
      <c r="H208" s="8"/>
      <c r="I208" s="8">
        <v>197171.11</v>
      </c>
    </row>
    <row r="209" spans="1:9" ht="21" customHeight="1" x14ac:dyDescent="0.2">
      <c r="A209" s="7">
        <f t="shared" si="3"/>
        <v>44768</v>
      </c>
      <c r="B209" s="8">
        <v>122.82</v>
      </c>
      <c r="C209" s="8">
        <v>136.99</v>
      </c>
      <c r="D209" s="8">
        <v>7.27</v>
      </c>
      <c r="E209" s="8">
        <v>4956.91</v>
      </c>
      <c r="F209" s="8">
        <v>9.61</v>
      </c>
      <c r="G209" s="8">
        <v>34098.78</v>
      </c>
      <c r="H209" s="8"/>
      <c r="I209" s="8">
        <v>197478.19</v>
      </c>
    </row>
    <row r="210" spans="1:9" ht="21" customHeight="1" x14ac:dyDescent="0.2">
      <c r="A210" s="7">
        <f t="shared" si="3"/>
        <v>44769</v>
      </c>
      <c r="B210" s="8">
        <v>131.57</v>
      </c>
      <c r="C210" s="8">
        <v>136.13999999999999</v>
      </c>
      <c r="D210" s="8">
        <v>7.04</v>
      </c>
      <c r="E210" s="8">
        <v>5486.69</v>
      </c>
      <c r="F210" s="8">
        <v>9.3699999999999992</v>
      </c>
      <c r="G210" s="8">
        <v>36957.06</v>
      </c>
      <c r="H210" s="8"/>
      <c r="I210" s="8">
        <v>222723.31</v>
      </c>
    </row>
    <row r="211" spans="1:9" ht="21" customHeight="1" x14ac:dyDescent="0.2">
      <c r="A211" s="7">
        <f t="shared" si="3"/>
        <v>44770</v>
      </c>
      <c r="B211" s="8">
        <v>135.94</v>
      </c>
      <c r="C211" s="8">
        <v>134.41</v>
      </c>
      <c r="D211" s="8">
        <v>8.2799999999999994</v>
      </c>
      <c r="E211" s="8">
        <v>5758.54</v>
      </c>
      <c r="F211" s="8">
        <v>9.1300000000000008</v>
      </c>
      <c r="G211" s="8">
        <v>37269.18</v>
      </c>
      <c r="H211" s="8">
        <v>818.08</v>
      </c>
      <c r="I211" s="8">
        <v>231908.39</v>
      </c>
    </row>
    <row r="212" spans="1:9" ht="21" customHeight="1" x14ac:dyDescent="0.2">
      <c r="A212" s="7">
        <f t="shared" si="3"/>
        <v>44771</v>
      </c>
      <c r="B212" s="8">
        <v>130.4</v>
      </c>
      <c r="C212" s="8">
        <v>133.16</v>
      </c>
      <c r="D212" s="8">
        <v>7.56</v>
      </c>
      <c r="E212" s="8">
        <v>5584.89</v>
      </c>
      <c r="F212" s="8">
        <v>8.81</v>
      </c>
      <c r="G212" s="8">
        <v>39156.06</v>
      </c>
      <c r="H212" s="8">
        <v>1060.58</v>
      </c>
      <c r="I212" s="8">
        <v>230099.26</v>
      </c>
    </row>
    <row r="213" spans="1:9" ht="21" customHeight="1" x14ac:dyDescent="0.2">
      <c r="A213" s="7">
        <f t="shared" si="3"/>
        <v>44772</v>
      </c>
      <c r="B213" s="8">
        <v>130.16999999999999</v>
      </c>
      <c r="C213" s="8">
        <v>133.19</v>
      </c>
      <c r="D213" s="8">
        <v>8.07</v>
      </c>
      <c r="E213" s="8">
        <v>5828.5</v>
      </c>
      <c r="F213" s="8">
        <v>8.58</v>
      </c>
      <c r="G213" s="8">
        <v>38301.25</v>
      </c>
      <c r="H213" s="8">
        <v>1037.98</v>
      </c>
      <c r="I213" s="8">
        <v>225911.64</v>
      </c>
    </row>
    <row r="214" spans="1:9" ht="21" customHeight="1" x14ac:dyDescent="0.2">
      <c r="A214" s="7">
        <f t="shared" si="3"/>
        <v>44773</v>
      </c>
      <c r="B214" s="8">
        <v>127.88</v>
      </c>
      <c r="C214" s="8">
        <v>133.35</v>
      </c>
      <c r="D214" s="8">
        <v>7.95</v>
      </c>
      <c r="E214" s="8">
        <v>5655.06</v>
      </c>
      <c r="F214" s="8">
        <v>8.33</v>
      </c>
      <c r="G214" s="8">
        <v>37821.99</v>
      </c>
      <c r="H214" s="8">
        <v>1061.1600000000001</v>
      </c>
      <c r="I214" s="8">
        <v>224269.85</v>
      </c>
    </row>
    <row r="215" spans="1:9" ht="21" customHeight="1" x14ac:dyDescent="0.2">
      <c r="A215" s="7">
        <f t="shared" si="3"/>
        <v>44774</v>
      </c>
      <c r="B215" s="8">
        <v>125.56</v>
      </c>
      <c r="C215" s="8">
        <v>131.52000000000001</v>
      </c>
      <c r="D215" s="8">
        <v>7.41</v>
      </c>
      <c r="E215" s="8">
        <v>5496.58</v>
      </c>
      <c r="F215" s="8">
        <v>7.87</v>
      </c>
      <c r="G215" s="8">
        <v>37296.68</v>
      </c>
      <c r="H215" s="8">
        <v>1045.52</v>
      </c>
      <c r="I215" s="8">
        <v>215093.04</v>
      </c>
    </row>
    <row r="216" spans="1:9" ht="21" customHeight="1" x14ac:dyDescent="0.2">
      <c r="A216" s="7">
        <f t="shared" si="3"/>
        <v>44775</v>
      </c>
      <c r="B216" s="8">
        <v>121.18</v>
      </c>
      <c r="C216" s="8">
        <v>133.36000000000001</v>
      </c>
      <c r="D216" s="8">
        <v>7.43</v>
      </c>
      <c r="E216" s="8">
        <v>5301.89</v>
      </c>
      <c r="F216" s="8">
        <v>7.86</v>
      </c>
      <c r="G216" s="8">
        <v>37852</v>
      </c>
      <c r="H216" s="8">
        <v>1052.19</v>
      </c>
      <c r="I216" s="8">
        <v>217778.99</v>
      </c>
    </row>
    <row r="217" spans="1:9" ht="21" customHeight="1" x14ac:dyDescent="0.2">
      <c r="A217" s="7">
        <f t="shared" si="3"/>
        <v>44776</v>
      </c>
      <c r="B217" s="8">
        <v>121.17</v>
      </c>
      <c r="C217" s="8">
        <v>133.94</v>
      </c>
      <c r="D217" s="8">
        <v>7.48</v>
      </c>
      <c r="E217" s="8">
        <v>5162.29</v>
      </c>
      <c r="F217" s="8">
        <v>7.69</v>
      </c>
      <c r="G217" s="8">
        <v>39959.18</v>
      </c>
      <c r="H217" s="8">
        <v>797.72</v>
      </c>
      <c r="I217" s="8">
        <v>216817.26</v>
      </c>
    </row>
    <row r="218" spans="1:9" ht="21" customHeight="1" x14ac:dyDescent="0.2">
      <c r="A218" s="7">
        <f t="shared" si="3"/>
        <v>44777</v>
      </c>
      <c r="B218" s="8">
        <v>120.44</v>
      </c>
      <c r="C218" s="8">
        <v>132.63</v>
      </c>
      <c r="D218" s="8">
        <v>7.28</v>
      </c>
      <c r="E218" s="8">
        <v>5149.74</v>
      </c>
      <c r="F218" s="8">
        <v>7.68</v>
      </c>
      <c r="G218" s="8">
        <v>41205.99</v>
      </c>
      <c r="H218" s="8">
        <v>640.61</v>
      </c>
      <c r="I218" s="8">
        <v>213281.06</v>
      </c>
    </row>
    <row r="219" spans="1:9" ht="21" customHeight="1" x14ac:dyDescent="0.2">
      <c r="A219" s="7">
        <f t="shared" si="3"/>
        <v>44778</v>
      </c>
      <c r="B219" s="8">
        <v>126.62</v>
      </c>
      <c r="C219" s="8">
        <v>134.93</v>
      </c>
      <c r="D219" s="8">
        <v>7.45</v>
      </c>
      <c r="E219" s="8">
        <v>5472.6</v>
      </c>
      <c r="F219" s="8">
        <v>8.0399999999999991</v>
      </c>
      <c r="G219" s="8">
        <v>42525.62</v>
      </c>
      <c r="H219" s="8">
        <v>510.06</v>
      </c>
      <c r="I219" s="8">
        <v>233720.12</v>
      </c>
    </row>
    <row r="220" spans="1:9" ht="21" customHeight="1" x14ac:dyDescent="0.2">
      <c r="A220" s="7">
        <f t="shared" si="3"/>
        <v>44779</v>
      </c>
      <c r="B220" s="8">
        <v>124.68</v>
      </c>
      <c r="C220" s="8">
        <v>134.94999999999999</v>
      </c>
      <c r="D220" s="8">
        <v>7.39</v>
      </c>
      <c r="E220" s="8">
        <v>5407.3</v>
      </c>
      <c r="F220" s="8">
        <v>8.7799999999999994</v>
      </c>
      <c r="G220" s="8">
        <v>42531.15</v>
      </c>
      <c r="H220" s="8">
        <v>512.22</v>
      </c>
      <c r="I220" s="8">
        <v>228356.93</v>
      </c>
    </row>
    <row r="221" spans="1:9" ht="21" customHeight="1" x14ac:dyDescent="0.2">
      <c r="A221" s="7">
        <f t="shared" si="3"/>
        <v>44780</v>
      </c>
      <c r="B221" s="8">
        <v>125.55</v>
      </c>
      <c r="C221" s="8">
        <v>135.05000000000001</v>
      </c>
      <c r="D221" s="8">
        <v>7.4</v>
      </c>
      <c r="E221" s="8">
        <v>5484.33</v>
      </c>
      <c r="F221" s="8">
        <v>8.82</v>
      </c>
      <c r="G221" s="8">
        <v>43614.86</v>
      </c>
      <c r="H221" s="8">
        <v>500.64</v>
      </c>
      <c r="I221" s="8">
        <v>229520.26</v>
      </c>
    </row>
    <row r="222" spans="1:9" ht="21" customHeight="1" x14ac:dyDescent="0.2">
      <c r="A222" s="7">
        <f t="shared" si="3"/>
        <v>44781</v>
      </c>
      <c r="B222" s="8">
        <v>127</v>
      </c>
      <c r="C222" s="8">
        <v>134.85</v>
      </c>
      <c r="D222" s="8">
        <v>7.75</v>
      </c>
      <c r="E222" s="8">
        <v>5686.17</v>
      </c>
      <c r="F222" s="8">
        <v>8.2100000000000009</v>
      </c>
      <c r="G222" s="8">
        <v>43795.28</v>
      </c>
      <c r="H222" s="8">
        <v>369.65</v>
      </c>
      <c r="I222" s="8">
        <v>239406.15</v>
      </c>
    </row>
    <row r="223" spans="1:9" ht="21" customHeight="1" x14ac:dyDescent="0.2">
      <c r="A223" s="7">
        <f t="shared" si="3"/>
        <v>44782</v>
      </c>
      <c r="B223" s="8">
        <v>128.43</v>
      </c>
      <c r="C223" s="8">
        <v>135.16999999999999</v>
      </c>
      <c r="D223" s="8">
        <v>7.87</v>
      </c>
      <c r="E223" s="8">
        <v>5458.2</v>
      </c>
      <c r="F223" s="8">
        <v>7.9</v>
      </c>
      <c r="G223" s="8">
        <v>43926.68</v>
      </c>
      <c r="H223" s="8">
        <v>299.25</v>
      </c>
      <c r="I223" s="8">
        <v>230241.32</v>
      </c>
    </row>
    <row r="224" spans="1:9" ht="21" customHeight="1" x14ac:dyDescent="0.2">
      <c r="A224" s="7">
        <f t="shared" si="3"/>
        <v>44783</v>
      </c>
      <c r="B224" s="8">
        <v>130.34</v>
      </c>
      <c r="C224" s="8">
        <v>132.84</v>
      </c>
      <c r="D224" s="8">
        <v>8.31</v>
      </c>
      <c r="E224" s="8">
        <v>5627.03</v>
      </c>
      <c r="F224" s="8">
        <v>8.6300000000000008</v>
      </c>
      <c r="G224" s="8">
        <v>43627.54</v>
      </c>
      <c r="H224" s="8">
        <v>261.08999999999997</v>
      </c>
      <c r="I224" s="8">
        <v>245948.47</v>
      </c>
    </row>
    <row r="225" spans="1:9" ht="21" customHeight="1" x14ac:dyDescent="0.2">
      <c r="A225" s="7">
        <f t="shared" si="3"/>
        <v>44784</v>
      </c>
      <c r="B225" s="8">
        <v>128.75</v>
      </c>
      <c r="C225" s="8">
        <v>133</v>
      </c>
      <c r="D225" s="8">
        <v>7.84</v>
      </c>
      <c r="E225" s="8">
        <v>5695.94</v>
      </c>
      <c r="F225" s="8">
        <v>8.19</v>
      </c>
      <c r="G225" s="8">
        <v>43070.29</v>
      </c>
      <c r="H225" s="8">
        <v>221.35</v>
      </c>
      <c r="I225" s="8">
        <v>250231.03</v>
      </c>
    </row>
    <row r="226" spans="1:9" ht="21" customHeight="1" x14ac:dyDescent="0.2">
      <c r="A226" s="7">
        <f t="shared" si="3"/>
        <v>44785</v>
      </c>
      <c r="B226" s="8">
        <v>131.15</v>
      </c>
      <c r="C226" s="8">
        <v>133.44999999999999</v>
      </c>
      <c r="D226" s="8">
        <v>8.01</v>
      </c>
      <c r="E226" s="8">
        <v>6049.31</v>
      </c>
      <c r="F226" s="8">
        <v>8.1999999999999993</v>
      </c>
      <c r="G226" s="8">
        <v>43702.41</v>
      </c>
      <c r="H226" s="8">
        <v>183.8</v>
      </c>
      <c r="I226" s="8">
        <v>261168.11</v>
      </c>
    </row>
    <row r="227" spans="1:9" ht="21" customHeight="1" x14ac:dyDescent="0.2">
      <c r="A227" s="7">
        <f t="shared" si="3"/>
        <v>44786</v>
      </c>
      <c r="B227" s="8">
        <v>129.83000000000001</v>
      </c>
      <c r="C227" s="8">
        <v>133.43</v>
      </c>
      <c r="D227" s="8">
        <v>8.0399999999999991</v>
      </c>
      <c r="E227" s="8">
        <v>6202.84</v>
      </c>
      <c r="F227" s="8">
        <v>8.16</v>
      </c>
      <c r="G227" s="8">
        <v>43216.1</v>
      </c>
      <c r="H227" s="8">
        <v>164.07</v>
      </c>
      <c r="I227" s="8">
        <v>264382.62</v>
      </c>
    </row>
    <row r="228" spans="1:9" ht="21" customHeight="1" x14ac:dyDescent="0.2">
      <c r="A228" s="7">
        <f t="shared" si="3"/>
        <v>44787</v>
      </c>
      <c r="B228" s="8">
        <v>130.66</v>
      </c>
      <c r="C228" s="8">
        <v>133.30000000000001</v>
      </c>
      <c r="D228" s="8">
        <v>7.95</v>
      </c>
      <c r="E228" s="8">
        <v>5988.33</v>
      </c>
      <c r="F228" s="8">
        <v>7.88</v>
      </c>
      <c r="G228" s="8">
        <v>42394.35</v>
      </c>
      <c r="H228" s="8">
        <v>154.07</v>
      </c>
      <c r="I228" s="8">
        <v>258216.71</v>
      </c>
    </row>
    <row r="229" spans="1:9" ht="21" customHeight="1" x14ac:dyDescent="0.2">
      <c r="A229" s="7">
        <f t="shared" si="3"/>
        <v>44788</v>
      </c>
      <c r="B229" s="8">
        <v>140.25</v>
      </c>
      <c r="C229" s="8">
        <v>133.13</v>
      </c>
      <c r="D229" s="8">
        <v>8.09</v>
      </c>
      <c r="E229" s="8">
        <v>5834.33</v>
      </c>
      <c r="F229" s="8">
        <v>8.0299999999999994</v>
      </c>
      <c r="G229" s="8">
        <v>42587.65</v>
      </c>
      <c r="H229" s="8">
        <v>153.87</v>
      </c>
      <c r="I229" s="8">
        <v>253516.18</v>
      </c>
    </row>
    <row r="230" spans="1:9" ht="21" customHeight="1" x14ac:dyDescent="0.2">
      <c r="A230" s="7">
        <f t="shared" si="3"/>
        <v>44789</v>
      </c>
      <c r="B230" s="8">
        <v>144.30000000000001</v>
      </c>
      <c r="C230" s="8">
        <v>134.29</v>
      </c>
      <c r="D230" s="8">
        <v>8.25</v>
      </c>
      <c r="E230" s="8">
        <v>5795.56</v>
      </c>
      <c r="F230" s="8">
        <v>8.15</v>
      </c>
      <c r="G230" s="8">
        <v>42490.79</v>
      </c>
      <c r="H230" s="8">
        <v>143.58000000000001</v>
      </c>
      <c r="I230" s="8">
        <v>252205.01</v>
      </c>
    </row>
    <row r="231" spans="1:9" ht="21" customHeight="1" x14ac:dyDescent="0.2">
      <c r="A231" s="7">
        <f t="shared" si="3"/>
        <v>44790</v>
      </c>
      <c r="B231" s="8">
        <v>130.36000000000001</v>
      </c>
      <c r="C231" s="8">
        <v>134.94999999999999</v>
      </c>
      <c r="D231" s="8">
        <v>7.81</v>
      </c>
      <c r="E231" s="8">
        <v>5452.64</v>
      </c>
      <c r="F231" s="8">
        <v>8.1199999999999992</v>
      </c>
      <c r="G231" s="8">
        <v>41382.480000000003</v>
      </c>
      <c r="H231" s="8">
        <v>119.02</v>
      </c>
      <c r="I231" s="8">
        <v>247374.6</v>
      </c>
    </row>
    <row r="232" spans="1:9" ht="21" customHeight="1" x14ac:dyDescent="0.2">
      <c r="A232" s="7">
        <f t="shared" si="3"/>
        <v>44791</v>
      </c>
      <c r="B232" s="8">
        <v>124.49</v>
      </c>
      <c r="C232" s="8">
        <v>135.80000000000001</v>
      </c>
      <c r="D232" s="8">
        <v>6.99</v>
      </c>
      <c r="E232" s="8">
        <v>5370.62</v>
      </c>
      <c r="F232" s="8">
        <v>7.72</v>
      </c>
      <c r="G232" s="8">
        <v>40490.410000000003</v>
      </c>
      <c r="H232" s="8">
        <v>106.41</v>
      </c>
      <c r="I232" s="8">
        <v>250841.21</v>
      </c>
    </row>
    <row r="233" spans="1:9" ht="21" customHeight="1" x14ac:dyDescent="0.2">
      <c r="A233" s="7">
        <f t="shared" si="3"/>
        <v>44792</v>
      </c>
      <c r="B233" s="8">
        <v>106.38</v>
      </c>
      <c r="C233" s="8">
        <v>136.94999999999999</v>
      </c>
      <c r="D233" s="8">
        <v>6.61</v>
      </c>
      <c r="E233" s="8">
        <v>4914.99</v>
      </c>
      <c r="F233" s="8">
        <v>7.18</v>
      </c>
      <c r="G233" s="8">
        <v>38306.089999999997</v>
      </c>
      <c r="H233" s="8">
        <v>98.03</v>
      </c>
      <c r="I233" s="8">
        <v>220890.6</v>
      </c>
    </row>
    <row r="234" spans="1:9" ht="21" customHeight="1" x14ac:dyDescent="0.2">
      <c r="A234" s="7">
        <f t="shared" si="3"/>
        <v>44793</v>
      </c>
      <c r="B234" s="8">
        <v>109.46</v>
      </c>
      <c r="C234" s="8">
        <v>136.93</v>
      </c>
      <c r="D234" s="8">
        <v>6.15</v>
      </c>
      <c r="E234" s="8">
        <v>4828.4399999999996</v>
      </c>
      <c r="F234" s="8">
        <v>6.54</v>
      </c>
      <c r="G234" s="8">
        <v>38837.730000000003</v>
      </c>
      <c r="H234" s="8">
        <v>86.49</v>
      </c>
      <c r="I234" s="8">
        <v>215892.6</v>
      </c>
    </row>
    <row r="235" spans="1:9" ht="21" customHeight="1" x14ac:dyDescent="0.2">
      <c r="A235" s="7">
        <f t="shared" si="3"/>
        <v>44794</v>
      </c>
      <c r="B235" s="8">
        <v>110.04</v>
      </c>
      <c r="C235" s="8">
        <v>136.93</v>
      </c>
      <c r="D235" s="8">
        <v>6.28</v>
      </c>
      <c r="E235" s="8">
        <v>5001.82</v>
      </c>
      <c r="F235" s="8">
        <v>6.54</v>
      </c>
      <c r="G235" s="8">
        <v>41355.01</v>
      </c>
      <c r="H235" s="8">
        <v>84.54</v>
      </c>
      <c r="I235" s="8">
        <v>221703.53</v>
      </c>
    </row>
    <row r="236" spans="1:9" ht="21" customHeight="1" x14ac:dyDescent="0.2">
      <c r="A236" s="7">
        <f t="shared" si="3"/>
        <v>44795</v>
      </c>
      <c r="B236" s="8">
        <v>107.69</v>
      </c>
      <c r="C236" s="8">
        <v>137.6</v>
      </c>
      <c r="D236" s="8">
        <v>6.23</v>
      </c>
      <c r="E236" s="8">
        <v>4880.47</v>
      </c>
      <c r="F236" s="8">
        <v>6.39</v>
      </c>
      <c r="G236" s="8">
        <v>41350.1</v>
      </c>
      <c r="H236" s="8">
        <v>77.510000000000005</v>
      </c>
      <c r="I236" s="8">
        <v>223219.92</v>
      </c>
    </row>
    <row r="237" spans="1:9" ht="21" customHeight="1" x14ac:dyDescent="0.2">
      <c r="A237" s="7">
        <f t="shared" si="3"/>
        <v>44796</v>
      </c>
      <c r="B237" s="8">
        <v>108.12</v>
      </c>
      <c r="C237" s="8">
        <v>136.74</v>
      </c>
      <c r="D237" s="8">
        <v>6.18</v>
      </c>
      <c r="E237" s="8">
        <v>4874.47</v>
      </c>
      <c r="F237" s="8">
        <v>6.26</v>
      </c>
      <c r="G237" s="8">
        <v>40891.050000000003</v>
      </c>
      <c r="H237" s="8">
        <v>73.63</v>
      </c>
      <c r="I237" s="8">
        <v>227376.58</v>
      </c>
    </row>
    <row r="238" spans="1:9" ht="21" customHeight="1" x14ac:dyDescent="0.2">
      <c r="A238" s="7">
        <f t="shared" si="3"/>
        <v>44797</v>
      </c>
      <c r="B238" s="8">
        <v>107.81</v>
      </c>
      <c r="C238" s="8">
        <v>137.08000000000001</v>
      </c>
      <c r="D238" s="8">
        <v>6.12</v>
      </c>
      <c r="E238" s="8">
        <v>4792.72</v>
      </c>
      <c r="F238" s="8">
        <v>6.09</v>
      </c>
      <c r="G238" s="8">
        <v>40643.18</v>
      </c>
      <c r="H238" s="8">
        <v>67.42</v>
      </c>
      <c r="I238" s="8">
        <v>227182.4</v>
      </c>
    </row>
    <row r="239" spans="1:9" ht="21" customHeight="1" x14ac:dyDescent="0.2">
      <c r="A239" s="7">
        <f t="shared" si="3"/>
        <v>44798</v>
      </c>
      <c r="B239" s="8">
        <v>108.11</v>
      </c>
      <c r="C239" s="8">
        <v>136.56</v>
      </c>
      <c r="D239" s="8">
        <v>6.04</v>
      </c>
      <c r="E239" s="8">
        <v>4823.0200000000004</v>
      </c>
      <c r="F239" s="8">
        <v>5.96</v>
      </c>
      <c r="G239" s="8">
        <v>41186.019999999997</v>
      </c>
      <c r="H239" s="8">
        <v>63.19</v>
      </c>
      <c r="I239" s="8">
        <v>231678.07</v>
      </c>
    </row>
    <row r="240" spans="1:9" ht="21" customHeight="1" x14ac:dyDescent="0.2">
      <c r="A240" s="7">
        <f t="shared" si="3"/>
        <v>44799</v>
      </c>
      <c r="B240" s="8">
        <v>96.97</v>
      </c>
      <c r="C240" s="8">
        <v>137.57</v>
      </c>
      <c r="D240" s="8">
        <v>5.55</v>
      </c>
      <c r="E240" s="8">
        <v>4364.6899999999996</v>
      </c>
      <c r="F240" s="8">
        <v>5.88</v>
      </c>
      <c r="G240" s="8">
        <v>38465.18</v>
      </c>
      <c r="H240" s="8">
        <v>55.29</v>
      </c>
      <c r="I240" s="8">
        <v>207430.3</v>
      </c>
    </row>
    <row r="241" spans="1:9" ht="21" customHeight="1" x14ac:dyDescent="0.2">
      <c r="A241" s="7">
        <f t="shared" si="3"/>
        <v>44800</v>
      </c>
      <c r="B241" s="8">
        <v>94.27</v>
      </c>
      <c r="C241" s="8">
        <v>137.57</v>
      </c>
      <c r="D241" s="8">
        <v>5.29</v>
      </c>
      <c r="E241" s="8">
        <v>4339.13</v>
      </c>
      <c r="F241" s="8">
        <v>5.68</v>
      </c>
      <c r="G241" s="8">
        <v>38215.769999999997</v>
      </c>
      <c r="H241" s="8">
        <v>51.6</v>
      </c>
      <c r="I241" s="8">
        <v>205163.76</v>
      </c>
    </row>
    <row r="242" spans="1:9" ht="21" customHeight="1" x14ac:dyDescent="0.2">
      <c r="A242" s="7">
        <f t="shared" si="3"/>
        <v>44801</v>
      </c>
      <c r="B242" s="8">
        <v>88.98</v>
      </c>
      <c r="C242" s="8">
        <v>138.16999999999999</v>
      </c>
      <c r="D242" s="8">
        <v>5.33</v>
      </c>
      <c r="E242" s="8">
        <v>4199.12</v>
      </c>
      <c r="F242" s="8">
        <v>5.66</v>
      </c>
      <c r="G242" s="8">
        <v>38167.97</v>
      </c>
      <c r="H242" s="8">
        <v>52.09</v>
      </c>
      <c r="I242" s="8">
        <v>197650.35</v>
      </c>
    </row>
    <row r="243" spans="1:9" ht="21" customHeight="1" x14ac:dyDescent="0.2">
      <c r="A243" s="7">
        <f t="shared" si="3"/>
        <v>44802</v>
      </c>
      <c r="B243" s="8">
        <v>94.5</v>
      </c>
      <c r="C243" s="8">
        <v>138.63999999999999</v>
      </c>
      <c r="D243" s="8">
        <v>5.4</v>
      </c>
      <c r="E243" s="8">
        <v>4501.1899999999996</v>
      </c>
      <c r="F243" s="8">
        <v>5.46</v>
      </c>
      <c r="G243" s="8">
        <v>39683.480000000003</v>
      </c>
      <c r="H243" s="8">
        <v>49.41</v>
      </c>
      <c r="I243" s="8">
        <v>215322.55</v>
      </c>
    </row>
    <row r="244" spans="1:9" ht="21" customHeight="1" x14ac:dyDescent="0.2">
      <c r="A244" s="7">
        <f t="shared" si="3"/>
        <v>44803</v>
      </c>
      <c r="B244" s="8">
        <v>90.96</v>
      </c>
      <c r="C244" s="8">
        <v>138.77000000000001</v>
      </c>
      <c r="D244" s="8">
        <v>4.97</v>
      </c>
      <c r="E244" s="8">
        <v>4358.87</v>
      </c>
      <c r="F244" s="8">
        <v>5.35</v>
      </c>
      <c r="G244" s="8">
        <v>39051.75</v>
      </c>
      <c r="H244" s="8">
        <v>47.71</v>
      </c>
      <c r="I244" s="8">
        <v>211454.23</v>
      </c>
    </row>
    <row r="245" spans="1:9" ht="21" customHeight="1" x14ac:dyDescent="0.2">
      <c r="A245" s="7">
        <f t="shared" si="3"/>
        <v>44804</v>
      </c>
      <c r="B245" s="8">
        <v>93.58</v>
      </c>
      <c r="C245" s="8">
        <v>139.33000000000001</v>
      </c>
      <c r="D245" s="8">
        <v>4.97</v>
      </c>
      <c r="E245" s="8">
        <v>4385.1499999999996</v>
      </c>
      <c r="F245" s="8">
        <v>5.32</v>
      </c>
      <c r="G245" s="8">
        <v>38906.480000000003</v>
      </c>
      <c r="H245" s="8">
        <v>45.35</v>
      </c>
      <c r="I245" s="8">
        <v>216476.22</v>
      </c>
    </row>
    <row r="246" spans="1:9" ht="21" customHeight="1" x14ac:dyDescent="0.2">
      <c r="A246" s="7">
        <f t="shared" si="3"/>
        <v>44805</v>
      </c>
      <c r="B246" s="8">
        <v>95.64</v>
      </c>
      <c r="C246" s="8">
        <v>140.09</v>
      </c>
      <c r="D246" s="8">
        <v>4.87</v>
      </c>
      <c r="E246" s="8">
        <v>4424.83</v>
      </c>
      <c r="F246" s="8">
        <v>5.24</v>
      </c>
      <c r="G246" s="8">
        <v>39003.379999999997</v>
      </c>
      <c r="H246" s="8">
        <v>43.83</v>
      </c>
      <c r="I246" s="8">
        <v>222207</v>
      </c>
    </row>
    <row r="247" spans="1:9" ht="21" customHeight="1" x14ac:dyDescent="0.2">
      <c r="A247" s="7">
        <f t="shared" si="3"/>
        <v>44806</v>
      </c>
      <c r="B247" s="8">
        <v>94.33</v>
      </c>
      <c r="C247" s="8">
        <v>140.22999999999999</v>
      </c>
      <c r="D247" s="8">
        <v>5.19</v>
      </c>
      <c r="E247" s="8">
        <v>4378.5</v>
      </c>
      <c r="F247" s="8">
        <v>5.24</v>
      </c>
      <c r="G247" s="8">
        <v>38896.79</v>
      </c>
      <c r="H247" s="8">
        <v>42.41</v>
      </c>
      <c r="I247" s="8">
        <v>221143.67</v>
      </c>
    </row>
    <row r="248" spans="1:9" ht="21" customHeight="1" x14ac:dyDescent="0.2">
      <c r="A248" s="7">
        <f t="shared" si="3"/>
        <v>44807</v>
      </c>
      <c r="B248" s="8">
        <v>95</v>
      </c>
      <c r="C248" s="8">
        <v>140.22999999999999</v>
      </c>
      <c r="D248" s="8">
        <v>5.23</v>
      </c>
      <c r="E248" s="8">
        <v>4361.8900000000003</v>
      </c>
      <c r="F248" s="8">
        <v>5.27</v>
      </c>
      <c r="G248" s="8">
        <v>38947.19</v>
      </c>
      <c r="H248" s="8">
        <v>38.42</v>
      </c>
      <c r="I248" s="8">
        <v>218290.67</v>
      </c>
    </row>
    <row r="249" spans="1:9" ht="21" customHeight="1" x14ac:dyDescent="0.2">
      <c r="A249" s="7">
        <f t="shared" si="3"/>
        <v>44808</v>
      </c>
      <c r="B249" s="8">
        <v>99.39</v>
      </c>
      <c r="C249" s="8">
        <v>140.56</v>
      </c>
      <c r="D249" s="8">
        <v>5.09</v>
      </c>
      <c r="E249" s="8">
        <v>4512.42</v>
      </c>
      <c r="F249" s="8">
        <v>5.15</v>
      </c>
      <c r="G249" s="8">
        <v>39189.410000000003</v>
      </c>
      <c r="H249" s="8">
        <v>36.630000000000003</v>
      </c>
      <c r="I249" s="8">
        <v>221727.28</v>
      </c>
    </row>
    <row r="250" spans="1:9" ht="21" customHeight="1" x14ac:dyDescent="0.2">
      <c r="A250" s="7">
        <f t="shared" si="3"/>
        <v>44809</v>
      </c>
      <c r="B250" s="8">
        <v>97.21</v>
      </c>
      <c r="C250" s="8">
        <v>140.41999999999999</v>
      </c>
      <c r="D250" s="8">
        <v>5</v>
      </c>
      <c r="E250" s="8">
        <v>4521.17</v>
      </c>
      <c r="F250" s="8">
        <v>5.05</v>
      </c>
      <c r="G250" s="8">
        <v>38855.68</v>
      </c>
      <c r="H250" s="8">
        <v>36.04</v>
      </c>
      <c r="I250" s="8">
        <v>227104.97</v>
      </c>
    </row>
    <row r="251" spans="1:9" ht="21" customHeight="1" x14ac:dyDescent="0.2">
      <c r="A251" s="7">
        <f t="shared" si="3"/>
        <v>44810</v>
      </c>
      <c r="B251" s="8">
        <v>90.6</v>
      </c>
      <c r="C251" s="8">
        <v>143.13999999999999</v>
      </c>
      <c r="D251" s="8">
        <v>4.93</v>
      </c>
      <c r="E251" s="8">
        <v>4422.45</v>
      </c>
      <c r="F251" s="8">
        <v>5.18</v>
      </c>
      <c r="G251" s="8">
        <v>37603.5</v>
      </c>
      <c r="H251" s="8">
        <v>34.93</v>
      </c>
      <c r="I251" s="8">
        <v>223579.26</v>
      </c>
    </row>
    <row r="252" spans="1:9" ht="21" customHeight="1" x14ac:dyDescent="0.2">
      <c r="A252" s="7">
        <f t="shared" si="3"/>
        <v>44811</v>
      </c>
      <c r="B252" s="8">
        <v>93.85</v>
      </c>
      <c r="C252" s="8">
        <v>144.11000000000001</v>
      </c>
      <c r="D252" s="8">
        <v>4.84</v>
      </c>
      <c r="E252" s="8">
        <v>4714.13</v>
      </c>
      <c r="F252" s="8">
        <v>5.05</v>
      </c>
      <c r="G252" s="8">
        <v>40173.64</v>
      </c>
      <c r="H252" s="8">
        <v>34.659999999999997</v>
      </c>
      <c r="I252" s="8">
        <v>234893.67</v>
      </c>
    </row>
    <row r="253" spans="1:9" ht="21" customHeight="1" x14ac:dyDescent="0.2">
      <c r="A253" s="7">
        <f t="shared" si="3"/>
        <v>44812</v>
      </c>
      <c r="B253" s="8">
        <v>94.06</v>
      </c>
      <c r="C253" s="8">
        <v>143.87</v>
      </c>
      <c r="D253" s="8">
        <v>4.78</v>
      </c>
      <c r="E253" s="8">
        <v>4835.53</v>
      </c>
      <c r="F253" s="8">
        <v>4.87</v>
      </c>
      <c r="G253" s="8">
        <v>40368.79</v>
      </c>
      <c r="H253" s="8">
        <v>34.130000000000003</v>
      </c>
      <c r="I253" s="8">
        <v>235289.73</v>
      </c>
    </row>
    <row r="254" spans="1:9" ht="21" customHeight="1" x14ac:dyDescent="0.2">
      <c r="A254" s="7">
        <f t="shared" si="3"/>
        <v>44813</v>
      </c>
      <c r="B254" s="8">
        <v>111.78</v>
      </c>
      <c r="C254" s="8">
        <v>142.5</v>
      </c>
      <c r="D254" s="8">
        <v>5.1100000000000003</v>
      </c>
      <c r="E254" s="8">
        <v>4950.59</v>
      </c>
      <c r="F254" s="8">
        <v>5.19</v>
      </c>
      <c r="G254" s="8">
        <v>41812</v>
      </c>
      <c r="H254" s="8">
        <v>31.76</v>
      </c>
      <c r="I254" s="8">
        <v>244978.36</v>
      </c>
    </row>
    <row r="255" spans="1:9" ht="21" customHeight="1" x14ac:dyDescent="0.2">
      <c r="A255" s="7">
        <f t="shared" si="3"/>
        <v>44814</v>
      </c>
      <c r="B255" s="8">
        <v>106.68</v>
      </c>
      <c r="C255" s="8">
        <v>142.49</v>
      </c>
      <c r="D255" s="8">
        <v>5.74</v>
      </c>
      <c r="E255" s="8">
        <v>5005.74</v>
      </c>
      <c r="F255" s="8">
        <v>5.83</v>
      </c>
      <c r="G255" s="8">
        <v>42319.59</v>
      </c>
      <c r="H255" s="8">
        <v>32.229999999999997</v>
      </c>
      <c r="I255" s="8">
        <v>253118.01</v>
      </c>
    </row>
    <row r="256" spans="1:9" ht="21" customHeight="1" x14ac:dyDescent="0.2">
      <c r="A256" s="7">
        <f t="shared" si="3"/>
        <v>44815</v>
      </c>
      <c r="B256" s="8">
        <v>104.82</v>
      </c>
      <c r="C256" s="8">
        <v>142.56</v>
      </c>
      <c r="D256" s="8">
        <v>5.35</v>
      </c>
      <c r="E256" s="8">
        <v>4985.07</v>
      </c>
      <c r="F256" s="8">
        <v>5.48</v>
      </c>
      <c r="G256" s="8">
        <v>42080.959999999999</v>
      </c>
      <c r="H256" s="8">
        <v>29.7</v>
      </c>
      <c r="I256" s="8">
        <v>251178.23999999999</v>
      </c>
    </row>
    <row r="257" spans="1:9" ht="21" customHeight="1" x14ac:dyDescent="0.2">
      <c r="A257" s="7">
        <f t="shared" si="3"/>
        <v>44816</v>
      </c>
      <c r="B257" s="8">
        <v>105.5</v>
      </c>
      <c r="C257" s="8">
        <v>142.59</v>
      </c>
      <c r="D257" s="8">
        <v>5.07</v>
      </c>
      <c r="E257" s="8">
        <v>5336.09</v>
      </c>
      <c r="F257" s="8">
        <v>5.37</v>
      </c>
      <c r="G257" s="8">
        <v>41871.040000000001</v>
      </c>
      <c r="H257" s="8">
        <v>29.58</v>
      </c>
      <c r="I257" s="8">
        <v>244355.5</v>
      </c>
    </row>
    <row r="258" spans="1:9" ht="21" customHeight="1" x14ac:dyDescent="0.2">
      <c r="A258" s="7">
        <f t="shared" si="3"/>
        <v>44817</v>
      </c>
      <c r="B258" s="8">
        <v>97.01</v>
      </c>
      <c r="C258" s="8">
        <v>144.47</v>
      </c>
      <c r="D258" s="8">
        <v>4.8499999999999996</v>
      </c>
      <c r="E258" s="8">
        <v>4829.1899999999996</v>
      </c>
      <c r="F258" s="8">
        <v>5.18</v>
      </c>
      <c r="G258" s="8">
        <v>40096.85</v>
      </c>
      <c r="H258" s="8">
        <v>29.26</v>
      </c>
      <c r="I258" s="8">
        <v>228349.74</v>
      </c>
    </row>
    <row r="259" spans="1:9" ht="21" customHeight="1" x14ac:dyDescent="0.2">
      <c r="A259" s="7">
        <f t="shared" si="3"/>
        <v>44818</v>
      </c>
      <c r="B259" s="8">
        <v>96.65</v>
      </c>
      <c r="C259" s="8">
        <v>142.93</v>
      </c>
      <c r="D259" s="8">
        <v>4.7699999999999996</v>
      </c>
      <c r="E259" s="8">
        <v>4872.3900000000003</v>
      </c>
      <c r="F259" s="8">
        <v>5.07</v>
      </c>
      <c r="G259" s="8">
        <v>39930.03</v>
      </c>
      <c r="H259" s="8">
        <v>28.63</v>
      </c>
      <c r="I259" s="8">
        <v>233640.37</v>
      </c>
    </row>
    <row r="260" spans="1:9" ht="21" customHeight="1" x14ac:dyDescent="0.2">
      <c r="A260" s="7">
        <f>A259+1</f>
        <v>44819</v>
      </c>
      <c r="B260" s="8">
        <v>95.5</v>
      </c>
      <c r="C260" s="8">
        <v>143.36000000000001</v>
      </c>
      <c r="D260" s="8">
        <v>4.78</v>
      </c>
      <c r="E260" s="8">
        <v>4737.01</v>
      </c>
      <c r="F260" s="8">
        <v>4.96</v>
      </c>
      <c r="G260" s="8">
        <v>38817.050000000003</v>
      </c>
      <c r="H260" s="8">
        <v>26.1</v>
      </c>
      <c r="I260" s="8">
        <v>210950.33</v>
      </c>
    </row>
    <row r="261" spans="1:9" ht="21" customHeight="1" x14ac:dyDescent="0.2">
      <c r="A261" s="7">
        <f t="shared" ref="A261:A324" si="4">A260+1</f>
        <v>44820</v>
      </c>
      <c r="B261" s="8">
        <v>93.18</v>
      </c>
      <c r="C261" s="8">
        <v>142.94</v>
      </c>
      <c r="D261" s="8">
        <v>4.76</v>
      </c>
      <c r="E261" s="8">
        <v>4603.5</v>
      </c>
      <c r="F261" s="8">
        <v>5.0199999999999996</v>
      </c>
      <c r="G261" s="8">
        <v>39255.42</v>
      </c>
      <c r="H261" s="8">
        <v>25.21</v>
      </c>
      <c r="I261" s="8">
        <v>204734.74</v>
      </c>
    </row>
    <row r="262" spans="1:9" ht="21" customHeight="1" x14ac:dyDescent="0.2">
      <c r="A262" s="7">
        <f t="shared" si="4"/>
        <v>44821</v>
      </c>
      <c r="B262" s="8">
        <v>97.11</v>
      </c>
      <c r="C262" s="8">
        <v>142.96</v>
      </c>
      <c r="D262" s="8">
        <v>4.82</v>
      </c>
      <c r="E262" s="8">
        <v>4824.8900000000003</v>
      </c>
      <c r="F262" s="8">
        <v>4.93</v>
      </c>
      <c r="G262" s="8">
        <v>39920.51</v>
      </c>
      <c r="H262" s="8">
        <v>24.71</v>
      </c>
      <c r="I262" s="8">
        <v>210109.12</v>
      </c>
    </row>
    <row r="263" spans="1:9" ht="21" customHeight="1" x14ac:dyDescent="0.2">
      <c r="A263" s="7">
        <f t="shared" si="4"/>
        <v>44822</v>
      </c>
      <c r="B263" s="8">
        <v>86.4</v>
      </c>
      <c r="C263" s="8">
        <v>142.77000000000001</v>
      </c>
      <c r="D263" s="8">
        <v>4.63</v>
      </c>
      <c r="E263" s="8">
        <v>4434.17</v>
      </c>
      <c r="F263" s="8">
        <v>4.9800000000000004</v>
      </c>
      <c r="G263" s="8">
        <v>38019.4</v>
      </c>
      <c r="H263" s="8">
        <v>23.87</v>
      </c>
      <c r="I263" s="8">
        <v>190634.26</v>
      </c>
    </row>
    <row r="264" spans="1:9" ht="21" customHeight="1" x14ac:dyDescent="0.2">
      <c r="A264" s="7">
        <f t="shared" si="4"/>
        <v>44823</v>
      </c>
      <c r="B264" s="8">
        <v>89.36</v>
      </c>
      <c r="C264" s="8">
        <v>143.16999999999999</v>
      </c>
      <c r="D264" s="8">
        <v>4.45</v>
      </c>
      <c r="E264" s="8">
        <v>4680</v>
      </c>
      <c r="F264" s="8">
        <v>4.8</v>
      </c>
      <c r="G264" s="8">
        <v>38955.910000000003</v>
      </c>
      <c r="H264" s="8">
        <v>23.36</v>
      </c>
      <c r="I264" s="8">
        <v>197241.19</v>
      </c>
    </row>
    <row r="265" spans="1:9" ht="21" customHeight="1" x14ac:dyDescent="0.2">
      <c r="A265" s="7">
        <f t="shared" si="4"/>
        <v>44824</v>
      </c>
      <c r="B265" s="8">
        <v>88.52</v>
      </c>
      <c r="C265" s="8">
        <v>143.58000000000001</v>
      </c>
      <c r="D265" s="8">
        <v>4.2300000000000004</v>
      </c>
      <c r="E265" s="8">
        <v>4513.33</v>
      </c>
      <c r="F265" s="8">
        <v>4.9400000000000004</v>
      </c>
      <c r="G265" s="8">
        <v>38246.79</v>
      </c>
      <c r="H265" s="8">
        <v>23.22</v>
      </c>
      <c r="I265" s="8">
        <v>190162.83</v>
      </c>
    </row>
    <row r="266" spans="1:9" ht="21" customHeight="1" x14ac:dyDescent="0.2">
      <c r="A266" s="7">
        <f t="shared" si="4"/>
        <v>44825</v>
      </c>
      <c r="B266" s="8">
        <v>86.5</v>
      </c>
      <c r="C266" s="8">
        <v>144.26</v>
      </c>
      <c r="D266" s="8">
        <v>4.21</v>
      </c>
      <c r="E266" s="8">
        <v>4446.45</v>
      </c>
      <c r="F266" s="8">
        <v>4.93</v>
      </c>
      <c r="G266" s="8">
        <v>38194.07</v>
      </c>
      <c r="H266" s="8">
        <v>23.73</v>
      </c>
      <c r="I266" s="8">
        <v>180678.35</v>
      </c>
    </row>
    <row r="267" spans="1:9" ht="21" customHeight="1" x14ac:dyDescent="0.2">
      <c r="A267" s="7">
        <f t="shared" si="4"/>
        <v>44826</v>
      </c>
      <c r="B267" s="8">
        <v>90.54</v>
      </c>
      <c r="C267" s="8">
        <v>142.26</v>
      </c>
      <c r="D267" s="8">
        <v>4.09</v>
      </c>
      <c r="E267" s="8">
        <v>4610.82</v>
      </c>
      <c r="F267" s="8">
        <v>4.92</v>
      </c>
      <c r="G267" s="8">
        <v>39195.51</v>
      </c>
      <c r="H267" s="8">
        <v>22.65</v>
      </c>
      <c r="I267" s="8">
        <v>188889.45</v>
      </c>
    </row>
    <row r="268" spans="1:9" ht="21" customHeight="1" x14ac:dyDescent="0.2">
      <c r="A268" s="7">
        <f t="shared" si="4"/>
        <v>44827</v>
      </c>
      <c r="B268" s="8">
        <v>91.46</v>
      </c>
      <c r="C268" s="8">
        <v>143.33000000000001</v>
      </c>
      <c r="D268" s="8">
        <v>4.2</v>
      </c>
      <c r="E268" s="8">
        <v>4827.04</v>
      </c>
      <c r="F268" s="8">
        <v>4.8600000000000003</v>
      </c>
      <c r="G268" s="8">
        <v>39650.239999999998</v>
      </c>
      <c r="H268" s="8">
        <v>23.22</v>
      </c>
      <c r="I268" s="8">
        <v>190386.17</v>
      </c>
    </row>
    <row r="269" spans="1:9" ht="21" customHeight="1" x14ac:dyDescent="0.2">
      <c r="A269" s="7">
        <f t="shared" si="4"/>
        <v>44828</v>
      </c>
      <c r="B269" s="8">
        <v>91.16</v>
      </c>
      <c r="C269" s="8">
        <v>143.37</v>
      </c>
      <c r="D269" s="8">
        <v>4.21</v>
      </c>
      <c r="E269" s="8">
        <v>4797.76</v>
      </c>
      <c r="F269" s="8">
        <v>4.88</v>
      </c>
      <c r="G269" s="8">
        <v>39447.949999999997</v>
      </c>
      <c r="H269" s="8">
        <v>21.22</v>
      </c>
      <c r="I269" s="8">
        <v>188969.26</v>
      </c>
    </row>
    <row r="270" spans="1:9" ht="21" customHeight="1" x14ac:dyDescent="0.2">
      <c r="A270" s="7">
        <f t="shared" si="4"/>
        <v>44829</v>
      </c>
      <c r="B270" s="8">
        <v>88.54</v>
      </c>
      <c r="C270" s="8">
        <v>143.52000000000001</v>
      </c>
      <c r="D270" s="8">
        <v>4.33</v>
      </c>
      <c r="E270" s="8">
        <v>4640.99</v>
      </c>
      <c r="F270" s="8">
        <v>4.66</v>
      </c>
      <c r="G270" s="8">
        <v>39335.1</v>
      </c>
      <c r="H270" s="8">
        <v>21.33</v>
      </c>
      <c r="I270" s="8">
        <v>185754.64</v>
      </c>
    </row>
    <row r="271" spans="1:9" ht="21" customHeight="1" x14ac:dyDescent="0.2">
      <c r="A271" s="7">
        <f t="shared" si="4"/>
        <v>44830</v>
      </c>
      <c r="B271" s="8">
        <v>92.49</v>
      </c>
      <c r="C271" s="8">
        <v>144.5</v>
      </c>
      <c r="D271" s="8">
        <v>4.2300000000000004</v>
      </c>
      <c r="E271" s="8">
        <v>4895.03</v>
      </c>
      <c r="F271" s="8">
        <v>5</v>
      </c>
      <c r="G271" s="8">
        <v>39865.78</v>
      </c>
      <c r="H271" s="8">
        <v>20.6</v>
      </c>
      <c r="I271" s="8">
        <v>192925.73</v>
      </c>
    </row>
    <row r="272" spans="1:9" ht="21" customHeight="1" x14ac:dyDescent="0.2">
      <c r="A272" s="7">
        <f t="shared" si="4"/>
        <v>44831</v>
      </c>
      <c r="B272" s="8">
        <v>100.39</v>
      </c>
      <c r="C272" s="8">
        <v>144.72999999999999</v>
      </c>
      <c r="D272" s="8">
        <v>4.87</v>
      </c>
      <c r="E272" s="8">
        <v>4739.34</v>
      </c>
      <c r="F272" s="8">
        <v>6.03</v>
      </c>
      <c r="G272" s="8">
        <v>39419.769999999997</v>
      </c>
      <c r="H272" s="8">
        <v>21.39</v>
      </c>
      <c r="I272" s="8">
        <v>192485.44</v>
      </c>
    </row>
    <row r="273" spans="1:9" ht="21" customHeight="1" x14ac:dyDescent="0.2">
      <c r="A273" s="7">
        <f t="shared" si="4"/>
        <v>44832</v>
      </c>
      <c r="B273" s="8">
        <v>96.95</v>
      </c>
      <c r="C273" s="8">
        <v>144.41999999999999</v>
      </c>
      <c r="D273" s="8">
        <v>4.55</v>
      </c>
      <c r="E273" s="8">
        <v>4799.78</v>
      </c>
      <c r="F273" s="8">
        <v>5.04</v>
      </c>
      <c r="G273" s="8">
        <v>40694.14</v>
      </c>
      <c r="H273" s="8">
        <v>19.86</v>
      </c>
      <c r="I273" s="8">
        <v>193145.53</v>
      </c>
    </row>
    <row r="274" spans="1:9" ht="21" customHeight="1" x14ac:dyDescent="0.2">
      <c r="A274" s="7">
        <f t="shared" si="4"/>
        <v>44833</v>
      </c>
      <c r="B274" s="8">
        <v>93.66</v>
      </c>
      <c r="C274" s="8">
        <v>144.44</v>
      </c>
      <c r="D274" s="8">
        <v>4.4400000000000004</v>
      </c>
      <c r="E274" s="8">
        <v>4903.62</v>
      </c>
      <c r="F274" s="8">
        <v>4.95</v>
      </c>
      <c r="G274" s="8">
        <v>40986.57</v>
      </c>
      <c r="H274" s="8">
        <v>20</v>
      </c>
      <c r="I274" s="8">
        <v>192903.21</v>
      </c>
    </row>
    <row r="275" spans="1:9" ht="21" customHeight="1" x14ac:dyDescent="0.2">
      <c r="A275" s="7">
        <f t="shared" si="4"/>
        <v>44834</v>
      </c>
      <c r="B275" s="8">
        <v>92.65</v>
      </c>
      <c r="C275" s="8">
        <v>144.76</v>
      </c>
      <c r="D275" s="8">
        <v>3.8</v>
      </c>
      <c r="E275" s="8">
        <v>4807.5</v>
      </c>
      <c r="F275" s="8">
        <v>4.68</v>
      </c>
      <c r="G275" s="8">
        <v>41136.83</v>
      </c>
      <c r="H275" s="8">
        <v>19.28</v>
      </c>
      <c r="I275" s="8">
        <v>192224.87</v>
      </c>
    </row>
    <row r="276" spans="1:9" ht="21" customHeight="1" x14ac:dyDescent="0.2">
      <c r="A276" s="7">
        <f t="shared" si="4"/>
        <v>44835</v>
      </c>
      <c r="B276" s="8">
        <v>92.78</v>
      </c>
      <c r="C276" s="8">
        <v>144.74</v>
      </c>
      <c r="D276" s="8">
        <v>3.69</v>
      </c>
      <c r="E276" s="8">
        <v>4699.59</v>
      </c>
      <c r="F276" s="8">
        <v>4.63</v>
      </c>
      <c r="G276" s="8">
        <v>40942.6</v>
      </c>
      <c r="H276" s="8">
        <v>18.61</v>
      </c>
      <c r="I276" s="8">
        <v>189846.1</v>
      </c>
    </row>
    <row r="277" spans="1:9" ht="21" customHeight="1" x14ac:dyDescent="0.2">
      <c r="A277" s="7">
        <f t="shared" si="4"/>
        <v>44836</v>
      </c>
      <c r="B277" s="8">
        <v>87.82</v>
      </c>
      <c r="C277" s="8">
        <v>144.80000000000001</v>
      </c>
      <c r="D277" s="8">
        <v>3.53</v>
      </c>
      <c r="E277" s="8">
        <v>4641.84</v>
      </c>
      <c r="F277" s="8">
        <v>4.34</v>
      </c>
      <c r="G277" s="8">
        <v>41187.480000000003</v>
      </c>
      <c r="H277" s="8">
        <v>17.809999999999999</v>
      </c>
      <c r="I277" s="8">
        <v>184785.37</v>
      </c>
    </row>
    <row r="278" spans="1:9" ht="21" customHeight="1" x14ac:dyDescent="0.2">
      <c r="A278" s="7">
        <f t="shared" si="4"/>
        <v>44837</v>
      </c>
      <c r="B278" s="8">
        <v>90.36</v>
      </c>
      <c r="C278" s="8">
        <v>144.52000000000001</v>
      </c>
      <c r="D278" s="8">
        <v>3.34</v>
      </c>
      <c r="E278" s="8">
        <v>4764.75</v>
      </c>
      <c r="F278" s="8">
        <v>3.92</v>
      </c>
      <c r="G278" s="8">
        <v>41484.199999999997</v>
      </c>
      <c r="H278" s="8">
        <v>17.63</v>
      </c>
      <c r="I278" s="8">
        <v>191274.2</v>
      </c>
    </row>
    <row r="279" spans="1:9" ht="21" customHeight="1" x14ac:dyDescent="0.2">
      <c r="A279" s="7">
        <f t="shared" si="4"/>
        <v>44838</v>
      </c>
      <c r="B279" s="8">
        <v>90.41</v>
      </c>
      <c r="C279" s="8">
        <v>143.84</v>
      </c>
      <c r="D279" s="8">
        <v>3.33</v>
      </c>
      <c r="E279" s="8">
        <v>4908.6099999999997</v>
      </c>
      <c r="F279" s="8">
        <v>4.07</v>
      </c>
      <c r="G279" s="8">
        <v>42623.33</v>
      </c>
      <c r="H279" s="8">
        <v>17.440000000000001</v>
      </c>
      <c r="I279" s="8">
        <v>195945.56</v>
      </c>
    </row>
    <row r="280" spans="1:9" ht="21" customHeight="1" x14ac:dyDescent="0.2">
      <c r="A280" s="7">
        <f t="shared" si="4"/>
        <v>44839</v>
      </c>
      <c r="B280" s="8">
        <v>90.24</v>
      </c>
      <c r="C280" s="8">
        <v>144.43</v>
      </c>
      <c r="D280" s="8">
        <v>3.51</v>
      </c>
      <c r="E280" s="8">
        <v>4921.53</v>
      </c>
      <c r="F280" s="8">
        <v>4.82</v>
      </c>
      <c r="G280" s="8">
        <v>42484.41</v>
      </c>
      <c r="H280" s="8">
        <v>17.489999999999998</v>
      </c>
      <c r="I280" s="8">
        <v>195399.93</v>
      </c>
    </row>
    <row r="281" spans="1:9" ht="21" customHeight="1" x14ac:dyDescent="0.2">
      <c r="A281" s="7">
        <f t="shared" si="4"/>
        <v>44840</v>
      </c>
      <c r="B281" s="8">
        <v>90.88</v>
      </c>
      <c r="C281" s="8">
        <v>145.04</v>
      </c>
      <c r="D281" s="8">
        <v>3.53</v>
      </c>
      <c r="E281" s="8">
        <v>4836.24</v>
      </c>
      <c r="F281" s="8">
        <v>4.5199999999999996</v>
      </c>
      <c r="G281" s="8">
        <v>41575.14</v>
      </c>
      <c r="H281" s="8">
        <v>16.670000000000002</v>
      </c>
      <c r="I281" s="8">
        <v>196060.06</v>
      </c>
    </row>
    <row r="282" spans="1:9" ht="21" customHeight="1" x14ac:dyDescent="0.2">
      <c r="A282" s="7">
        <f t="shared" si="4"/>
        <v>44841</v>
      </c>
      <c r="B282" s="8">
        <v>94.74</v>
      </c>
      <c r="C282" s="8">
        <v>145.35</v>
      </c>
      <c r="D282" s="8">
        <v>3.42</v>
      </c>
      <c r="E282" s="8">
        <v>4796.6000000000004</v>
      </c>
      <c r="F282" s="8">
        <v>4.7699999999999996</v>
      </c>
      <c r="G282" s="8">
        <v>41159.199999999997</v>
      </c>
      <c r="H282" s="8">
        <v>16.73</v>
      </c>
      <c r="I282" s="8">
        <v>193674.73</v>
      </c>
    </row>
    <row r="283" spans="1:9" ht="21" customHeight="1" x14ac:dyDescent="0.2">
      <c r="A283" s="7">
        <f t="shared" si="4"/>
        <v>44842</v>
      </c>
      <c r="B283" s="8">
        <v>92.76</v>
      </c>
      <c r="C283" s="8">
        <v>145.38999999999999</v>
      </c>
      <c r="D283" s="8">
        <v>3.52</v>
      </c>
      <c r="E283" s="8">
        <v>4735.6899999999996</v>
      </c>
      <c r="F283" s="8">
        <v>4.95</v>
      </c>
      <c r="G283" s="8">
        <v>40189</v>
      </c>
      <c r="H283" s="8">
        <v>16.829999999999998</v>
      </c>
      <c r="I283" s="8">
        <v>191227.73</v>
      </c>
    </row>
    <row r="284" spans="1:9" ht="21" customHeight="1" x14ac:dyDescent="0.2">
      <c r="A284" s="7">
        <f t="shared" si="4"/>
        <v>44843</v>
      </c>
      <c r="B284" s="8">
        <v>93.82</v>
      </c>
      <c r="C284" s="8">
        <v>145.46</v>
      </c>
      <c r="D284" s="8">
        <v>3.59</v>
      </c>
      <c r="E284" s="8">
        <v>4787.83</v>
      </c>
      <c r="F284" s="8">
        <v>5.07</v>
      </c>
      <c r="G284" s="8">
        <v>40474.04</v>
      </c>
      <c r="H284" s="8">
        <v>16.34</v>
      </c>
      <c r="I284" s="8">
        <v>192393.3</v>
      </c>
    </row>
    <row r="285" spans="1:9" ht="21" customHeight="1" x14ac:dyDescent="0.2">
      <c r="A285" s="7">
        <f t="shared" si="4"/>
        <v>44844</v>
      </c>
      <c r="B285" s="8">
        <v>93.91</v>
      </c>
      <c r="C285" s="8">
        <v>145.66999999999999</v>
      </c>
      <c r="D285" s="8">
        <v>3.45</v>
      </c>
      <c r="E285" s="8">
        <v>4657.3100000000004</v>
      </c>
      <c r="F285" s="8">
        <v>5.63</v>
      </c>
      <c r="G285" s="8">
        <v>39594.99</v>
      </c>
      <c r="H285" s="8">
        <v>16.36</v>
      </c>
      <c r="I285" s="8">
        <v>188113.89</v>
      </c>
    </row>
    <row r="286" spans="1:9" ht="21" customHeight="1" x14ac:dyDescent="0.2">
      <c r="A286" s="7">
        <f t="shared" si="4"/>
        <v>44845</v>
      </c>
      <c r="B286" s="8">
        <v>93.23</v>
      </c>
      <c r="C286" s="8">
        <v>145.9</v>
      </c>
      <c r="D286" s="8">
        <v>3.41</v>
      </c>
      <c r="E286" s="8">
        <v>4490.18</v>
      </c>
      <c r="F286" s="8">
        <v>5.64</v>
      </c>
      <c r="G286" s="8">
        <v>39591.599999999999</v>
      </c>
      <c r="H286" s="8">
        <v>16.66</v>
      </c>
      <c r="I286" s="8">
        <v>186683.06</v>
      </c>
    </row>
    <row r="287" spans="1:9" ht="21" customHeight="1" x14ac:dyDescent="0.2">
      <c r="A287" s="7">
        <f t="shared" si="4"/>
        <v>44846</v>
      </c>
      <c r="B287" s="8">
        <v>92.27</v>
      </c>
      <c r="C287" s="8">
        <v>146.77000000000001</v>
      </c>
      <c r="D287" s="8">
        <v>3.9</v>
      </c>
      <c r="E287" s="8">
        <v>4574.4399999999996</v>
      </c>
      <c r="F287" s="8">
        <v>6.43</v>
      </c>
      <c r="G287" s="8">
        <v>39772.85</v>
      </c>
      <c r="H287" s="8">
        <v>16.2</v>
      </c>
      <c r="I287" s="8">
        <v>190065.05</v>
      </c>
    </row>
    <row r="288" spans="1:9" ht="21" customHeight="1" x14ac:dyDescent="0.2">
      <c r="A288" s="7">
        <f t="shared" si="4"/>
        <v>44847</v>
      </c>
      <c r="B288" s="8">
        <v>87.64</v>
      </c>
      <c r="C288" s="8">
        <v>147.31</v>
      </c>
      <c r="D288" s="8">
        <v>3.64</v>
      </c>
      <c r="E288" s="8">
        <v>4499.57</v>
      </c>
      <c r="F288" s="8">
        <v>5.5</v>
      </c>
      <c r="G288" s="8">
        <v>40046.949999999997</v>
      </c>
      <c r="H288" s="8">
        <v>16</v>
      </c>
      <c r="I288" s="8">
        <v>189755.98</v>
      </c>
    </row>
    <row r="289" spans="1:9" ht="21" customHeight="1" x14ac:dyDescent="0.2">
      <c r="A289" s="7">
        <f t="shared" si="4"/>
        <v>44848</v>
      </c>
      <c r="B289" s="8">
        <v>85.41</v>
      </c>
      <c r="C289" s="8">
        <v>148.75</v>
      </c>
      <c r="D289" s="8">
        <v>3.68</v>
      </c>
      <c r="E289" s="8">
        <v>4463.75</v>
      </c>
      <c r="F289" s="8">
        <v>5.99</v>
      </c>
      <c r="G289" s="8">
        <v>40099.449999999997</v>
      </c>
      <c r="H289" s="8">
        <v>15.96</v>
      </c>
      <c r="I289" s="8">
        <v>192997.97</v>
      </c>
    </row>
    <row r="290" spans="1:9" ht="21" customHeight="1" x14ac:dyDescent="0.2">
      <c r="A290" s="7">
        <f t="shared" si="4"/>
        <v>44849</v>
      </c>
      <c r="B290" s="8">
        <v>84.35</v>
      </c>
      <c r="C290" s="8">
        <v>148.74</v>
      </c>
      <c r="D290" s="8">
        <v>3.84</v>
      </c>
      <c r="E290" s="8">
        <v>4399.4799999999996</v>
      </c>
      <c r="F290" s="8">
        <v>6.04</v>
      </c>
      <c r="G290" s="8">
        <v>39926.44</v>
      </c>
      <c r="H290" s="8">
        <v>15.61</v>
      </c>
      <c r="I290" s="8">
        <v>189643.48</v>
      </c>
    </row>
    <row r="291" spans="1:9" ht="21" customHeight="1" x14ac:dyDescent="0.2">
      <c r="A291" s="7">
        <f t="shared" si="4"/>
        <v>44850</v>
      </c>
      <c r="B291" s="8">
        <v>85.96</v>
      </c>
      <c r="C291" s="8">
        <v>148.63999999999999</v>
      </c>
      <c r="D291" s="8">
        <v>3.89</v>
      </c>
      <c r="E291" s="8">
        <v>4484.37</v>
      </c>
      <c r="F291" s="8">
        <v>6.05</v>
      </c>
      <c r="G291" s="8">
        <v>40508.050000000003</v>
      </c>
      <c r="H291" s="8">
        <v>15.61</v>
      </c>
      <c r="I291" s="8">
        <v>194171.2</v>
      </c>
    </row>
    <row r="292" spans="1:9" ht="21" customHeight="1" x14ac:dyDescent="0.2">
      <c r="A292" s="7">
        <f t="shared" si="4"/>
        <v>44851</v>
      </c>
      <c r="B292" s="8">
        <v>87.87</v>
      </c>
      <c r="C292" s="8">
        <v>148.97</v>
      </c>
      <c r="D292" s="8">
        <v>3.88</v>
      </c>
      <c r="E292" s="8">
        <v>4651.6899999999996</v>
      </c>
      <c r="F292" s="8">
        <v>5.39</v>
      </c>
      <c r="G292" s="8">
        <v>41044.21</v>
      </c>
      <c r="H292" s="8">
        <v>15.49</v>
      </c>
      <c r="I292" s="8">
        <v>198390.7</v>
      </c>
    </row>
    <row r="293" spans="1:9" ht="21" customHeight="1" x14ac:dyDescent="0.2">
      <c r="A293" s="7">
        <f t="shared" si="4"/>
        <v>44852</v>
      </c>
      <c r="B293" s="8">
        <v>84.86</v>
      </c>
      <c r="C293" s="8">
        <v>149.22</v>
      </c>
      <c r="D293" s="8">
        <v>3.85</v>
      </c>
      <c r="E293" s="8">
        <v>4500.99</v>
      </c>
      <c r="F293" s="8">
        <v>5.4</v>
      </c>
      <c r="G293" s="8">
        <v>40767.85</v>
      </c>
      <c r="H293" s="8">
        <v>15.28</v>
      </c>
      <c r="I293" s="8">
        <v>195539.01</v>
      </c>
    </row>
    <row r="294" spans="1:9" ht="21" customHeight="1" x14ac:dyDescent="0.2">
      <c r="A294" s="7">
        <f t="shared" si="4"/>
        <v>44853</v>
      </c>
      <c r="B294" s="8">
        <v>77.290000000000006</v>
      </c>
      <c r="C294" s="8">
        <v>149.84</v>
      </c>
      <c r="D294" s="8">
        <v>3.87</v>
      </c>
      <c r="E294" s="8">
        <v>4330.13</v>
      </c>
      <c r="F294" s="8">
        <v>4.93</v>
      </c>
      <c r="G294" s="8">
        <v>40750.269999999997</v>
      </c>
      <c r="H294" s="8">
        <v>15.61</v>
      </c>
      <c r="I294" s="8">
        <v>192639.78</v>
      </c>
    </row>
    <row r="295" spans="1:9" ht="21" customHeight="1" x14ac:dyDescent="0.2">
      <c r="A295" s="7">
        <f t="shared" si="4"/>
        <v>44854</v>
      </c>
      <c r="B295" s="8">
        <v>75.58</v>
      </c>
      <c r="C295" s="8">
        <v>150.16999999999999</v>
      </c>
      <c r="D295" s="8">
        <v>3.81</v>
      </c>
      <c r="E295" s="8">
        <v>4217.57</v>
      </c>
      <c r="F295" s="8">
        <v>5.03</v>
      </c>
      <c r="G295" s="8">
        <v>40436.76</v>
      </c>
      <c r="H295" s="8">
        <v>14.54</v>
      </c>
      <c r="I295" s="8">
        <v>192699.67</v>
      </c>
    </row>
    <row r="296" spans="1:9" ht="21" customHeight="1" x14ac:dyDescent="0.2">
      <c r="A296" s="7">
        <f t="shared" si="4"/>
        <v>44855</v>
      </c>
      <c r="B296" s="8">
        <v>70.47</v>
      </c>
      <c r="C296" s="8">
        <v>147.68</v>
      </c>
      <c r="D296" s="8">
        <v>3.57</v>
      </c>
      <c r="E296" s="8">
        <v>4150.95</v>
      </c>
      <c r="F296" s="8">
        <v>4.47</v>
      </c>
      <c r="G296" s="8">
        <v>39877.93</v>
      </c>
      <c r="H296" s="8">
        <v>14.89</v>
      </c>
      <c r="I296" s="8">
        <v>191969.59</v>
      </c>
    </row>
    <row r="297" spans="1:9" ht="21" customHeight="1" x14ac:dyDescent="0.2">
      <c r="A297" s="7">
        <f t="shared" si="4"/>
        <v>44856</v>
      </c>
      <c r="B297" s="8">
        <v>69.489999999999995</v>
      </c>
      <c r="C297" s="8">
        <v>147.69999999999999</v>
      </c>
      <c r="D297" s="8">
        <v>3.52</v>
      </c>
      <c r="E297" s="8">
        <v>4137.51</v>
      </c>
      <c r="F297" s="8">
        <v>4.4400000000000004</v>
      </c>
      <c r="G297" s="8">
        <v>39948.47</v>
      </c>
      <c r="H297" s="8">
        <v>14.03</v>
      </c>
      <c r="I297" s="8">
        <v>194115.42</v>
      </c>
    </row>
    <row r="298" spans="1:9" ht="21" customHeight="1" x14ac:dyDescent="0.2">
      <c r="A298" s="7">
        <f t="shared" si="4"/>
        <v>44857</v>
      </c>
      <c r="B298" s="8">
        <v>71.44</v>
      </c>
      <c r="C298" s="8">
        <v>147.63999999999999</v>
      </c>
      <c r="D298" s="8">
        <v>3.58</v>
      </c>
      <c r="E298" s="8">
        <v>4321.21</v>
      </c>
      <c r="F298" s="8">
        <v>4.45</v>
      </c>
      <c r="G298" s="8">
        <v>40747.71</v>
      </c>
      <c r="H298" s="8">
        <v>13.77</v>
      </c>
      <c r="I298" s="8">
        <v>201288.76</v>
      </c>
    </row>
    <row r="299" spans="1:9" ht="21" customHeight="1" x14ac:dyDescent="0.2">
      <c r="A299" s="7">
        <f t="shared" si="4"/>
        <v>44858</v>
      </c>
      <c r="B299" s="8">
        <v>68.47</v>
      </c>
      <c r="C299" s="8">
        <v>148.88999999999999</v>
      </c>
      <c r="D299" s="8">
        <v>3.48</v>
      </c>
      <c r="E299" s="8">
        <v>4215.1099999999997</v>
      </c>
      <c r="F299" s="8">
        <v>4.04</v>
      </c>
      <c r="G299" s="8">
        <v>40792.69</v>
      </c>
      <c r="H299" s="8">
        <v>13.83</v>
      </c>
      <c r="I299" s="8">
        <v>200257.8</v>
      </c>
    </row>
    <row r="300" spans="1:9" ht="21" customHeight="1" x14ac:dyDescent="0.2">
      <c r="A300" s="7">
        <f t="shared" si="4"/>
        <v>44859</v>
      </c>
      <c r="B300" s="8">
        <v>70.319999999999993</v>
      </c>
      <c r="C300" s="8">
        <v>147.97999999999999</v>
      </c>
      <c r="D300" s="8">
        <v>3.54</v>
      </c>
      <c r="E300" s="8">
        <v>4578.57</v>
      </c>
      <c r="F300" s="8">
        <v>3.84</v>
      </c>
      <c r="G300" s="8">
        <v>42090.96</v>
      </c>
      <c r="H300" s="8">
        <v>14</v>
      </c>
      <c r="I300" s="8">
        <v>216300.54</v>
      </c>
    </row>
    <row r="301" spans="1:9" ht="21" customHeight="1" x14ac:dyDescent="0.2">
      <c r="A301" s="7">
        <f t="shared" si="4"/>
        <v>44860</v>
      </c>
      <c r="B301" s="8">
        <v>71.430000000000007</v>
      </c>
      <c r="C301" s="8">
        <v>146.09</v>
      </c>
      <c r="D301" s="8">
        <v>3.6</v>
      </c>
      <c r="E301" s="8">
        <v>4570.3</v>
      </c>
      <c r="F301" s="8">
        <v>3.84</v>
      </c>
      <c r="G301" s="8">
        <v>42420.38</v>
      </c>
      <c r="H301" s="8">
        <v>13.15</v>
      </c>
      <c r="I301" s="8">
        <v>228855.41</v>
      </c>
    </row>
    <row r="302" spans="1:9" ht="21" customHeight="1" x14ac:dyDescent="0.2">
      <c r="A302" s="7">
        <f t="shared" si="4"/>
        <v>44861</v>
      </c>
      <c r="B302" s="8">
        <v>72.86</v>
      </c>
      <c r="C302" s="8">
        <v>146.28</v>
      </c>
      <c r="D302" s="8">
        <v>3.59</v>
      </c>
      <c r="E302" s="8">
        <v>4480.83</v>
      </c>
      <c r="F302" s="8">
        <v>3.8</v>
      </c>
      <c r="G302" s="8">
        <v>41961.26</v>
      </c>
      <c r="H302" s="8">
        <v>13.39</v>
      </c>
      <c r="I302" s="8">
        <v>221531.73</v>
      </c>
    </row>
    <row r="303" spans="1:9" ht="21" customHeight="1" x14ac:dyDescent="0.2">
      <c r="A303" s="7">
        <f t="shared" si="4"/>
        <v>44862</v>
      </c>
      <c r="B303" s="8">
        <v>76.040000000000006</v>
      </c>
      <c r="C303" s="8">
        <v>147.44</v>
      </c>
      <c r="D303" s="8">
        <v>3.57</v>
      </c>
      <c r="E303" s="8">
        <v>4734.97</v>
      </c>
      <c r="F303" s="8">
        <v>3.94</v>
      </c>
      <c r="G303" s="8">
        <v>43943.68</v>
      </c>
      <c r="H303" s="8">
        <v>13.23</v>
      </c>
      <c r="I303" s="8">
        <v>229362.99</v>
      </c>
    </row>
    <row r="304" spans="1:9" ht="21" customHeight="1" x14ac:dyDescent="0.2">
      <c r="A304" s="7">
        <f t="shared" si="4"/>
        <v>44863</v>
      </c>
      <c r="B304" s="8">
        <v>76.06</v>
      </c>
      <c r="C304" s="8">
        <v>147.47</v>
      </c>
      <c r="D304" s="8">
        <v>3.6</v>
      </c>
      <c r="E304" s="8">
        <v>4844.95</v>
      </c>
      <c r="F304" s="8">
        <v>3.79</v>
      </c>
      <c r="G304" s="8">
        <v>44858.46</v>
      </c>
      <c r="H304" s="8">
        <v>13.02</v>
      </c>
      <c r="I304" s="8">
        <v>238832.64000000001</v>
      </c>
    </row>
    <row r="305" spans="1:9" ht="21" customHeight="1" x14ac:dyDescent="0.2">
      <c r="A305" s="7">
        <f t="shared" si="4"/>
        <v>44864</v>
      </c>
      <c r="B305" s="8">
        <v>78.73</v>
      </c>
      <c r="C305" s="8">
        <v>147.83000000000001</v>
      </c>
      <c r="D305" s="8">
        <v>3.64</v>
      </c>
      <c r="E305" s="8">
        <v>4872.84</v>
      </c>
      <c r="F305" s="8">
        <v>3.81</v>
      </c>
      <c r="G305" s="8">
        <v>46377.51</v>
      </c>
      <c r="H305" s="8">
        <v>11.65</v>
      </c>
      <c r="I305" s="8">
        <v>235140.84</v>
      </c>
    </row>
    <row r="306" spans="1:9" ht="21" customHeight="1" x14ac:dyDescent="0.2">
      <c r="A306" s="7">
        <f t="shared" si="4"/>
        <v>44865</v>
      </c>
      <c r="B306" s="8">
        <v>81</v>
      </c>
      <c r="C306" s="8">
        <v>148.74</v>
      </c>
      <c r="D306" s="8">
        <v>3.61</v>
      </c>
      <c r="E306" s="8">
        <v>4850.57</v>
      </c>
      <c r="F306" s="8">
        <v>3.67</v>
      </c>
      <c r="G306" s="8">
        <v>48542.95</v>
      </c>
      <c r="H306" s="8">
        <v>13.02</v>
      </c>
      <c r="I306" s="8">
        <v>233925.81</v>
      </c>
    </row>
    <row r="307" spans="1:9" ht="21" customHeight="1" x14ac:dyDescent="0.2">
      <c r="A307" s="7">
        <f t="shared" si="4"/>
        <v>44866</v>
      </c>
      <c r="B307" s="8">
        <v>77.599999999999994</v>
      </c>
      <c r="C307" s="8">
        <v>147.91999999999999</v>
      </c>
      <c r="D307" s="8">
        <v>3.47</v>
      </c>
      <c r="E307" s="8">
        <v>4769.84</v>
      </c>
      <c r="F307" s="8">
        <v>3.75</v>
      </c>
      <c r="G307" s="8">
        <v>48008.26</v>
      </c>
      <c r="H307" s="8">
        <v>12.31</v>
      </c>
      <c r="I307" s="8">
        <v>233652.7</v>
      </c>
    </row>
    <row r="308" spans="1:9" ht="21" customHeight="1" x14ac:dyDescent="0.2">
      <c r="A308" s="7">
        <f t="shared" si="4"/>
        <v>44867</v>
      </c>
      <c r="B308" s="8">
        <v>72.08</v>
      </c>
      <c r="C308" s="8">
        <v>147.9</v>
      </c>
      <c r="D308" s="8">
        <v>3.43</v>
      </c>
      <c r="E308" s="8">
        <v>4553.2700000000004</v>
      </c>
      <c r="F308" s="8">
        <v>3.65</v>
      </c>
      <c r="G308" s="8">
        <v>47347.28</v>
      </c>
      <c r="H308" s="8">
        <v>13.68</v>
      </c>
      <c r="I308" s="8">
        <v>224751.19</v>
      </c>
    </row>
    <row r="309" spans="1:9" ht="21" customHeight="1" x14ac:dyDescent="0.2">
      <c r="A309" s="7">
        <f t="shared" si="4"/>
        <v>44868</v>
      </c>
      <c r="B309" s="8">
        <v>73.95</v>
      </c>
      <c r="C309" s="8">
        <v>148.4</v>
      </c>
      <c r="D309" s="8">
        <v>3.46</v>
      </c>
      <c r="E309" s="8">
        <v>4576.84</v>
      </c>
      <c r="F309" s="8">
        <v>3.68</v>
      </c>
      <c r="G309" s="8">
        <v>48925.84</v>
      </c>
      <c r="H309" s="8">
        <v>13.39</v>
      </c>
      <c r="I309" s="8">
        <v>227261.45</v>
      </c>
    </row>
    <row r="310" spans="1:9" ht="21" customHeight="1" x14ac:dyDescent="0.2">
      <c r="A310" s="7">
        <f t="shared" si="4"/>
        <v>44869</v>
      </c>
      <c r="B310" s="8">
        <v>78.8</v>
      </c>
      <c r="C310" s="8">
        <v>146.61000000000001</v>
      </c>
      <c r="D310" s="8">
        <v>3.55</v>
      </c>
      <c r="E310" s="8">
        <v>4952.4399999999996</v>
      </c>
      <c r="F310" s="8">
        <v>3.71</v>
      </c>
      <c r="G310" s="8">
        <v>51957.75</v>
      </c>
      <c r="H310" s="8">
        <v>11.57</v>
      </c>
      <c r="I310" s="8">
        <v>241178.92</v>
      </c>
    </row>
    <row r="311" spans="1:9" ht="21" customHeight="1" x14ac:dyDescent="0.2">
      <c r="A311" s="7">
        <f t="shared" si="4"/>
        <v>44870</v>
      </c>
      <c r="B311" s="8">
        <v>83.24</v>
      </c>
      <c r="C311" s="8">
        <v>146.59</v>
      </c>
      <c r="D311" s="8">
        <v>6.4</v>
      </c>
      <c r="E311" s="8">
        <v>5390.04</v>
      </c>
      <c r="F311" s="8">
        <v>6.13</v>
      </c>
      <c r="G311" s="8">
        <v>51202.34</v>
      </c>
      <c r="H311" s="8">
        <v>16.510000000000002</v>
      </c>
      <c r="I311" s="8">
        <v>238668.25</v>
      </c>
    </row>
    <row r="312" spans="1:9" ht="21" customHeight="1" x14ac:dyDescent="0.2">
      <c r="A312" s="7">
        <f t="shared" si="4"/>
        <v>44871</v>
      </c>
      <c r="B312" s="8">
        <v>80.56</v>
      </c>
      <c r="C312" s="8">
        <v>146.83000000000001</v>
      </c>
      <c r="D312" s="8">
        <v>5.03</v>
      </c>
      <c r="E312" s="8">
        <v>4799.46</v>
      </c>
      <c r="F312" s="8">
        <v>5.48</v>
      </c>
      <c r="G312" s="8">
        <v>49838.01</v>
      </c>
      <c r="H312" s="8">
        <v>12.92</v>
      </c>
      <c r="I312" s="8">
        <v>230876.58</v>
      </c>
    </row>
    <row r="313" spans="1:9" ht="21" customHeight="1" x14ac:dyDescent="0.2">
      <c r="A313" s="7">
        <f t="shared" si="4"/>
        <v>44872</v>
      </c>
      <c r="B313" s="8">
        <v>85.85</v>
      </c>
      <c r="C313" s="8">
        <v>146.66999999999999</v>
      </c>
      <c r="D313" s="8">
        <v>4.58</v>
      </c>
      <c r="E313" s="8">
        <v>4340.34</v>
      </c>
      <c r="F313" s="8">
        <v>4.7699999999999996</v>
      </c>
      <c r="G313" s="8">
        <v>49415.26</v>
      </c>
      <c r="H313" s="8">
        <v>16.45</v>
      </c>
      <c r="I313" s="8">
        <v>229997.05</v>
      </c>
    </row>
    <row r="314" spans="1:9" ht="21" customHeight="1" x14ac:dyDescent="0.2">
      <c r="A314" s="7">
        <f t="shared" si="4"/>
        <v>44873</v>
      </c>
      <c r="B314" s="8">
        <v>74.17</v>
      </c>
      <c r="C314" s="8">
        <v>145.29</v>
      </c>
      <c r="D314" s="8">
        <v>4.0199999999999996</v>
      </c>
      <c r="E314" s="8">
        <v>3509.31</v>
      </c>
      <c r="F314" s="8">
        <v>4.4000000000000004</v>
      </c>
      <c r="G314" s="8">
        <v>47611.9</v>
      </c>
      <c r="H314" s="8">
        <v>14.28</v>
      </c>
      <c r="I314" s="8">
        <v>193654.9</v>
      </c>
    </row>
    <row r="315" spans="1:9" ht="21" customHeight="1" x14ac:dyDescent="0.2">
      <c r="A315" s="7">
        <f t="shared" si="4"/>
        <v>44874</v>
      </c>
      <c r="B315" s="8">
        <v>50.42</v>
      </c>
      <c r="C315" s="8">
        <v>146.25</v>
      </c>
      <c r="D315" s="8">
        <v>3.07</v>
      </c>
      <c r="E315" s="8">
        <v>2038.12</v>
      </c>
      <c r="F315" s="8">
        <v>3.65</v>
      </c>
      <c r="G315" s="8">
        <v>39013.22</v>
      </c>
      <c r="H315" s="8">
        <v>11.59</v>
      </c>
      <c r="I315" s="8">
        <v>160841.89000000001</v>
      </c>
    </row>
    <row r="316" spans="1:9" ht="21" customHeight="1" x14ac:dyDescent="0.2">
      <c r="A316" s="7">
        <f t="shared" si="4"/>
        <v>44875</v>
      </c>
      <c r="B316" s="8">
        <v>59.38</v>
      </c>
      <c r="C316" s="8">
        <v>141.84</v>
      </c>
      <c r="D316" s="8">
        <v>4.0599999999999996</v>
      </c>
      <c r="E316" s="8">
        <v>2506.11</v>
      </c>
      <c r="F316" s="8">
        <v>4.0599999999999996</v>
      </c>
      <c r="G316" s="8">
        <v>43099.43</v>
      </c>
      <c r="H316" s="8">
        <v>11.26</v>
      </c>
      <c r="I316" s="8">
        <v>184182.37</v>
      </c>
    </row>
    <row r="317" spans="1:9" ht="21" customHeight="1" x14ac:dyDescent="0.2">
      <c r="A317" s="7">
        <f t="shared" si="4"/>
        <v>44876</v>
      </c>
      <c r="B317" s="8">
        <v>55.24</v>
      </c>
      <c r="C317" s="8">
        <v>138.9</v>
      </c>
      <c r="D317" s="8">
        <v>3.51</v>
      </c>
      <c r="E317" s="8">
        <v>2266.15</v>
      </c>
      <c r="F317" s="8">
        <v>3.69</v>
      </c>
      <c r="G317" s="8">
        <v>40227.089999999997</v>
      </c>
      <c r="H317" s="8">
        <v>10.83</v>
      </c>
      <c r="I317" s="8">
        <v>178666.29</v>
      </c>
    </row>
    <row r="318" spans="1:9" ht="21" customHeight="1" x14ac:dyDescent="0.2">
      <c r="A318" s="7">
        <f t="shared" si="4"/>
        <v>44877</v>
      </c>
      <c r="B318" s="8">
        <v>52.52</v>
      </c>
      <c r="C318" s="8">
        <v>138.85</v>
      </c>
      <c r="D318" s="8">
        <v>3.47</v>
      </c>
      <c r="E318" s="8">
        <v>2018.23</v>
      </c>
      <c r="F318" s="8">
        <v>3.67</v>
      </c>
      <c r="G318" s="8">
        <v>39193.199999999997</v>
      </c>
      <c r="H318" s="8">
        <v>11.01</v>
      </c>
      <c r="I318" s="8">
        <v>174250.07</v>
      </c>
    </row>
    <row r="319" spans="1:9" ht="21" customHeight="1" x14ac:dyDescent="0.2">
      <c r="A319" s="7">
        <f t="shared" si="4"/>
        <v>44878</v>
      </c>
      <c r="B319" s="8">
        <v>54.1</v>
      </c>
      <c r="C319" s="8">
        <v>139.63999999999999</v>
      </c>
      <c r="D319" s="8">
        <v>3.29</v>
      </c>
      <c r="E319" s="8">
        <v>1837.99</v>
      </c>
      <c r="F319" s="8">
        <v>3.74</v>
      </c>
      <c r="G319" s="8">
        <v>38615.19</v>
      </c>
      <c r="H319" s="8">
        <v>11.1</v>
      </c>
      <c r="I319" s="8">
        <v>170586.73</v>
      </c>
    </row>
    <row r="320" spans="1:9" ht="21" customHeight="1" x14ac:dyDescent="0.2">
      <c r="A320" s="7">
        <f t="shared" si="4"/>
        <v>44879</v>
      </c>
      <c r="B320" s="8">
        <v>53.61</v>
      </c>
      <c r="C320" s="8">
        <v>140.18</v>
      </c>
      <c r="D320" s="8">
        <v>3.38</v>
      </c>
      <c r="E320" s="8">
        <v>1961.49</v>
      </c>
      <c r="F320" s="8">
        <v>3.87</v>
      </c>
      <c r="G320" s="8">
        <v>39026.93</v>
      </c>
      <c r="H320" s="8">
        <v>10.75</v>
      </c>
      <c r="I320" s="8">
        <v>173940.22</v>
      </c>
    </row>
    <row r="321" spans="1:9" ht="21" customHeight="1" x14ac:dyDescent="0.2">
      <c r="A321" s="7">
        <f t="shared" si="4"/>
        <v>44880</v>
      </c>
      <c r="B321" s="8">
        <v>54.48</v>
      </c>
      <c r="C321" s="8">
        <v>139.01</v>
      </c>
      <c r="D321" s="8">
        <v>3.36</v>
      </c>
      <c r="E321" s="8">
        <v>1987.4</v>
      </c>
      <c r="F321" s="8">
        <v>3.84</v>
      </c>
      <c r="G321" s="8">
        <v>38476.21</v>
      </c>
      <c r="H321" s="8">
        <v>10.83</v>
      </c>
      <c r="I321" s="8">
        <v>173949.4</v>
      </c>
    </row>
    <row r="322" spans="1:9" ht="21" customHeight="1" x14ac:dyDescent="0.2">
      <c r="A322" s="7">
        <f t="shared" si="4"/>
        <v>44881</v>
      </c>
      <c r="B322" s="8">
        <v>54.61</v>
      </c>
      <c r="C322" s="8">
        <v>139.35</v>
      </c>
      <c r="D322" s="8">
        <v>3.4</v>
      </c>
      <c r="E322" s="8">
        <v>1990.35</v>
      </c>
      <c r="F322" s="8">
        <v>3.82</v>
      </c>
      <c r="G322" s="8">
        <v>37908.25</v>
      </c>
      <c r="H322" s="8">
        <v>10.91</v>
      </c>
      <c r="I322" s="8">
        <v>169366</v>
      </c>
    </row>
    <row r="323" spans="1:9" ht="21" customHeight="1" x14ac:dyDescent="0.2">
      <c r="A323" s="7">
        <f t="shared" si="4"/>
        <v>44882</v>
      </c>
      <c r="B323" s="8">
        <v>55.65</v>
      </c>
      <c r="C323" s="8">
        <v>140.44999999999999</v>
      </c>
      <c r="D323" s="8">
        <v>3.44</v>
      </c>
      <c r="E323" s="8">
        <v>1915.22</v>
      </c>
      <c r="F323" s="8">
        <v>4.0999999999999996</v>
      </c>
      <c r="G323" s="8">
        <v>37621.49</v>
      </c>
      <c r="H323" s="8">
        <v>10.55</v>
      </c>
      <c r="I323" s="8">
        <v>168623.77</v>
      </c>
    </row>
    <row r="324" spans="1:9" ht="21" customHeight="1" x14ac:dyDescent="0.2">
      <c r="A324" s="7">
        <f t="shared" si="4"/>
        <v>44883</v>
      </c>
      <c r="B324" s="8">
        <v>56.82</v>
      </c>
      <c r="C324" s="8">
        <v>140.38</v>
      </c>
      <c r="D324" s="8">
        <v>3.36</v>
      </c>
      <c r="E324" s="8">
        <v>1859.22</v>
      </c>
      <c r="F324" s="8">
        <v>4.03</v>
      </c>
      <c r="G324" s="8">
        <v>38443.32</v>
      </c>
      <c r="H324" s="8">
        <v>10.65</v>
      </c>
      <c r="I324" s="8">
        <v>170140.36</v>
      </c>
    </row>
    <row r="325" spans="1:9" ht="21" customHeight="1" x14ac:dyDescent="0.2">
      <c r="A325" s="7">
        <f t="shared" ref="A325:A368" si="5">A324+1</f>
        <v>44884</v>
      </c>
      <c r="B325" s="8">
        <v>58.16</v>
      </c>
      <c r="C325" s="8">
        <v>140.38999999999999</v>
      </c>
      <c r="D325" s="8">
        <v>3.3</v>
      </c>
      <c r="E325" s="8">
        <v>1803.83</v>
      </c>
      <c r="F325" s="8">
        <v>4.1399999999999997</v>
      </c>
      <c r="G325" s="8">
        <v>38235.120000000003</v>
      </c>
      <c r="H325" s="8">
        <v>10.67</v>
      </c>
      <c r="I325" s="8">
        <v>171024.56</v>
      </c>
    </row>
    <row r="326" spans="1:9" ht="21" customHeight="1" x14ac:dyDescent="0.2">
      <c r="A326" s="7">
        <f t="shared" si="5"/>
        <v>44885</v>
      </c>
      <c r="B326" s="8">
        <v>52.79</v>
      </c>
      <c r="C326" s="8">
        <v>140.30000000000001</v>
      </c>
      <c r="D326" s="8">
        <v>3.16</v>
      </c>
      <c r="E326" s="8">
        <v>1718.65</v>
      </c>
      <c r="F326" s="8">
        <v>3.86</v>
      </c>
      <c r="G326" s="8">
        <v>37063.160000000003</v>
      </c>
      <c r="H326" s="8">
        <v>10.58</v>
      </c>
      <c r="I326" s="8">
        <v>160249.04</v>
      </c>
    </row>
    <row r="327" spans="1:9" ht="21" customHeight="1" x14ac:dyDescent="0.2">
      <c r="A327" s="7">
        <f t="shared" si="5"/>
        <v>44886</v>
      </c>
      <c r="B327" s="8">
        <v>51.17</v>
      </c>
      <c r="C327" s="8">
        <v>142.13999999999999</v>
      </c>
      <c r="D327" s="8">
        <v>3.04</v>
      </c>
      <c r="E327" s="8">
        <v>1683.28</v>
      </c>
      <c r="F327" s="8">
        <v>3.71</v>
      </c>
      <c r="G327" s="8">
        <v>36115.910000000003</v>
      </c>
      <c r="H327" s="8">
        <v>17.079999999999998</v>
      </c>
      <c r="I327" s="8">
        <v>157490.87</v>
      </c>
    </row>
    <row r="328" spans="1:9" ht="21" customHeight="1" x14ac:dyDescent="0.2">
      <c r="A328" s="7">
        <f t="shared" si="5"/>
        <v>44887</v>
      </c>
      <c r="B328" s="8">
        <v>52.49</v>
      </c>
      <c r="C328" s="8">
        <v>141.22</v>
      </c>
      <c r="D328" s="8">
        <v>3.14</v>
      </c>
      <c r="E328" s="8">
        <v>1755.41</v>
      </c>
      <c r="F328" s="8">
        <v>3.68</v>
      </c>
      <c r="G328" s="8">
        <v>37594.35</v>
      </c>
      <c r="H328" s="8">
        <v>8.99</v>
      </c>
      <c r="I328" s="8">
        <v>160241.07999999999</v>
      </c>
    </row>
    <row r="329" spans="1:9" ht="21" customHeight="1" x14ac:dyDescent="0.2">
      <c r="A329" s="7">
        <f t="shared" si="5"/>
        <v>44888</v>
      </c>
      <c r="B329" s="8">
        <v>55.12</v>
      </c>
      <c r="C329" s="8">
        <v>139.29</v>
      </c>
      <c r="D329" s="8">
        <v>3.17</v>
      </c>
      <c r="E329" s="8">
        <v>1998.34</v>
      </c>
      <c r="F329" s="8">
        <v>3.78</v>
      </c>
      <c r="G329" s="8">
        <v>41473</v>
      </c>
      <c r="H329" s="8">
        <v>72.38</v>
      </c>
      <c r="I329" s="8">
        <v>164751.59</v>
      </c>
    </row>
    <row r="330" spans="1:9" ht="21" customHeight="1" x14ac:dyDescent="0.2">
      <c r="A330" s="7">
        <f t="shared" si="5"/>
        <v>44889</v>
      </c>
      <c r="B330" s="8">
        <v>53.96</v>
      </c>
      <c r="C330" s="8">
        <v>138.63</v>
      </c>
      <c r="D330" s="8">
        <v>3.1</v>
      </c>
      <c r="E330" s="8">
        <v>2021.18</v>
      </c>
      <c r="F330" s="8">
        <v>3.81</v>
      </c>
      <c r="G330" s="8">
        <v>41640.629999999997</v>
      </c>
      <c r="H330" s="8">
        <v>13.68</v>
      </c>
      <c r="I330" s="8">
        <v>166877.42000000001</v>
      </c>
    </row>
    <row r="331" spans="1:9" ht="21" customHeight="1" x14ac:dyDescent="0.2">
      <c r="A331" s="7">
        <f t="shared" si="5"/>
        <v>44890</v>
      </c>
      <c r="B331" s="8">
        <v>53.05</v>
      </c>
      <c r="C331" s="8">
        <v>139.13</v>
      </c>
      <c r="D331" s="8">
        <v>3.11</v>
      </c>
      <c r="E331" s="8">
        <v>1956.53</v>
      </c>
      <c r="F331" s="8">
        <v>3.64</v>
      </c>
      <c r="G331" s="8">
        <v>41817.870000000003</v>
      </c>
      <c r="H331" s="8">
        <v>121.53</v>
      </c>
      <c r="I331" s="8">
        <v>166800.57</v>
      </c>
    </row>
    <row r="332" spans="1:9" ht="21" customHeight="1" x14ac:dyDescent="0.2">
      <c r="A332" s="7">
        <f t="shared" si="5"/>
        <v>44891</v>
      </c>
      <c r="B332" s="8">
        <v>52.66</v>
      </c>
      <c r="C332" s="8">
        <v>139.15</v>
      </c>
      <c r="D332" s="8">
        <v>3.08</v>
      </c>
      <c r="E332" s="8">
        <v>1969.9</v>
      </c>
      <c r="F332" s="8">
        <v>3.48</v>
      </c>
      <c r="G332" s="8">
        <v>43321.93</v>
      </c>
      <c r="H332" s="8">
        <v>15.31</v>
      </c>
      <c r="I332" s="8">
        <v>167770.57</v>
      </c>
    </row>
    <row r="333" spans="1:9" ht="21" customHeight="1" x14ac:dyDescent="0.2">
      <c r="A333" s="7">
        <f t="shared" si="5"/>
        <v>44892</v>
      </c>
      <c r="B333" s="8">
        <v>53.24</v>
      </c>
      <c r="C333" s="8">
        <v>139.38999999999999</v>
      </c>
      <c r="D333" s="8">
        <v>3.14</v>
      </c>
      <c r="E333" s="8">
        <v>1967.38</v>
      </c>
      <c r="F333" s="8">
        <v>3.44</v>
      </c>
      <c r="G333" s="8">
        <v>42847.9</v>
      </c>
      <c r="H333" s="8">
        <v>17.989999999999998</v>
      </c>
      <c r="I333" s="8">
        <v>166570.62</v>
      </c>
    </row>
    <row r="334" spans="1:9" ht="21" customHeight="1" x14ac:dyDescent="0.2">
      <c r="A334" s="7">
        <f t="shared" si="5"/>
        <v>44893</v>
      </c>
      <c r="B334" s="8">
        <v>51.54</v>
      </c>
      <c r="C334" s="8">
        <v>138.75</v>
      </c>
      <c r="D334" s="8">
        <v>3</v>
      </c>
      <c r="E334" s="8">
        <v>1859.53</v>
      </c>
      <c r="F334" s="8">
        <v>3.24</v>
      </c>
      <c r="G334" s="8">
        <v>40719.32</v>
      </c>
      <c r="H334" s="8">
        <v>21.85</v>
      </c>
      <c r="I334" s="8">
        <v>162319.23000000001</v>
      </c>
    </row>
    <row r="335" spans="1:9" ht="21" customHeight="1" x14ac:dyDescent="0.2">
      <c r="A335" s="7">
        <f t="shared" si="5"/>
        <v>44894</v>
      </c>
      <c r="B335" s="8">
        <v>52.01</v>
      </c>
      <c r="C335" s="8">
        <v>138.76</v>
      </c>
      <c r="D335" s="8">
        <v>3.06</v>
      </c>
      <c r="E335" s="8">
        <v>1855.07</v>
      </c>
      <c r="F335" s="8">
        <v>3.29</v>
      </c>
      <c r="G335" s="8">
        <v>41000.76</v>
      </c>
      <c r="H335" s="8">
        <v>11.65</v>
      </c>
      <c r="I335" s="8">
        <v>168846.66</v>
      </c>
    </row>
    <row r="336" spans="1:9" ht="21" customHeight="1" x14ac:dyDescent="0.2">
      <c r="A336" s="7">
        <f t="shared" si="5"/>
        <v>44895</v>
      </c>
      <c r="B336" s="8">
        <v>53.77</v>
      </c>
      <c r="C336" s="8">
        <v>137.36000000000001</v>
      </c>
      <c r="D336" s="8">
        <v>3.03</v>
      </c>
      <c r="E336" s="8">
        <v>1938.92</v>
      </c>
      <c r="F336" s="8">
        <v>3.25</v>
      </c>
      <c r="G336" s="8">
        <v>41317.69</v>
      </c>
      <c r="H336" s="8">
        <v>66.91</v>
      </c>
      <c r="I336" s="8">
        <v>177978.27</v>
      </c>
    </row>
    <row r="337" spans="1:9" ht="21" customHeight="1" x14ac:dyDescent="0.2">
      <c r="A337" s="7">
        <f t="shared" si="5"/>
        <v>44896</v>
      </c>
      <c r="B337" s="8">
        <v>51.4</v>
      </c>
      <c r="C337" s="8">
        <v>135.15</v>
      </c>
      <c r="D337" s="8">
        <v>2.97</v>
      </c>
      <c r="E337" s="8">
        <v>1822</v>
      </c>
      <c r="F337" s="8">
        <v>3.11</v>
      </c>
      <c r="G337" s="8">
        <v>39466.949999999997</v>
      </c>
      <c r="H337" s="8">
        <v>11.33</v>
      </c>
      <c r="I337" s="8">
        <v>172492.6</v>
      </c>
    </row>
    <row r="338" spans="1:9" ht="21" customHeight="1" x14ac:dyDescent="0.2">
      <c r="A338" s="7">
        <f t="shared" si="5"/>
        <v>44897</v>
      </c>
      <c r="B338" s="8">
        <v>52.68</v>
      </c>
      <c r="C338" s="8">
        <v>134.32</v>
      </c>
      <c r="D338" s="8">
        <v>2.97</v>
      </c>
      <c r="E338" s="8">
        <v>1842.22</v>
      </c>
      <c r="F338" s="8">
        <v>3.04</v>
      </c>
      <c r="G338" s="8">
        <v>39425.15</v>
      </c>
      <c r="H338" s="8">
        <v>8.2799999999999994</v>
      </c>
      <c r="I338" s="8">
        <v>173844.35</v>
      </c>
    </row>
    <row r="339" spans="1:9" ht="21" customHeight="1" x14ac:dyDescent="0.2">
      <c r="A339" s="7">
        <f t="shared" si="5"/>
        <v>44898</v>
      </c>
      <c r="B339" s="8">
        <v>51.84</v>
      </c>
      <c r="C339" s="8">
        <v>134.31</v>
      </c>
      <c r="D339" s="8">
        <v>3.38</v>
      </c>
      <c r="E339" s="8">
        <v>1786.72</v>
      </c>
      <c r="F339" s="8">
        <v>3.3</v>
      </c>
      <c r="G339" s="8">
        <v>39026.99</v>
      </c>
      <c r="H339" s="8">
        <v>7.18</v>
      </c>
      <c r="I339" s="8">
        <v>166998.51999999999</v>
      </c>
    </row>
    <row r="340" spans="1:9" ht="21" customHeight="1" x14ac:dyDescent="0.2">
      <c r="A340" s="7">
        <f t="shared" si="5"/>
        <v>44899</v>
      </c>
      <c r="B340" s="8">
        <v>53.05</v>
      </c>
      <c r="C340" s="8">
        <v>134.47999999999999</v>
      </c>
      <c r="D340" s="8">
        <v>3.13</v>
      </c>
      <c r="E340" s="8">
        <v>1844.86</v>
      </c>
      <c r="F340" s="8">
        <v>3.18</v>
      </c>
      <c r="G340" s="8">
        <v>39307.660000000003</v>
      </c>
      <c r="H340" s="8">
        <v>11.71</v>
      </c>
      <c r="I340" s="8">
        <v>172172.11</v>
      </c>
    </row>
    <row r="341" spans="1:9" ht="21" customHeight="1" x14ac:dyDescent="0.2">
      <c r="A341" s="7">
        <f t="shared" si="5"/>
        <v>44900</v>
      </c>
      <c r="B341" s="8">
        <v>53.8</v>
      </c>
      <c r="C341" s="8">
        <v>136.59</v>
      </c>
      <c r="D341" s="8">
        <v>3.13</v>
      </c>
      <c r="E341" s="8">
        <v>1889.08</v>
      </c>
      <c r="F341" s="8">
        <v>3.25</v>
      </c>
      <c r="G341" s="8">
        <v>39400.449999999997</v>
      </c>
      <c r="H341" s="8">
        <v>13.06</v>
      </c>
      <c r="I341" s="8">
        <v>172049.41</v>
      </c>
    </row>
    <row r="342" spans="1:9" ht="21" customHeight="1" x14ac:dyDescent="0.2">
      <c r="A342" s="7">
        <f t="shared" si="5"/>
        <v>44901</v>
      </c>
      <c r="B342" s="8"/>
      <c r="C342" s="8"/>
      <c r="D342" s="8"/>
      <c r="E342" s="8"/>
      <c r="F342" s="8">
        <v>3.27</v>
      </c>
      <c r="G342" s="8">
        <v>39745.43</v>
      </c>
      <c r="H342" s="8">
        <v>9.68</v>
      </c>
      <c r="I342" s="8">
        <v>174071.48</v>
      </c>
    </row>
    <row r="343" spans="1:9" ht="21" customHeight="1" x14ac:dyDescent="0.2">
      <c r="A343" s="7">
        <f t="shared" si="5"/>
        <v>44902</v>
      </c>
      <c r="B343" s="8"/>
      <c r="C343" s="8"/>
      <c r="D343" s="8"/>
      <c r="E343" s="8"/>
      <c r="F343" s="8">
        <v>3.08</v>
      </c>
      <c r="G343" s="8">
        <v>38770.85</v>
      </c>
      <c r="H343" s="8">
        <v>12.17</v>
      </c>
      <c r="I343" s="8">
        <v>168080.43</v>
      </c>
    </row>
    <row r="344" spans="1:9" ht="21" customHeight="1" x14ac:dyDescent="0.2">
      <c r="A344" s="7">
        <f t="shared" si="5"/>
        <v>44903</v>
      </c>
      <c r="B344" s="8"/>
      <c r="C344" s="8"/>
      <c r="D344" s="8"/>
      <c r="E344" s="8"/>
      <c r="F344" s="8">
        <v>3.18</v>
      </c>
      <c r="G344" s="8">
        <v>39697.72</v>
      </c>
      <c r="H344" s="8">
        <v>9.41</v>
      </c>
      <c r="I344" s="8">
        <v>175046.07</v>
      </c>
    </row>
    <row r="345" spans="1:9" ht="21" customHeight="1" x14ac:dyDescent="0.2">
      <c r="A345" s="7">
        <f t="shared" si="5"/>
        <v>44904</v>
      </c>
      <c r="B345" s="8"/>
      <c r="C345" s="8"/>
      <c r="D345" s="8"/>
      <c r="E345" s="8"/>
      <c r="F345" s="8">
        <v>3.13</v>
      </c>
      <c r="G345" s="8">
        <v>39069.94</v>
      </c>
      <c r="H345" s="8">
        <v>9.4600000000000009</v>
      </c>
      <c r="I345" s="8">
        <v>172657.06</v>
      </c>
    </row>
    <row r="346" spans="1:9" ht="21" customHeight="1" x14ac:dyDescent="0.2">
      <c r="A346" s="7">
        <f t="shared" si="5"/>
        <v>44905</v>
      </c>
      <c r="B346" s="8"/>
      <c r="C346" s="8"/>
      <c r="D346" s="8"/>
      <c r="E346" s="8"/>
      <c r="F346" s="8">
        <v>3.05</v>
      </c>
      <c r="G346" s="8">
        <v>39350.699999999997</v>
      </c>
      <c r="H346" s="8">
        <v>9.48</v>
      </c>
      <c r="I346" s="8">
        <v>172956.39</v>
      </c>
    </row>
    <row r="347" spans="1:9" ht="21" customHeight="1" x14ac:dyDescent="0.2">
      <c r="A347" s="7">
        <f t="shared" si="5"/>
        <v>44906</v>
      </c>
      <c r="B347" s="8"/>
      <c r="C347" s="8"/>
      <c r="D347" s="8"/>
      <c r="E347" s="8"/>
      <c r="F347" s="8">
        <v>3.03</v>
      </c>
      <c r="G347" s="8">
        <v>38883.99</v>
      </c>
      <c r="H347" s="8">
        <v>11.18</v>
      </c>
      <c r="I347" s="8">
        <v>172805.59</v>
      </c>
    </row>
    <row r="348" spans="1:9" ht="21" customHeight="1" x14ac:dyDescent="0.2">
      <c r="A348" s="7">
        <f t="shared" si="5"/>
        <v>44907</v>
      </c>
      <c r="B348" s="8"/>
      <c r="C348" s="8"/>
      <c r="D348" s="8"/>
      <c r="E348" s="8"/>
      <c r="F348" s="8">
        <v>2.97</v>
      </c>
      <c r="G348" s="8">
        <v>37992.81</v>
      </c>
      <c r="H348" s="8">
        <v>9.5500000000000007</v>
      </c>
      <c r="I348" s="8">
        <v>175281.15</v>
      </c>
    </row>
    <row r="349" spans="1:9" ht="21" customHeight="1" x14ac:dyDescent="0.2">
      <c r="A349" s="7">
        <f t="shared" si="5"/>
        <v>44908</v>
      </c>
      <c r="B349" s="8"/>
      <c r="C349" s="8"/>
      <c r="D349" s="8"/>
      <c r="E349" s="8"/>
      <c r="F349" s="8"/>
      <c r="G349" s="8"/>
      <c r="H349" s="8"/>
      <c r="I349" s="8"/>
    </row>
    <row r="350" spans="1:9" ht="21" customHeight="1" x14ac:dyDescent="0.2">
      <c r="A350" s="7">
        <f t="shared" si="5"/>
        <v>44909</v>
      </c>
      <c r="B350" s="8"/>
      <c r="C350" s="8"/>
      <c r="D350" s="8"/>
      <c r="E350" s="8"/>
      <c r="F350" s="8"/>
      <c r="G350" s="8"/>
      <c r="H350" s="8"/>
      <c r="I350" s="8"/>
    </row>
    <row r="351" spans="1:9" ht="21" customHeight="1" x14ac:dyDescent="0.2">
      <c r="A351" s="7">
        <f t="shared" si="5"/>
        <v>44910</v>
      </c>
      <c r="B351" s="8"/>
      <c r="C351" s="8"/>
      <c r="D351" s="8"/>
      <c r="E351" s="8"/>
      <c r="F351" s="8"/>
      <c r="G351" s="8"/>
      <c r="H351" s="8"/>
      <c r="I351" s="8"/>
    </row>
    <row r="352" spans="1:9" ht="21" customHeight="1" x14ac:dyDescent="0.2">
      <c r="A352" s="7">
        <f t="shared" si="5"/>
        <v>44911</v>
      </c>
      <c r="B352" s="8"/>
      <c r="C352" s="8"/>
      <c r="D352" s="8"/>
      <c r="E352" s="8"/>
      <c r="F352" s="8"/>
      <c r="G352" s="8"/>
      <c r="H352" s="8"/>
      <c r="I352" s="8"/>
    </row>
    <row r="353" spans="1:9" ht="21" customHeight="1" x14ac:dyDescent="0.2">
      <c r="A353" s="7">
        <f t="shared" si="5"/>
        <v>44912</v>
      </c>
      <c r="B353" s="8"/>
      <c r="C353" s="8"/>
      <c r="D353" s="8"/>
      <c r="E353" s="8"/>
      <c r="F353" s="8"/>
      <c r="G353" s="8"/>
      <c r="H353" s="8"/>
      <c r="I353" s="8"/>
    </row>
    <row r="354" spans="1:9" ht="21" customHeight="1" x14ac:dyDescent="0.2">
      <c r="A354" s="7">
        <f t="shared" si="5"/>
        <v>44913</v>
      </c>
      <c r="B354" s="8"/>
      <c r="C354" s="8"/>
      <c r="D354" s="8"/>
      <c r="E354" s="8"/>
      <c r="F354" s="8"/>
      <c r="G354" s="8"/>
      <c r="H354" s="8"/>
      <c r="I354" s="8"/>
    </row>
    <row r="355" spans="1:9" ht="21" customHeight="1" x14ac:dyDescent="0.2">
      <c r="A355" s="7">
        <f t="shared" si="5"/>
        <v>44914</v>
      </c>
      <c r="B355" s="8"/>
      <c r="C355" s="8"/>
      <c r="D355" s="8"/>
      <c r="E355" s="8"/>
      <c r="F355" s="8"/>
      <c r="G355" s="8"/>
      <c r="H355" s="8"/>
      <c r="I355" s="8"/>
    </row>
    <row r="356" spans="1:9" ht="21" customHeight="1" x14ac:dyDescent="0.2">
      <c r="A356" s="7">
        <f t="shared" si="5"/>
        <v>44915</v>
      </c>
      <c r="B356" s="8"/>
      <c r="C356" s="8"/>
      <c r="D356" s="8"/>
      <c r="E356" s="8"/>
      <c r="F356" s="8"/>
      <c r="G356" s="8"/>
      <c r="H356" s="8"/>
      <c r="I356" s="8"/>
    </row>
    <row r="357" spans="1:9" ht="21" customHeight="1" x14ac:dyDescent="0.2">
      <c r="A357" s="7">
        <f t="shared" si="5"/>
        <v>44916</v>
      </c>
      <c r="B357" s="8"/>
      <c r="C357" s="8"/>
      <c r="D357" s="8"/>
      <c r="E357" s="8"/>
      <c r="F357" s="8"/>
      <c r="G357" s="8"/>
      <c r="H357" s="8"/>
      <c r="I357" s="8"/>
    </row>
    <row r="358" spans="1:9" ht="21" customHeight="1" x14ac:dyDescent="0.2">
      <c r="A358" s="7">
        <f t="shared" si="5"/>
        <v>44917</v>
      </c>
      <c r="B358" s="8"/>
      <c r="C358" s="8"/>
      <c r="D358" s="8"/>
      <c r="E358" s="8"/>
      <c r="F358" s="8"/>
      <c r="G358" s="8"/>
      <c r="H358" s="8"/>
      <c r="I358" s="8"/>
    </row>
    <row r="359" spans="1:9" ht="21" customHeight="1" x14ac:dyDescent="0.2">
      <c r="A359" s="7">
        <f t="shared" si="5"/>
        <v>44918</v>
      </c>
      <c r="B359" s="8"/>
      <c r="C359" s="8"/>
      <c r="D359" s="8"/>
      <c r="E359" s="8"/>
      <c r="F359" s="8"/>
      <c r="G359" s="8"/>
      <c r="H359" s="8"/>
      <c r="I359" s="8"/>
    </row>
    <row r="360" spans="1:9" ht="21" customHeight="1" x14ac:dyDescent="0.2">
      <c r="A360" s="7">
        <f t="shared" si="5"/>
        <v>44919</v>
      </c>
      <c r="B360" s="8"/>
      <c r="C360" s="8"/>
      <c r="D360" s="8"/>
      <c r="E360" s="8"/>
      <c r="F360" s="8"/>
      <c r="G360" s="8"/>
      <c r="H360" s="8"/>
      <c r="I360" s="8"/>
    </row>
    <row r="361" spans="1:9" ht="21" customHeight="1" x14ac:dyDescent="0.2">
      <c r="A361" s="7">
        <f t="shared" si="5"/>
        <v>44920</v>
      </c>
      <c r="B361" s="8"/>
      <c r="C361" s="8"/>
      <c r="D361" s="8"/>
      <c r="E361" s="8"/>
      <c r="F361" s="8"/>
      <c r="G361" s="8"/>
      <c r="H361" s="8"/>
      <c r="I361" s="8"/>
    </row>
    <row r="362" spans="1:9" ht="21" customHeight="1" x14ac:dyDescent="0.2">
      <c r="A362" s="7">
        <f t="shared" si="5"/>
        <v>44921</v>
      </c>
      <c r="B362" s="8"/>
      <c r="C362" s="8"/>
      <c r="D362" s="8"/>
      <c r="E362" s="8"/>
      <c r="F362" s="8"/>
      <c r="G362" s="8"/>
      <c r="H362" s="8"/>
      <c r="I362" s="8"/>
    </row>
    <row r="363" spans="1:9" ht="21" customHeight="1" x14ac:dyDescent="0.2">
      <c r="A363" s="7">
        <f t="shared" si="5"/>
        <v>44922</v>
      </c>
      <c r="B363" s="8"/>
      <c r="C363" s="8"/>
      <c r="D363" s="8"/>
      <c r="E363" s="8"/>
      <c r="F363" s="8"/>
      <c r="G363" s="8"/>
      <c r="H363" s="8"/>
      <c r="I363" s="8"/>
    </row>
    <row r="364" spans="1:9" ht="21" customHeight="1" x14ac:dyDescent="0.2">
      <c r="A364" s="7">
        <f t="shared" si="5"/>
        <v>44923</v>
      </c>
      <c r="B364" s="8"/>
      <c r="C364" s="8"/>
      <c r="D364" s="8"/>
      <c r="E364" s="8"/>
      <c r="F364" s="8"/>
      <c r="G364" s="8"/>
      <c r="H364" s="8"/>
      <c r="I364" s="8"/>
    </row>
    <row r="365" spans="1:9" ht="21" customHeight="1" x14ac:dyDescent="0.2">
      <c r="A365" s="7">
        <f t="shared" si="5"/>
        <v>44924</v>
      </c>
      <c r="B365" s="8"/>
      <c r="C365" s="8"/>
      <c r="D365" s="8"/>
      <c r="E365" s="8"/>
      <c r="F365" s="8"/>
      <c r="G365" s="8"/>
      <c r="H365" s="8"/>
      <c r="I365" s="8"/>
    </row>
    <row r="366" spans="1:9" ht="21" customHeight="1" x14ac:dyDescent="0.2">
      <c r="A366" s="7">
        <f t="shared" si="5"/>
        <v>44925</v>
      </c>
      <c r="B366" s="8"/>
      <c r="C366" s="8"/>
      <c r="D366" s="8"/>
      <c r="E366" s="8"/>
      <c r="F366" s="8"/>
      <c r="G366" s="8"/>
      <c r="H366" s="8"/>
      <c r="I366" s="8"/>
    </row>
    <row r="367" spans="1:9" ht="21" customHeight="1" x14ac:dyDescent="0.2">
      <c r="A367" s="7">
        <f t="shared" si="5"/>
        <v>44926</v>
      </c>
      <c r="B367" s="8"/>
      <c r="C367" s="8"/>
      <c r="D367" s="8"/>
      <c r="E367" s="8"/>
      <c r="F367" s="8"/>
      <c r="G367" s="8"/>
      <c r="H367" s="8"/>
      <c r="I367" s="8"/>
    </row>
    <row r="368" spans="1:9" ht="21" customHeight="1" x14ac:dyDescent="0.2">
      <c r="A368" s="7">
        <f t="shared" si="5"/>
        <v>44927</v>
      </c>
      <c r="B368" s="8"/>
      <c r="C368" s="8"/>
      <c r="D368" s="8"/>
      <c r="E368" s="8"/>
      <c r="F368" s="8"/>
      <c r="G368" s="8"/>
      <c r="H368" s="8"/>
      <c r="I368" s="8"/>
    </row>
  </sheetData>
  <phoneticPr fontId="1"/>
  <dataValidations count="1">
    <dataValidation imeMode="off" allowBlank="1" showInputMessage="1" showErrorMessage="1" sqref="A2:I1048576 A1:B1 D1:I1" xr:uid="{B7A9DF72-277B-4FFB-89C8-73B606C58820}"/>
  </dataValidations>
  <hyperlinks>
    <hyperlink ref="B1" r:id="rId1" xr:uid="{036B315A-A6B3-4705-8000-87F9BFB87275}"/>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BC009-0AAC-4BDB-ABFD-FDE4FD15025E}">
  <sheetPr>
    <tabColor rgb="FFFF0000"/>
  </sheetPr>
  <dimension ref="A1:Z57"/>
  <sheetViews>
    <sheetView showGridLines="0" tabSelected="1" zoomScale="90" zoomScaleNormal="90" zoomScaleSheetLayoutView="90" workbookViewId="0">
      <pane xSplit="2" ySplit="3" topLeftCell="C4" activePane="bottomRight" state="frozen"/>
      <selection pane="topRight" activeCell="C1" sqref="C1"/>
      <selection pane="bottomLeft" activeCell="A4" sqref="A4"/>
      <selection pane="bottomRight" activeCell="H30" sqref="H30"/>
    </sheetView>
  </sheetViews>
  <sheetFormatPr defaultColWidth="10.5703125" defaultRowHeight="18" customHeight="1" x14ac:dyDescent="0.2"/>
  <cols>
    <col min="1" max="1" width="6.42578125" style="1" bestFit="1" customWidth="1"/>
    <col min="2" max="2" width="14.140625" style="1" bestFit="1" customWidth="1"/>
    <col min="3" max="3" width="10.5703125" style="173"/>
    <col min="4" max="7" width="10.5703125" style="1"/>
    <col min="8" max="8" width="10.5703125" style="172"/>
    <col min="9" max="23" width="10.5703125" style="1"/>
    <col min="24" max="24" width="11" style="1" customWidth="1"/>
    <col min="25" max="26" width="11.140625" style="1" bestFit="1" customWidth="1"/>
    <col min="27" max="16384" width="10.5703125" style="1"/>
  </cols>
  <sheetData>
    <row r="1" spans="1:26" s="311" customFormat="1" ht="18" customHeight="1" x14ac:dyDescent="0.2">
      <c r="A1" s="305" t="s">
        <v>106</v>
      </c>
      <c r="B1" s="306" t="s">
        <v>123</v>
      </c>
      <c r="C1" s="307" t="s">
        <v>108</v>
      </c>
      <c r="D1" s="308"/>
      <c r="E1" s="307" t="s">
        <v>110</v>
      </c>
      <c r="F1" s="308"/>
      <c r="G1" s="307" t="s">
        <v>111</v>
      </c>
      <c r="H1" s="308"/>
      <c r="I1" s="307" t="s">
        <v>112</v>
      </c>
      <c r="J1" s="308"/>
      <c r="K1" s="312" t="s">
        <v>382</v>
      </c>
      <c r="L1" s="308"/>
      <c r="M1" s="375" t="s">
        <v>269</v>
      </c>
      <c r="N1" s="309"/>
      <c r="O1" s="376" t="s">
        <v>379</v>
      </c>
      <c r="P1" s="308"/>
      <c r="Q1" s="375" t="s">
        <v>380</v>
      </c>
      <c r="R1" s="309"/>
      <c r="S1" s="376" t="s">
        <v>381</v>
      </c>
      <c r="T1" s="308"/>
      <c r="U1" s="376" t="s">
        <v>118</v>
      </c>
      <c r="V1" s="310"/>
      <c r="W1" s="308"/>
      <c r="X1" s="376" t="s">
        <v>120</v>
      </c>
      <c r="Y1" s="377" t="s">
        <v>114</v>
      </c>
      <c r="Z1" s="378" t="s">
        <v>115</v>
      </c>
    </row>
    <row r="2" spans="1:26" s="2" customFormat="1" ht="24" x14ac:dyDescent="0.2">
      <c r="A2" s="204"/>
      <c r="B2" s="271" t="s">
        <v>122</v>
      </c>
      <c r="C2" s="205" t="s">
        <v>20</v>
      </c>
      <c r="D2" s="206" t="s">
        <v>109</v>
      </c>
      <c r="E2" s="205" t="s">
        <v>20</v>
      </c>
      <c r="F2" s="206" t="s">
        <v>109</v>
      </c>
      <c r="G2" s="205" t="s">
        <v>21</v>
      </c>
      <c r="H2" s="206" t="s">
        <v>109</v>
      </c>
      <c r="I2" s="205" t="s">
        <v>20</v>
      </c>
      <c r="J2" s="206" t="s">
        <v>109</v>
      </c>
      <c r="K2" s="205" t="s">
        <v>20</v>
      </c>
      <c r="L2" s="206" t="s">
        <v>109</v>
      </c>
      <c r="M2" s="205" t="s">
        <v>20</v>
      </c>
      <c r="N2" s="206" t="s">
        <v>109</v>
      </c>
      <c r="O2" s="205" t="s">
        <v>74</v>
      </c>
      <c r="P2" s="206" t="s">
        <v>132</v>
      </c>
      <c r="Q2" s="205" t="s">
        <v>20</v>
      </c>
      <c r="R2" s="206" t="s">
        <v>109</v>
      </c>
      <c r="S2" s="205" t="s">
        <v>116</v>
      </c>
      <c r="T2" s="206" t="s">
        <v>117</v>
      </c>
      <c r="U2" s="205" t="s">
        <v>269</v>
      </c>
      <c r="V2" s="207" t="s">
        <v>113</v>
      </c>
      <c r="W2" s="206" t="s">
        <v>119</v>
      </c>
      <c r="X2" s="208"/>
      <c r="Y2" s="209"/>
      <c r="Z2" s="210"/>
    </row>
    <row r="3" spans="1:26" ht="18" customHeight="1" x14ac:dyDescent="0.2">
      <c r="A3" s="275" t="s">
        <v>19</v>
      </c>
      <c r="B3" s="276"/>
      <c r="C3" s="277"/>
      <c r="D3" s="278"/>
      <c r="E3" s="277"/>
      <c r="F3" s="278"/>
      <c r="G3" s="277"/>
      <c r="H3" s="278"/>
      <c r="I3" s="277"/>
      <c r="J3" s="278"/>
      <c r="K3" s="277"/>
      <c r="L3" s="278"/>
      <c r="M3" s="277"/>
      <c r="N3" s="278"/>
      <c r="O3" s="277"/>
      <c r="P3" s="278"/>
      <c r="Q3" s="277"/>
      <c r="R3" s="278"/>
      <c r="S3" s="279"/>
      <c r="T3" s="278"/>
      <c r="U3" s="279"/>
      <c r="V3" s="280"/>
      <c r="W3" s="281" t="s">
        <v>142</v>
      </c>
      <c r="X3" s="272">
        <f>SUM(X4:X57)</f>
        <v>1133277</v>
      </c>
      <c r="Y3" s="273">
        <f t="shared" ref="Y3:Z3" si="0">SUM(Y4:Y57)</f>
        <v>5050065</v>
      </c>
      <c r="Z3" s="274">
        <f t="shared" si="0"/>
        <v>3916788</v>
      </c>
    </row>
    <row r="4" spans="1:26" ht="18" customHeight="1" x14ac:dyDescent="0.2">
      <c r="A4" s="226" t="s">
        <v>36</v>
      </c>
      <c r="B4" s="180" t="s">
        <v>19</v>
      </c>
      <c r="C4" s="193"/>
      <c r="D4" s="229"/>
      <c r="E4" s="193"/>
      <c r="F4" s="229"/>
      <c r="G4" s="193"/>
      <c r="H4" s="229"/>
      <c r="I4" s="193"/>
      <c r="J4" s="229"/>
      <c r="K4" s="193"/>
      <c r="L4" s="229"/>
      <c r="M4" s="193"/>
      <c r="N4" s="229"/>
      <c r="O4" s="193"/>
      <c r="P4" s="229"/>
      <c r="Q4" s="193"/>
      <c r="R4" s="229"/>
      <c r="S4" s="230"/>
      <c r="T4" s="182">
        <f>SUM(T5:T9)</f>
        <v>0</v>
      </c>
      <c r="U4" s="230"/>
      <c r="V4" s="231"/>
      <c r="W4" s="182">
        <f>SUM(W5:W9)</f>
        <v>109487</v>
      </c>
      <c r="X4" s="211">
        <f>Y4-Z4</f>
        <v>-109487</v>
      </c>
      <c r="Y4" s="212">
        <f>ROUNDDOWN(SUM(S4:T4),0)</f>
        <v>0</v>
      </c>
      <c r="Z4" s="213">
        <f>ROUNDUP(SUM(U4:W4),0)</f>
        <v>109487</v>
      </c>
    </row>
    <row r="5" spans="1:26" ht="18" customHeight="1" x14ac:dyDescent="0.2">
      <c r="A5" s="227"/>
      <c r="B5" s="174" t="s">
        <v>121</v>
      </c>
      <c r="C5" s="187"/>
      <c r="D5" s="188"/>
      <c r="E5" s="187"/>
      <c r="F5" s="188"/>
      <c r="G5" s="187"/>
      <c r="H5" s="188"/>
      <c r="I5" s="187"/>
      <c r="J5" s="188"/>
      <c r="K5" s="187"/>
      <c r="L5" s="188"/>
      <c r="M5" s="187"/>
      <c r="N5" s="188"/>
      <c r="O5" s="187"/>
      <c r="P5" s="188"/>
      <c r="Q5" s="187"/>
      <c r="R5" s="188"/>
      <c r="S5" s="195"/>
      <c r="T5" s="185">
        <f>IF(NFT!V3&gt;0,NFT!V3,0)</f>
        <v>0</v>
      </c>
      <c r="U5" s="195"/>
      <c r="V5" s="199"/>
      <c r="W5" s="185">
        <f>IF(NFT!V3&lt;0,NFT!V3*-1,0)</f>
        <v>109487</v>
      </c>
      <c r="X5" s="214"/>
      <c r="Y5" s="215"/>
      <c r="Z5" s="216"/>
    </row>
    <row r="6" spans="1:26" ht="18" customHeight="1" x14ac:dyDescent="0.2">
      <c r="A6" s="227"/>
      <c r="B6" s="176"/>
      <c r="C6" s="189"/>
      <c r="D6" s="190"/>
      <c r="E6" s="189"/>
      <c r="F6" s="190"/>
      <c r="G6" s="189"/>
      <c r="H6" s="190"/>
      <c r="I6" s="189"/>
      <c r="J6" s="190"/>
      <c r="K6" s="189"/>
      <c r="L6" s="190"/>
      <c r="M6" s="189"/>
      <c r="N6" s="190"/>
      <c r="O6" s="189"/>
      <c r="P6" s="190"/>
      <c r="Q6" s="189"/>
      <c r="R6" s="190"/>
      <c r="S6" s="196"/>
      <c r="T6" s="183"/>
      <c r="U6" s="196"/>
      <c r="V6" s="200"/>
      <c r="W6" s="183"/>
      <c r="X6" s="217"/>
      <c r="Y6" s="218"/>
      <c r="Z6" s="219"/>
    </row>
    <row r="7" spans="1:26" ht="18" customHeight="1" x14ac:dyDescent="0.2">
      <c r="A7" s="227"/>
      <c r="B7" s="176"/>
      <c r="C7" s="189"/>
      <c r="D7" s="190"/>
      <c r="E7" s="189"/>
      <c r="F7" s="190"/>
      <c r="G7" s="189"/>
      <c r="H7" s="190"/>
      <c r="I7" s="189"/>
      <c r="J7" s="190"/>
      <c r="K7" s="189"/>
      <c r="L7" s="190"/>
      <c r="M7" s="189"/>
      <c r="N7" s="190"/>
      <c r="O7" s="189"/>
      <c r="P7" s="190"/>
      <c r="Q7" s="189"/>
      <c r="R7" s="190"/>
      <c r="S7" s="196"/>
      <c r="T7" s="183"/>
      <c r="U7" s="196"/>
      <c r="V7" s="200"/>
      <c r="W7" s="183"/>
      <c r="X7" s="217"/>
      <c r="Y7" s="218"/>
      <c r="Z7" s="219"/>
    </row>
    <row r="8" spans="1:26" ht="18" customHeight="1" x14ac:dyDescent="0.2">
      <c r="A8" s="227"/>
      <c r="B8" s="176"/>
      <c r="C8" s="189"/>
      <c r="D8" s="190"/>
      <c r="E8" s="189"/>
      <c r="F8" s="190"/>
      <c r="G8" s="189"/>
      <c r="H8" s="190"/>
      <c r="I8" s="189"/>
      <c r="J8" s="190"/>
      <c r="K8" s="189"/>
      <c r="L8" s="190"/>
      <c r="M8" s="189"/>
      <c r="N8" s="190"/>
      <c r="O8" s="189"/>
      <c r="P8" s="190"/>
      <c r="Q8" s="189"/>
      <c r="R8" s="190"/>
      <c r="S8" s="196"/>
      <c r="T8" s="183"/>
      <c r="U8" s="196"/>
      <c r="V8" s="200"/>
      <c r="W8" s="183"/>
      <c r="X8" s="217"/>
      <c r="Y8" s="218"/>
      <c r="Z8" s="219"/>
    </row>
    <row r="9" spans="1:26" ht="18" customHeight="1" x14ac:dyDescent="0.2">
      <c r="A9" s="228"/>
      <c r="B9" s="178"/>
      <c r="C9" s="191"/>
      <c r="D9" s="192"/>
      <c r="E9" s="191"/>
      <c r="F9" s="192"/>
      <c r="G9" s="191"/>
      <c r="H9" s="192"/>
      <c r="I9" s="191"/>
      <c r="J9" s="192"/>
      <c r="K9" s="191"/>
      <c r="L9" s="192"/>
      <c r="M9" s="191"/>
      <c r="N9" s="192"/>
      <c r="O9" s="191"/>
      <c r="P9" s="192"/>
      <c r="Q9" s="191"/>
      <c r="R9" s="192"/>
      <c r="S9" s="197"/>
      <c r="T9" s="184"/>
      <c r="U9" s="197"/>
      <c r="V9" s="201"/>
      <c r="W9" s="184"/>
      <c r="X9" s="220"/>
      <c r="Y9" s="221"/>
      <c r="Z9" s="222"/>
    </row>
    <row r="10" spans="1:26" ht="18" customHeight="1" x14ac:dyDescent="0.2">
      <c r="A10" s="226" t="s">
        <v>1</v>
      </c>
      <c r="B10" s="180" t="s">
        <v>19</v>
      </c>
      <c r="C10" s="181">
        <f>SUM(C11:C15)</f>
        <v>7750.628999999999</v>
      </c>
      <c r="D10" s="182">
        <f>SUM(D11:D15)</f>
        <v>1201426.296484</v>
      </c>
      <c r="E10" s="181">
        <f t="shared" ref="E10:G10" si="1">SUM(E11:E15)</f>
        <v>4675.4094000000005</v>
      </c>
      <c r="F10" s="182">
        <f t="shared" si="1"/>
        <v>624061.52034399996</v>
      </c>
      <c r="G10" s="181">
        <f t="shared" si="1"/>
        <v>0</v>
      </c>
      <c r="H10" s="186"/>
      <c r="I10" s="181">
        <f>C10</f>
        <v>7750.628999999999</v>
      </c>
      <c r="J10" s="182">
        <f>D10</f>
        <v>1201426.296484</v>
      </c>
      <c r="K10" s="193"/>
      <c r="L10" s="182">
        <f>IF((G10+I10),(H10+J10)/(G10+I10),0)</f>
        <v>155.01016710824376</v>
      </c>
      <c r="M10" s="181">
        <f>E10</f>
        <v>4675.4094000000005</v>
      </c>
      <c r="N10" s="182">
        <f>M10*L10</f>
        <v>724735.99239345372</v>
      </c>
      <c r="O10" s="181">
        <f t="shared" ref="O10:Q10" si="2">SUM(O11:O15)</f>
        <v>0</v>
      </c>
      <c r="P10" s="253">
        <f t="shared" si="2"/>
        <v>0</v>
      </c>
      <c r="Q10" s="181">
        <f t="shared" si="2"/>
        <v>575.21959999999945</v>
      </c>
      <c r="R10" s="182">
        <f>L10*Q10</f>
        <v>89164.886319937053</v>
      </c>
      <c r="S10" s="194">
        <f>F10</f>
        <v>624061.52034399996</v>
      </c>
      <c r="T10" s="182">
        <f>SUM(T11:T15)</f>
        <v>0</v>
      </c>
      <c r="U10" s="194">
        <f>N10</f>
        <v>724735.99239345372</v>
      </c>
      <c r="V10" s="198">
        <f>SUM(V11:V15)</f>
        <v>0</v>
      </c>
      <c r="W10" s="182">
        <f>SUM(W11:W15)</f>
        <v>0</v>
      </c>
      <c r="X10" s="211">
        <f>Y10-Z10</f>
        <v>-100675</v>
      </c>
      <c r="Y10" s="212">
        <f>ROUNDDOWN(SUM(S10:T10),0)</f>
        <v>624061</v>
      </c>
      <c r="Z10" s="213">
        <f>ROUNDUP(SUM(U10:W10),0)</f>
        <v>724736</v>
      </c>
    </row>
    <row r="11" spans="1:26" ht="18" customHeight="1" x14ac:dyDescent="0.2">
      <c r="A11" s="227"/>
      <c r="B11" s="174" t="s">
        <v>121</v>
      </c>
      <c r="C11" s="175">
        <f>GMT!$AB$4</f>
        <v>2750.6289999999995</v>
      </c>
      <c r="D11" s="185">
        <f>GMT!$AC$4</f>
        <v>421426.29648399993</v>
      </c>
      <c r="E11" s="175">
        <f>GMT!$AD$4</f>
        <v>2175.4094</v>
      </c>
      <c r="F11" s="185">
        <f>GMT!$AE$4</f>
        <v>249061.52034399999</v>
      </c>
      <c r="G11" s="252"/>
      <c r="H11" s="188"/>
      <c r="I11" s="247"/>
      <c r="J11" s="248"/>
      <c r="K11" s="247"/>
      <c r="L11" s="248"/>
      <c r="M11" s="187"/>
      <c r="N11" s="188"/>
      <c r="O11" s="175">
        <f>SUM(GMT!$H$5:$H$10000)</f>
        <v>0</v>
      </c>
      <c r="P11" s="254">
        <f>SUM(GMT!$O$5:$O$10000)</f>
        <v>0</v>
      </c>
      <c r="Q11" s="175">
        <f>C11+G11-E11+O11-P11</f>
        <v>575.21959999999945</v>
      </c>
      <c r="R11" s="251"/>
      <c r="S11" s="195"/>
      <c r="T11" s="185">
        <f>GMT!$AF$4</f>
        <v>0</v>
      </c>
      <c r="U11" s="195"/>
      <c r="V11" s="199"/>
      <c r="W11" s="199"/>
      <c r="X11" s="214"/>
      <c r="Y11" s="215"/>
      <c r="Z11" s="216"/>
    </row>
    <row r="12" spans="1:26" ht="18" customHeight="1" x14ac:dyDescent="0.2">
      <c r="A12" s="227"/>
      <c r="B12" s="176" t="s">
        <v>546</v>
      </c>
      <c r="C12" s="177">
        <v>2000</v>
      </c>
      <c r="D12" s="183">
        <v>300000</v>
      </c>
      <c r="E12" s="177">
        <v>1000</v>
      </c>
      <c r="F12" s="183">
        <v>150000</v>
      </c>
      <c r="G12" s="177"/>
      <c r="H12" s="190"/>
      <c r="I12" s="189"/>
      <c r="J12" s="190"/>
      <c r="K12" s="189"/>
      <c r="L12" s="190"/>
      <c r="M12" s="189"/>
      <c r="N12" s="190"/>
      <c r="O12" s="177"/>
      <c r="P12" s="255"/>
      <c r="Q12" s="249"/>
      <c r="R12" s="190"/>
      <c r="S12" s="196"/>
      <c r="T12" s="183"/>
      <c r="U12" s="196"/>
      <c r="V12" s="202"/>
      <c r="W12" s="183"/>
      <c r="X12" s="217"/>
      <c r="Y12" s="218"/>
      <c r="Z12" s="219"/>
    </row>
    <row r="13" spans="1:26" ht="18" customHeight="1" x14ac:dyDescent="0.2">
      <c r="A13" s="227"/>
      <c r="B13" s="176" t="s">
        <v>547</v>
      </c>
      <c r="C13" s="177">
        <v>3000</v>
      </c>
      <c r="D13" s="183">
        <v>480000</v>
      </c>
      <c r="E13" s="177">
        <v>1500</v>
      </c>
      <c r="F13" s="183">
        <v>225000</v>
      </c>
      <c r="G13" s="177"/>
      <c r="H13" s="190"/>
      <c r="I13" s="189"/>
      <c r="J13" s="190"/>
      <c r="K13" s="189"/>
      <c r="L13" s="190"/>
      <c r="M13" s="189"/>
      <c r="N13" s="190"/>
      <c r="O13" s="177"/>
      <c r="P13" s="255"/>
      <c r="Q13" s="249"/>
      <c r="R13" s="190"/>
      <c r="S13" s="196"/>
      <c r="T13" s="183"/>
      <c r="U13" s="196"/>
      <c r="V13" s="202"/>
      <c r="W13" s="183"/>
      <c r="X13" s="217"/>
      <c r="Y13" s="218"/>
      <c r="Z13" s="219"/>
    </row>
    <row r="14" spans="1:26" ht="18" customHeight="1" x14ac:dyDescent="0.2">
      <c r="A14" s="227"/>
      <c r="B14" s="176"/>
      <c r="C14" s="177"/>
      <c r="D14" s="183"/>
      <c r="E14" s="177"/>
      <c r="F14" s="183"/>
      <c r="G14" s="177"/>
      <c r="H14" s="190"/>
      <c r="I14" s="189"/>
      <c r="J14" s="190"/>
      <c r="K14" s="189"/>
      <c r="L14" s="190"/>
      <c r="M14" s="189"/>
      <c r="N14" s="190"/>
      <c r="O14" s="177"/>
      <c r="P14" s="255"/>
      <c r="Q14" s="249"/>
      <c r="R14" s="190"/>
      <c r="S14" s="196"/>
      <c r="T14" s="183"/>
      <c r="U14" s="196"/>
      <c r="V14" s="202"/>
      <c r="W14" s="183"/>
      <c r="X14" s="217"/>
      <c r="Y14" s="218"/>
      <c r="Z14" s="219"/>
    </row>
    <row r="15" spans="1:26" ht="18" customHeight="1" x14ac:dyDescent="0.2">
      <c r="A15" s="228"/>
      <c r="B15" s="178"/>
      <c r="C15" s="179"/>
      <c r="D15" s="184"/>
      <c r="E15" s="179"/>
      <c r="F15" s="184"/>
      <c r="G15" s="179"/>
      <c r="H15" s="192"/>
      <c r="I15" s="191"/>
      <c r="J15" s="192"/>
      <c r="K15" s="191"/>
      <c r="L15" s="192"/>
      <c r="M15" s="191"/>
      <c r="N15" s="192"/>
      <c r="O15" s="179"/>
      <c r="P15" s="256"/>
      <c r="Q15" s="250"/>
      <c r="R15" s="192"/>
      <c r="S15" s="197"/>
      <c r="T15" s="184"/>
      <c r="U15" s="197"/>
      <c r="V15" s="203"/>
      <c r="W15" s="184"/>
      <c r="X15" s="220"/>
      <c r="Y15" s="221"/>
      <c r="Z15" s="222"/>
    </row>
    <row r="16" spans="1:26" ht="18" customHeight="1" x14ac:dyDescent="0.2">
      <c r="A16" s="226" t="s">
        <v>2</v>
      </c>
      <c r="B16" s="180" t="s">
        <v>19</v>
      </c>
      <c r="C16" s="181">
        <f>SUM(C17:C21)</f>
        <v>7464.2963999999993</v>
      </c>
      <c r="D16" s="182">
        <f>SUM(D17:D21)</f>
        <v>1100912.2166270001</v>
      </c>
      <c r="E16" s="181">
        <f t="shared" ref="E16:G16" si="3">SUM(E17:E21)</f>
        <v>3317.6180999999997</v>
      </c>
      <c r="F16" s="182">
        <f t="shared" si="3"/>
        <v>477845.14326899999</v>
      </c>
      <c r="G16" s="181">
        <f t="shared" si="3"/>
        <v>2000</v>
      </c>
      <c r="H16" s="186">
        <v>300000</v>
      </c>
      <c r="I16" s="181">
        <f>C16</f>
        <v>7464.2963999999993</v>
      </c>
      <c r="J16" s="182">
        <f>D16</f>
        <v>1100912.2166270001</v>
      </c>
      <c r="K16" s="193"/>
      <c r="L16" s="182">
        <f>IF((G16+I16),(H16+J16)/(G16+I16),0)</f>
        <v>148.02074633112719</v>
      </c>
      <c r="M16" s="181">
        <f>E16</f>
        <v>3317.6180999999997</v>
      </c>
      <c r="N16" s="182">
        <f>M16*L16</f>
        <v>491076.30720365612</v>
      </c>
      <c r="O16" s="181">
        <f t="shared" ref="O16:Q16" si="4">SUM(O17:O21)</f>
        <v>1636.244788</v>
      </c>
      <c r="P16" s="253">
        <f t="shared" si="4"/>
        <v>1636.244788</v>
      </c>
      <c r="Q16" s="181">
        <f t="shared" si="4"/>
        <v>6146.6782999999996</v>
      </c>
      <c r="R16" s="182">
        <f>L16*Q16</f>
        <v>909835.90942334407</v>
      </c>
      <c r="S16" s="194">
        <f>F16</f>
        <v>477845.14326899999</v>
      </c>
      <c r="T16" s="182">
        <f>SUM(T17:T21)</f>
        <v>2000000</v>
      </c>
      <c r="U16" s="194">
        <f>N16</f>
        <v>491076.30720365612</v>
      </c>
      <c r="V16" s="198">
        <f>SUM(V17:V21)</f>
        <v>5000</v>
      </c>
      <c r="W16" s="182">
        <f>SUM(W17:W21)</f>
        <v>1000000</v>
      </c>
      <c r="X16" s="211">
        <f>Y16-Z16</f>
        <v>981768</v>
      </c>
      <c r="Y16" s="212">
        <f>ROUNDDOWN(SUM(S16:T16),0)</f>
        <v>2477845</v>
      </c>
      <c r="Z16" s="213">
        <f>ROUNDUP(SUM(U16:W16),0)</f>
        <v>1496077</v>
      </c>
    </row>
    <row r="17" spans="1:26" ht="18" customHeight="1" x14ac:dyDescent="0.2">
      <c r="A17" s="227"/>
      <c r="B17" s="174" t="s">
        <v>121</v>
      </c>
      <c r="C17" s="175">
        <f>USDC!$AB$4</f>
        <v>2464.2963999999993</v>
      </c>
      <c r="D17" s="185">
        <f>USDC!$AC$4</f>
        <v>320912.21662700007</v>
      </c>
      <c r="E17" s="175">
        <f>USDC!$AD$4</f>
        <v>817.61809999999991</v>
      </c>
      <c r="F17" s="185">
        <f>USDC!$AE$4</f>
        <v>102845.14326899999</v>
      </c>
      <c r="G17" s="252"/>
      <c r="H17" s="188"/>
      <c r="I17" s="247"/>
      <c r="J17" s="248"/>
      <c r="K17" s="247"/>
      <c r="L17" s="248"/>
      <c r="M17" s="187"/>
      <c r="N17" s="188"/>
      <c r="O17" s="175">
        <f>SUM(USDC!$H$5:$H$10000)</f>
        <v>0</v>
      </c>
      <c r="P17" s="254">
        <f>SUM(USDC!$O$5:$O$10000)</f>
        <v>1636.244788</v>
      </c>
      <c r="Q17" s="175">
        <f>C17+G17-E17+O17-P17</f>
        <v>10.433511999999382</v>
      </c>
      <c r="R17" s="251"/>
      <c r="S17" s="195"/>
      <c r="T17" s="185">
        <f>USDC!$AF$4</f>
        <v>0</v>
      </c>
      <c r="U17" s="195"/>
      <c r="V17" s="199"/>
      <c r="W17" s="199"/>
      <c r="X17" s="214"/>
      <c r="Y17" s="215"/>
      <c r="Z17" s="216"/>
    </row>
    <row r="18" spans="1:26" ht="18" customHeight="1" x14ac:dyDescent="0.2">
      <c r="A18" s="227"/>
      <c r="B18" s="176" t="s">
        <v>546</v>
      </c>
      <c r="C18" s="177">
        <v>2000</v>
      </c>
      <c r="D18" s="183">
        <v>300000</v>
      </c>
      <c r="E18" s="177">
        <v>1000</v>
      </c>
      <c r="F18" s="183">
        <v>150000</v>
      </c>
      <c r="G18" s="177">
        <v>1000</v>
      </c>
      <c r="H18" s="190"/>
      <c r="I18" s="189"/>
      <c r="J18" s="190"/>
      <c r="K18" s="189"/>
      <c r="L18" s="190"/>
      <c r="M18" s="189"/>
      <c r="N18" s="190"/>
      <c r="O18" s="177">
        <v>1636.244788</v>
      </c>
      <c r="P18" s="255"/>
      <c r="Q18" s="249">
        <f t="shared" ref="Q18:Q21" si="5">C18+G18-E18+O18-P18</f>
        <v>3636.244788</v>
      </c>
      <c r="R18" s="190"/>
      <c r="S18" s="196"/>
      <c r="T18" s="183">
        <v>2000000</v>
      </c>
      <c r="U18" s="196"/>
      <c r="V18" s="202">
        <v>3000</v>
      </c>
      <c r="W18" s="183"/>
      <c r="X18" s="217"/>
      <c r="Y18" s="218"/>
      <c r="Z18" s="219"/>
    </row>
    <row r="19" spans="1:26" ht="18" customHeight="1" x14ac:dyDescent="0.2">
      <c r="A19" s="227"/>
      <c r="B19" s="176" t="s">
        <v>547</v>
      </c>
      <c r="C19" s="177">
        <v>3000</v>
      </c>
      <c r="D19" s="183">
        <v>480000</v>
      </c>
      <c r="E19" s="177">
        <v>1500</v>
      </c>
      <c r="F19" s="183">
        <v>225000</v>
      </c>
      <c r="G19" s="177">
        <v>1000</v>
      </c>
      <c r="H19" s="190"/>
      <c r="I19" s="189"/>
      <c r="J19" s="190"/>
      <c r="K19" s="189"/>
      <c r="L19" s="190"/>
      <c r="M19" s="189"/>
      <c r="N19" s="190"/>
      <c r="O19" s="177"/>
      <c r="P19" s="255"/>
      <c r="Q19" s="249">
        <f t="shared" si="5"/>
        <v>2500</v>
      </c>
      <c r="R19" s="190"/>
      <c r="S19" s="196"/>
      <c r="T19" s="183"/>
      <c r="U19" s="196"/>
      <c r="V19" s="202">
        <v>2000</v>
      </c>
      <c r="W19" s="183">
        <v>1000000</v>
      </c>
      <c r="X19" s="217"/>
      <c r="Y19" s="218"/>
      <c r="Z19" s="219"/>
    </row>
    <row r="20" spans="1:26" ht="18" customHeight="1" x14ac:dyDescent="0.2">
      <c r="A20" s="227"/>
      <c r="B20" s="176"/>
      <c r="C20" s="177"/>
      <c r="D20" s="183"/>
      <c r="E20" s="177"/>
      <c r="F20" s="183"/>
      <c r="G20" s="177"/>
      <c r="H20" s="190"/>
      <c r="I20" s="189"/>
      <c r="J20" s="190"/>
      <c r="K20" s="189"/>
      <c r="L20" s="190"/>
      <c r="M20" s="189"/>
      <c r="N20" s="190"/>
      <c r="O20" s="177"/>
      <c r="P20" s="255"/>
      <c r="Q20" s="249">
        <f t="shared" si="5"/>
        <v>0</v>
      </c>
      <c r="R20" s="190"/>
      <c r="S20" s="196"/>
      <c r="T20" s="183"/>
      <c r="U20" s="196"/>
      <c r="V20" s="202"/>
      <c r="W20" s="183"/>
      <c r="X20" s="217"/>
      <c r="Y20" s="218"/>
      <c r="Z20" s="219"/>
    </row>
    <row r="21" spans="1:26" ht="18" customHeight="1" x14ac:dyDescent="0.2">
      <c r="A21" s="228"/>
      <c r="B21" s="178"/>
      <c r="C21" s="179"/>
      <c r="D21" s="184"/>
      <c r="E21" s="179"/>
      <c r="F21" s="184"/>
      <c r="G21" s="179"/>
      <c r="H21" s="192"/>
      <c r="I21" s="191"/>
      <c r="J21" s="192"/>
      <c r="K21" s="191"/>
      <c r="L21" s="192"/>
      <c r="M21" s="191"/>
      <c r="N21" s="192"/>
      <c r="O21" s="179"/>
      <c r="P21" s="256"/>
      <c r="Q21" s="250">
        <f t="shared" si="5"/>
        <v>0</v>
      </c>
      <c r="R21" s="192"/>
      <c r="S21" s="197"/>
      <c r="T21" s="184"/>
      <c r="U21" s="197"/>
      <c r="V21" s="203"/>
      <c r="W21" s="184"/>
      <c r="X21" s="220"/>
      <c r="Y21" s="221"/>
      <c r="Z21" s="222"/>
    </row>
    <row r="22" spans="1:26" ht="18" customHeight="1" x14ac:dyDescent="0.2">
      <c r="A22" s="268" t="s">
        <v>124</v>
      </c>
      <c r="B22" s="180" t="s">
        <v>19</v>
      </c>
      <c r="C22" s="181">
        <f>SUM(C23:C27)</f>
        <v>8768.19344241</v>
      </c>
      <c r="D22" s="182">
        <f>SUM(D23:D27)</f>
        <v>883439.68806800793</v>
      </c>
      <c r="E22" s="181">
        <f t="shared" ref="E22" si="6">SUM(E23:E27)</f>
        <v>8346.0499999999993</v>
      </c>
      <c r="F22" s="182">
        <f t="shared" ref="F22:G22" si="7">SUM(F23:F27)</f>
        <v>84084.245600000024</v>
      </c>
      <c r="G22" s="181">
        <f t="shared" si="7"/>
        <v>0</v>
      </c>
      <c r="H22" s="186"/>
      <c r="I22" s="181">
        <f>C22</f>
        <v>8768.19344241</v>
      </c>
      <c r="J22" s="182">
        <f>D22</f>
        <v>883439.68806800793</v>
      </c>
      <c r="K22" s="193"/>
      <c r="L22" s="182">
        <f>IF((G22+I22),(H22+J22)/(G22+I22),0)</f>
        <v>100.75504080407107</v>
      </c>
      <c r="M22" s="181">
        <f>E22</f>
        <v>8346.0499999999993</v>
      </c>
      <c r="N22" s="182">
        <f>M22*L22</f>
        <v>840906.60830281733</v>
      </c>
      <c r="O22" s="181">
        <f t="shared" ref="O22:P22" si="8">SUM(O23:O27)</f>
        <v>0</v>
      </c>
      <c r="P22" s="253">
        <f t="shared" si="8"/>
        <v>0</v>
      </c>
      <c r="Q22" s="181">
        <f t="shared" ref="Q22" si="9">SUM(Q23:Q27)</f>
        <v>422.14344241000072</v>
      </c>
      <c r="R22" s="182">
        <f>L22*Q22</f>
        <v>42533.079765190647</v>
      </c>
      <c r="S22" s="194">
        <f>F22</f>
        <v>84084.245600000024</v>
      </c>
      <c r="T22" s="182">
        <f>SUM(T23:T27)</f>
        <v>727758.01199999976</v>
      </c>
      <c r="U22" s="194">
        <f>N22</f>
        <v>840906.60830281733</v>
      </c>
      <c r="V22" s="198">
        <f>SUM(V23:V27)</f>
        <v>0</v>
      </c>
      <c r="W22" s="182">
        <f>SUM(W23:W27)</f>
        <v>0</v>
      </c>
      <c r="X22" s="211">
        <f>Y22-Z22</f>
        <v>-29065</v>
      </c>
      <c r="Y22" s="212">
        <f>ROUNDDOWN(SUM(S22:T22),0)</f>
        <v>811842</v>
      </c>
      <c r="Z22" s="213">
        <f>ROUNDUP(SUM(U22:W22),0)</f>
        <v>840907</v>
      </c>
    </row>
    <row r="23" spans="1:26" ht="18" customHeight="1" x14ac:dyDescent="0.2">
      <c r="A23" s="269"/>
      <c r="B23" s="174" t="s">
        <v>121</v>
      </c>
      <c r="C23" s="175">
        <f>sGST!$AB$4</f>
        <v>8768.19344241</v>
      </c>
      <c r="D23" s="185">
        <f>sGST!$AC$4</f>
        <v>883439.68806800793</v>
      </c>
      <c r="E23" s="175">
        <f>sGST!$AD$4</f>
        <v>8346.0499999999993</v>
      </c>
      <c r="F23" s="185">
        <f>sGST!$AE$4</f>
        <v>84084.245600000024</v>
      </c>
      <c r="G23" s="252"/>
      <c r="H23" s="188"/>
      <c r="I23" s="247"/>
      <c r="J23" s="248"/>
      <c r="K23" s="247"/>
      <c r="L23" s="248"/>
      <c r="M23" s="187"/>
      <c r="N23" s="188"/>
      <c r="O23" s="175">
        <f>SUM(sGST!$H$5:$H$10000)</f>
        <v>0</v>
      </c>
      <c r="P23" s="254">
        <f>SUM(sGST!$O$5:$O$10000)</f>
        <v>0</v>
      </c>
      <c r="Q23" s="175">
        <f>C23+G23-E23+O23-P23</f>
        <v>422.14344241000072</v>
      </c>
      <c r="R23" s="251"/>
      <c r="S23" s="195"/>
      <c r="T23" s="185">
        <f>sGST!$AF$4</f>
        <v>727758.01199999976</v>
      </c>
      <c r="U23" s="195"/>
      <c r="V23" s="199"/>
      <c r="W23" s="199"/>
      <c r="X23" s="214"/>
      <c r="Y23" s="215"/>
      <c r="Z23" s="216"/>
    </row>
    <row r="24" spans="1:26" ht="18" customHeight="1" x14ac:dyDescent="0.2">
      <c r="A24" s="269"/>
      <c r="B24" s="176"/>
      <c r="C24" s="177"/>
      <c r="D24" s="183"/>
      <c r="E24" s="177"/>
      <c r="F24" s="183"/>
      <c r="G24" s="177"/>
      <c r="H24" s="190"/>
      <c r="I24" s="189"/>
      <c r="J24" s="190"/>
      <c r="K24" s="189"/>
      <c r="L24" s="190"/>
      <c r="M24" s="189"/>
      <c r="N24" s="190"/>
      <c r="O24" s="177"/>
      <c r="P24" s="255"/>
      <c r="Q24" s="249">
        <f t="shared" ref="Q24:Q27" si="10">C24+G24-E24+O24-P24</f>
        <v>0</v>
      </c>
      <c r="R24" s="190"/>
      <c r="S24" s="196"/>
      <c r="T24" s="183"/>
      <c r="U24" s="196"/>
      <c r="V24" s="202"/>
      <c r="W24" s="183"/>
      <c r="X24" s="217"/>
      <c r="Y24" s="218"/>
      <c r="Z24" s="219"/>
    </row>
    <row r="25" spans="1:26" ht="18" customHeight="1" x14ac:dyDescent="0.2">
      <c r="A25" s="269"/>
      <c r="B25" s="176"/>
      <c r="C25" s="177"/>
      <c r="D25" s="183"/>
      <c r="E25" s="177"/>
      <c r="F25" s="183"/>
      <c r="G25" s="177"/>
      <c r="H25" s="190"/>
      <c r="I25" s="189"/>
      <c r="J25" s="190"/>
      <c r="K25" s="189"/>
      <c r="L25" s="190"/>
      <c r="M25" s="189"/>
      <c r="N25" s="190"/>
      <c r="O25" s="177"/>
      <c r="P25" s="255"/>
      <c r="Q25" s="249">
        <f t="shared" si="10"/>
        <v>0</v>
      </c>
      <c r="R25" s="190"/>
      <c r="S25" s="196"/>
      <c r="T25" s="183"/>
      <c r="U25" s="196"/>
      <c r="V25" s="202"/>
      <c r="W25" s="183"/>
      <c r="X25" s="217"/>
      <c r="Y25" s="218"/>
      <c r="Z25" s="219"/>
    </row>
    <row r="26" spans="1:26" ht="18" customHeight="1" x14ac:dyDescent="0.2">
      <c r="A26" s="269"/>
      <c r="B26" s="176"/>
      <c r="C26" s="177"/>
      <c r="D26" s="183"/>
      <c r="E26" s="177"/>
      <c r="F26" s="183"/>
      <c r="G26" s="177"/>
      <c r="H26" s="190"/>
      <c r="I26" s="189"/>
      <c r="J26" s="190"/>
      <c r="K26" s="189"/>
      <c r="L26" s="190"/>
      <c r="M26" s="189"/>
      <c r="N26" s="190"/>
      <c r="O26" s="177"/>
      <c r="P26" s="255"/>
      <c r="Q26" s="249">
        <f t="shared" si="10"/>
        <v>0</v>
      </c>
      <c r="R26" s="190"/>
      <c r="S26" s="196"/>
      <c r="T26" s="183"/>
      <c r="U26" s="196"/>
      <c r="V26" s="202"/>
      <c r="W26" s="183"/>
      <c r="X26" s="217"/>
      <c r="Y26" s="218"/>
      <c r="Z26" s="219"/>
    </row>
    <row r="27" spans="1:26" ht="18" customHeight="1" x14ac:dyDescent="0.2">
      <c r="A27" s="270"/>
      <c r="B27" s="178"/>
      <c r="C27" s="179"/>
      <c r="D27" s="184"/>
      <c r="E27" s="179"/>
      <c r="F27" s="184"/>
      <c r="G27" s="179"/>
      <c r="H27" s="192"/>
      <c r="I27" s="191"/>
      <c r="J27" s="192"/>
      <c r="K27" s="191"/>
      <c r="L27" s="192"/>
      <c r="M27" s="191"/>
      <c r="N27" s="192"/>
      <c r="O27" s="179"/>
      <c r="P27" s="256"/>
      <c r="Q27" s="250">
        <f t="shared" si="10"/>
        <v>0</v>
      </c>
      <c r="R27" s="192"/>
      <c r="S27" s="197"/>
      <c r="T27" s="184"/>
      <c r="U27" s="197"/>
      <c r="V27" s="203"/>
      <c r="W27" s="184"/>
      <c r="X27" s="220"/>
      <c r="Y27" s="221"/>
      <c r="Z27" s="222"/>
    </row>
    <row r="28" spans="1:26" ht="18" customHeight="1" x14ac:dyDescent="0.2">
      <c r="A28" s="268" t="s">
        <v>3</v>
      </c>
      <c r="B28" s="180" t="s">
        <v>19</v>
      </c>
      <c r="C28" s="181">
        <f>SUM(C29:C33)</f>
        <v>111.55859999999998</v>
      </c>
      <c r="D28" s="182">
        <f>SUM(D29:D33)</f>
        <v>755077.48454199987</v>
      </c>
      <c r="E28" s="181">
        <f t="shared" ref="E28:G28" si="11">SUM(E29:E33)</f>
        <v>158.47711437903718</v>
      </c>
      <c r="F28" s="182">
        <f t="shared" si="11"/>
        <v>1136317.1668734832</v>
      </c>
      <c r="G28" s="181">
        <f t="shared" si="11"/>
        <v>50</v>
      </c>
      <c r="H28" s="186">
        <v>5000</v>
      </c>
      <c r="I28" s="181">
        <f>C28</f>
        <v>111.55859999999998</v>
      </c>
      <c r="J28" s="182">
        <f>D28</f>
        <v>755077.48454199987</v>
      </c>
      <c r="K28" s="193"/>
      <c r="L28" s="182">
        <f>IF((G28+I28),(H28+J28)/(G28+I28),0)</f>
        <v>4704.6550573104741</v>
      </c>
      <c r="M28" s="181">
        <f>E28</f>
        <v>158.47711437903718</v>
      </c>
      <c r="N28" s="182">
        <f>M28*L28</f>
        <v>745580.15763130772</v>
      </c>
      <c r="O28" s="181">
        <f t="shared" ref="O28:P28" si="12">SUM(O29:O33)</f>
        <v>47.474800000000002</v>
      </c>
      <c r="P28" s="253">
        <f t="shared" si="12"/>
        <v>47.474800000000002</v>
      </c>
      <c r="Q28" s="181">
        <f t="shared" ref="Q28" si="13">SUM(Q29:Q33)</f>
        <v>3.081485620962809</v>
      </c>
      <c r="R28" s="182">
        <f>L28*Q28</f>
        <v>14497.326910692185</v>
      </c>
      <c r="S28" s="194">
        <f>F28</f>
        <v>1136317.1668734832</v>
      </c>
      <c r="T28" s="182">
        <f>SUM(T29:T33)</f>
        <v>0</v>
      </c>
      <c r="U28" s="194">
        <f>N28</f>
        <v>745580.15763130772</v>
      </c>
      <c r="V28" s="198">
        <f>SUM(V29:V33)</f>
        <v>0</v>
      </c>
      <c r="W28" s="182">
        <f>SUM(W29:W33)</f>
        <v>0</v>
      </c>
      <c r="X28" s="211">
        <f>Y28-Z28</f>
        <v>390736</v>
      </c>
      <c r="Y28" s="212">
        <f>ROUNDDOWN(SUM(S28:T28),0)</f>
        <v>1136317</v>
      </c>
      <c r="Z28" s="213">
        <f>ROUNDUP(SUM(U28:W28),0)</f>
        <v>745581</v>
      </c>
    </row>
    <row r="29" spans="1:26" ht="18" customHeight="1" x14ac:dyDescent="0.2">
      <c r="A29" s="269"/>
      <c r="B29" s="174" t="s">
        <v>121</v>
      </c>
      <c r="C29" s="175">
        <f>SOL!$AB$4</f>
        <v>111.55859999999998</v>
      </c>
      <c r="D29" s="185">
        <f>SOL!$AC$4</f>
        <v>755077.48454199987</v>
      </c>
      <c r="E29" s="175">
        <f>SOL!$AD$4</f>
        <v>158.47711437903718</v>
      </c>
      <c r="F29" s="185">
        <f>SOL!$AE$4</f>
        <v>1136317.1668734832</v>
      </c>
      <c r="G29" s="252"/>
      <c r="H29" s="188"/>
      <c r="I29" s="247"/>
      <c r="J29" s="248"/>
      <c r="K29" s="247"/>
      <c r="L29" s="248"/>
      <c r="M29" s="187"/>
      <c r="N29" s="188"/>
      <c r="O29" s="175">
        <f>SUM(SOL!$H$5:$H$10000)</f>
        <v>47.474800000000002</v>
      </c>
      <c r="P29" s="254">
        <f>SUM(SOL!$O$5:$O$10000)</f>
        <v>0</v>
      </c>
      <c r="Q29" s="175">
        <f>C29+G29-E29+O29-P29</f>
        <v>0.55628562096281087</v>
      </c>
      <c r="R29" s="251"/>
      <c r="S29" s="195"/>
      <c r="T29" s="185">
        <f>SOL!$AF$4</f>
        <v>0</v>
      </c>
      <c r="U29" s="195"/>
      <c r="V29" s="199"/>
      <c r="W29" s="199"/>
      <c r="X29" s="214"/>
      <c r="Y29" s="215"/>
      <c r="Z29" s="216"/>
    </row>
    <row r="30" spans="1:26" ht="18" customHeight="1" x14ac:dyDescent="0.2">
      <c r="A30" s="269"/>
      <c r="B30" s="176" t="s">
        <v>546</v>
      </c>
      <c r="C30" s="177"/>
      <c r="D30" s="183"/>
      <c r="E30" s="177"/>
      <c r="F30" s="183"/>
      <c r="G30" s="177">
        <v>50</v>
      </c>
      <c r="H30" s="190"/>
      <c r="I30" s="189"/>
      <c r="J30" s="190"/>
      <c r="K30" s="189"/>
      <c r="L30" s="190"/>
      <c r="M30" s="189"/>
      <c r="N30" s="190"/>
      <c r="O30" s="177"/>
      <c r="P30" s="255">
        <v>47.474800000000002</v>
      </c>
      <c r="Q30" s="249">
        <f t="shared" ref="Q30:Q33" si="14">C30+G30-E30+O30-P30</f>
        <v>2.5251999999999981</v>
      </c>
      <c r="R30" s="190"/>
      <c r="S30" s="196"/>
      <c r="T30" s="183"/>
      <c r="U30" s="196"/>
      <c r="V30" s="202"/>
      <c r="W30" s="183"/>
      <c r="X30" s="217"/>
      <c r="Y30" s="218"/>
      <c r="Z30" s="219"/>
    </row>
    <row r="31" spans="1:26" ht="18" customHeight="1" x14ac:dyDescent="0.2">
      <c r="A31" s="269"/>
      <c r="B31" s="176"/>
      <c r="C31" s="177"/>
      <c r="D31" s="183"/>
      <c r="E31" s="177"/>
      <c r="F31" s="183"/>
      <c r="G31" s="177"/>
      <c r="H31" s="190"/>
      <c r="I31" s="189"/>
      <c r="J31" s="190"/>
      <c r="K31" s="189"/>
      <c r="L31" s="190"/>
      <c r="M31" s="189"/>
      <c r="N31" s="190"/>
      <c r="O31" s="177"/>
      <c r="P31" s="255"/>
      <c r="Q31" s="249">
        <f t="shared" si="14"/>
        <v>0</v>
      </c>
      <c r="R31" s="190"/>
      <c r="S31" s="196"/>
      <c r="T31" s="183"/>
      <c r="U31" s="196"/>
      <c r="V31" s="202"/>
      <c r="W31" s="183"/>
      <c r="X31" s="217"/>
      <c r="Y31" s="218"/>
      <c r="Z31" s="219"/>
    </row>
    <row r="32" spans="1:26" ht="18" customHeight="1" x14ac:dyDescent="0.2">
      <c r="A32" s="269"/>
      <c r="B32" s="176"/>
      <c r="C32" s="177"/>
      <c r="D32" s="183"/>
      <c r="E32" s="177"/>
      <c r="F32" s="183"/>
      <c r="G32" s="177"/>
      <c r="H32" s="190"/>
      <c r="I32" s="189"/>
      <c r="J32" s="190"/>
      <c r="K32" s="189"/>
      <c r="L32" s="190"/>
      <c r="M32" s="189"/>
      <c r="N32" s="190"/>
      <c r="O32" s="177"/>
      <c r="P32" s="255"/>
      <c r="Q32" s="249">
        <f t="shared" si="14"/>
        <v>0</v>
      </c>
      <c r="R32" s="190"/>
      <c r="S32" s="196"/>
      <c r="T32" s="183"/>
      <c r="U32" s="196"/>
      <c r="V32" s="202"/>
      <c r="W32" s="183"/>
      <c r="X32" s="217"/>
      <c r="Y32" s="218"/>
      <c r="Z32" s="219"/>
    </row>
    <row r="33" spans="1:26" ht="18" customHeight="1" x14ac:dyDescent="0.2">
      <c r="A33" s="270"/>
      <c r="B33" s="178"/>
      <c r="C33" s="179"/>
      <c r="D33" s="184"/>
      <c r="E33" s="179"/>
      <c r="F33" s="184"/>
      <c r="G33" s="179"/>
      <c r="H33" s="192"/>
      <c r="I33" s="191"/>
      <c r="J33" s="192"/>
      <c r="K33" s="191"/>
      <c r="L33" s="192"/>
      <c r="M33" s="191"/>
      <c r="N33" s="192"/>
      <c r="O33" s="179"/>
      <c r="P33" s="256"/>
      <c r="Q33" s="250">
        <f t="shared" si="14"/>
        <v>0</v>
      </c>
      <c r="R33" s="192"/>
      <c r="S33" s="197"/>
      <c r="T33" s="184"/>
      <c r="U33" s="197"/>
      <c r="V33" s="203"/>
      <c r="W33" s="184"/>
      <c r="X33" s="220"/>
      <c r="Y33" s="221"/>
      <c r="Z33" s="222"/>
    </row>
    <row r="34" spans="1:26" ht="18" customHeight="1" x14ac:dyDescent="0.2">
      <c r="A34" s="223" t="s">
        <v>26</v>
      </c>
      <c r="B34" s="180" t="s">
        <v>19</v>
      </c>
      <c r="C34" s="181">
        <f t="shared" ref="C34:D34" si="15">SUM(C35:C39)</f>
        <v>0</v>
      </c>
      <c r="D34" s="182">
        <f t="shared" si="15"/>
        <v>0</v>
      </c>
      <c r="E34" s="181">
        <f t="shared" ref="E34:G46" si="16">SUM(E35:E39)</f>
        <v>0</v>
      </c>
      <c r="F34" s="182">
        <f t="shared" si="16"/>
        <v>0</v>
      </c>
      <c r="G34" s="181">
        <f t="shared" si="16"/>
        <v>0</v>
      </c>
      <c r="H34" s="186"/>
      <c r="I34" s="181">
        <f t="shared" ref="I34" si="17">C34</f>
        <v>0</v>
      </c>
      <c r="J34" s="182">
        <f t="shared" ref="J34" si="18">D34</f>
        <v>0</v>
      </c>
      <c r="K34" s="193"/>
      <c r="L34" s="182">
        <f t="shared" ref="L34" si="19">IF((G34+I34),(H34+J34)/(G34+I34),0)</f>
        <v>0</v>
      </c>
      <c r="M34" s="181">
        <f t="shared" ref="M34" si="20">E34</f>
        <v>0</v>
      </c>
      <c r="N34" s="182">
        <f t="shared" ref="N34" si="21">M34*L34</f>
        <v>0</v>
      </c>
      <c r="O34" s="181">
        <f t="shared" ref="O34:P34" si="22">SUM(O35:O39)</f>
        <v>0</v>
      </c>
      <c r="P34" s="253">
        <f t="shared" si="22"/>
        <v>0</v>
      </c>
      <c r="Q34" s="181">
        <f t="shared" ref="Q34" si="23">SUM(Q35:Q39)</f>
        <v>0</v>
      </c>
      <c r="R34" s="182">
        <f t="shared" ref="R34" si="24">L34*Q34</f>
        <v>0</v>
      </c>
      <c r="S34" s="194">
        <f t="shared" ref="S34" si="25">F34</f>
        <v>0</v>
      </c>
      <c r="T34" s="182">
        <f t="shared" ref="T34" si="26">SUM(T35:T39)</f>
        <v>0</v>
      </c>
      <c r="U34" s="194">
        <f t="shared" ref="U34" si="27">N34</f>
        <v>0</v>
      </c>
      <c r="V34" s="198">
        <f t="shared" ref="V34:W34" si="28">SUM(V35:V39)</f>
        <v>0</v>
      </c>
      <c r="W34" s="182">
        <f t="shared" si="28"/>
        <v>0</v>
      </c>
      <c r="X34" s="211">
        <f t="shared" ref="X34" si="29">Y34-Z34</f>
        <v>0</v>
      </c>
      <c r="Y34" s="212">
        <f t="shared" ref="Y34" si="30">ROUNDDOWN(SUM(S34:T34),0)</f>
        <v>0</v>
      </c>
      <c r="Z34" s="213">
        <f t="shared" ref="Z34" si="31">ROUNDUP(SUM(U34:W34),0)</f>
        <v>0</v>
      </c>
    </row>
    <row r="35" spans="1:26" ht="18" customHeight="1" x14ac:dyDescent="0.2">
      <c r="A35" s="224"/>
      <c r="B35" s="174" t="s">
        <v>121</v>
      </c>
      <c r="C35" s="175">
        <f>bGST!$AB$4</f>
        <v>0</v>
      </c>
      <c r="D35" s="185">
        <f>bGST!$AC$4</f>
        <v>0</v>
      </c>
      <c r="E35" s="175">
        <f>bGST!$AD$4</f>
        <v>0</v>
      </c>
      <c r="F35" s="185">
        <f>bGST!$AE$4</f>
        <v>0</v>
      </c>
      <c r="G35" s="252"/>
      <c r="H35" s="188"/>
      <c r="I35" s="247"/>
      <c r="J35" s="248"/>
      <c r="K35" s="247"/>
      <c r="L35" s="248"/>
      <c r="M35" s="187"/>
      <c r="N35" s="188"/>
      <c r="O35" s="175">
        <f>SUM(bGST!$H$5:$H$10000)</f>
        <v>0</v>
      </c>
      <c r="P35" s="254">
        <f>SUM(bGST!$O$5:$O$10000)</f>
        <v>0</v>
      </c>
      <c r="Q35" s="175">
        <f>C35+G35-E35+O35-P35</f>
        <v>0</v>
      </c>
      <c r="R35" s="251"/>
      <c r="S35" s="195"/>
      <c r="T35" s="185">
        <f>bGST!$AF$4</f>
        <v>0</v>
      </c>
      <c r="U35" s="195"/>
      <c r="V35" s="199"/>
      <c r="W35" s="199"/>
      <c r="X35" s="214"/>
      <c r="Y35" s="215"/>
      <c r="Z35" s="216"/>
    </row>
    <row r="36" spans="1:26" ht="18" customHeight="1" x14ac:dyDescent="0.2">
      <c r="A36" s="224"/>
      <c r="B36" s="176"/>
      <c r="C36" s="177"/>
      <c r="D36" s="183"/>
      <c r="E36" s="177"/>
      <c r="F36" s="183"/>
      <c r="G36" s="177"/>
      <c r="H36" s="190"/>
      <c r="I36" s="189"/>
      <c r="J36" s="190"/>
      <c r="K36" s="189"/>
      <c r="L36" s="190"/>
      <c r="M36" s="189"/>
      <c r="N36" s="190"/>
      <c r="O36" s="177"/>
      <c r="P36" s="255"/>
      <c r="Q36" s="249">
        <f t="shared" ref="Q36:Q39" si="32">C36+G36-E36+O36-P36</f>
        <v>0</v>
      </c>
      <c r="R36" s="190"/>
      <c r="S36" s="196"/>
      <c r="T36" s="183"/>
      <c r="U36" s="196"/>
      <c r="V36" s="202"/>
      <c r="W36" s="183"/>
      <c r="X36" s="217"/>
      <c r="Y36" s="218"/>
      <c r="Z36" s="219"/>
    </row>
    <row r="37" spans="1:26" ht="18" customHeight="1" x14ac:dyDescent="0.2">
      <c r="A37" s="224"/>
      <c r="B37" s="176"/>
      <c r="C37" s="177"/>
      <c r="D37" s="183"/>
      <c r="E37" s="177"/>
      <c r="F37" s="183"/>
      <c r="G37" s="177"/>
      <c r="H37" s="190"/>
      <c r="I37" s="189"/>
      <c r="J37" s="190"/>
      <c r="K37" s="189"/>
      <c r="L37" s="190"/>
      <c r="M37" s="189"/>
      <c r="N37" s="190"/>
      <c r="O37" s="177"/>
      <c r="P37" s="255"/>
      <c r="Q37" s="249">
        <f t="shared" si="32"/>
        <v>0</v>
      </c>
      <c r="R37" s="190"/>
      <c r="S37" s="196"/>
      <c r="T37" s="183"/>
      <c r="U37" s="196"/>
      <c r="V37" s="202"/>
      <c r="W37" s="183"/>
      <c r="X37" s="217"/>
      <c r="Y37" s="218"/>
      <c r="Z37" s="219"/>
    </row>
    <row r="38" spans="1:26" ht="18" customHeight="1" x14ac:dyDescent="0.2">
      <c r="A38" s="224"/>
      <c r="B38" s="176"/>
      <c r="C38" s="177"/>
      <c r="D38" s="183"/>
      <c r="E38" s="177"/>
      <c r="F38" s="183"/>
      <c r="G38" s="177"/>
      <c r="H38" s="190"/>
      <c r="I38" s="189"/>
      <c r="J38" s="190"/>
      <c r="K38" s="189"/>
      <c r="L38" s="190"/>
      <c r="M38" s="189"/>
      <c r="N38" s="190"/>
      <c r="O38" s="177"/>
      <c r="P38" s="255"/>
      <c r="Q38" s="249">
        <f t="shared" si="32"/>
        <v>0</v>
      </c>
      <c r="R38" s="190"/>
      <c r="S38" s="196"/>
      <c r="T38" s="183"/>
      <c r="U38" s="196"/>
      <c r="V38" s="202"/>
      <c r="W38" s="183"/>
      <c r="X38" s="217"/>
      <c r="Y38" s="218"/>
      <c r="Z38" s="219"/>
    </row>
    <row r="39" spans="1:26" ht="18" customHeight="1" x14ac:dyDescent="0.2">
      <c r="A39" s="225"/>
      <c r="B39" s="178"/>
      <c r="C39" s="179"/>
      <c r="D39" s="184"/>
      <c r="E39" s="179"/>
      <c r="F39" s="184"/>
      <c r="G39" s="179"/>
      <c r="H39" s="192"/>
      <c r="I39" s="191"/>
      <c r="J39" s="192"/>
      <c r="K39" s="191"/>
      <c r="L39" s="192"/>
      <c r="M39" s="191"/>
      <c r="N39" s="192"/>
      <c r="O39" s="179"/>
      <c r="P39" s="256"/>
      <c r="Q39" s="250">
        <f t="shared" si="32"/>
        <v>0</v>
      </c>
      <c r="R39" s="192"/>
      <c r="S39" s="197"/>
      <c r="T39" s="184"/>
      <c r="U39" s="197"/>
      <c r="V39" s="203"/>
      <c r="W39" s="184"/>
      <c r="X39" s="220"/>
      <c r="Y39" s="221"/>
      <c r="Z39" s="222"/>
    </row>
    <row r="40" spans="1:26" ht="18" customHeight="1" x14ac:dyDescent="0.2">
      <c r="A40" s="223" t="s">
        <v>6</v>
      </c>
      <c r="B40" s="180" t="s">
        <v>19</v>
      </c>
      <c r="C40" s="181">
        <f t="shared" ref="C40:D40" si="33">SUM(C41:C45)</f>
        <v>0</v>
      </c>
      <c r="D40" s="182">
        <f t="shared" si="33"/>
        <v>0</v>
      </c>
      <c r="E40" s="181">
        <f t="shared" si="16"/>
        <v>0</v>
      </c>
      <c r="F40" s="182">
        <f t="shared" si="16"/>
        <v>0</v>
      </c>
      <c r="G40" s="181">
        <f t="shared" si="16"/>
        <v>0</v>
      </c>
      <c r="H40" s="186"/>
      <c r="I40" s="181">
        <f t="shared" ref="I40" si="34">C40</f>
        <v>0</v>
      </c>
      <c r="J40" s="182">
        <f t="shared" ref="J40" si="35">D40</f>
        <v>0</v>
      </c>
      <c r="K40" s="193"/>
      <c r="L40" s="182">
        <f t="shared" ref="L40" si="36">IF((G40+I40),(H40+J40)/(G40+I40),0)</f>
        <v>0</v>
      </c>
      <c r="M40" s="181">
        <f t="shared" ref="M40" si="37">E40</f>
        <v>0</v>
      </c>
      <c r="N40" s="182">
        <f t="shared" ref="N40" si="38">M40*L40</f>
        <v>0</v>
      </c>
      <c r="O40" s="181">
        <f t="shared" ref="O40:P40" si="39">SUM(O41:O45)</f>
        <v>0</v>
      </c>
      <c r="P40" s="253">
        <f t="shared" si="39"/>
        <v>0</v>
      </c>
      <c r="Q40" s="181">
        <f t="shared" ref="Q40" si="40">SUM(Q41:Q45)</f>
        <v>0</v>
      </c>
      <c r="R40" s="182">
        <f t="shared" ref="R40" si="41">L40*Q40</f>
        <v>0</v>
      </c>
      <c r="S40" s="194">
        <f t="shared" ref="S40" si="42">F40</f>
        <v>0</v>
      </c>
      <c r="T40" s="182">
        <f t="shared" ref="T40" si="43">SUM(T41:T45)</f>
        <v>0</v>
      </c>
      <c r="U40" s="194">
        <f t="shared" ref="U40" si="44">N40</f>
        <v>0</v>
      </c>
      <c r="V40" s="198">
        <f t="shared" ref="V40:W40" si="45">SUM(V41:V45)</f>
        <v>0</v>
      </c>
      <c r="W40" s="182">
        <f t="shared" si="45"/>
        <v>0</v>
      </c>
      <c r="X40" s="211">
        <f t="shared" ref="X40" si="46">Y40-Z40</f>
        <v>0</v>
      </c>
      <c r="Y40" s="212">
        <f t="shared" ref="Y40" si="47">ROUNDDOWN(SUM(S40:T40),0)</f>
        <v>0</v>
      </c>
      <c r="Z40" s="213">
        <f t="shared" ref="Z40" si="48">ROUNDUP(SUM(U40:W40),0)</f>
        <v>0</v>
      </c>
    </row>
    <row r="41" spans="1:26" ht="18" customHeight="1" x14ac:dyDescent="0.2">
      <c r="A41" s="224"/>
      <c r="B41" s="174" t="s">
        <v>121</v>
      </c>
      <c r="C41" s="175">
        <f>BNB!$AB$4</f>
        <v>0</v>
      </c>
      <c r="D41" s="185">
        <f>BNB!$AC$4</f>
        <v>0</v>
      </c>
      <c r="E41" s="175">
        <f>BNB!$AD$4</f>
        <v>0</v>
      </c>
      <c r="F41" s="185">
        <f>BNB!$AE$4</f>
        <v>0</v>
      </c>
      <c r="G41" s="252"/>
      <c r="H41" s="188"/>
      <c r="I41" s="247"/>
      <c r="J41" s="248"/>
      <c r="K41" s="247"/>
      <c r="L41" s="248"/>
      <c r="M41" s="187"/>
      <c r="N41" s="188"/>
      <c r="O41" s="175">
        <f>SUM(BNB!$H$5:$H$10000)</f>
        <v>0</v>
      </c>
      <c r="P41" s="254">
        <f>SUM(BNB!$O$5:$O$10000)</f>
        <v>0</v>
      </c>
      <c r="Q41" s="175">
        <f>C41+G41-E41+O41-P41</f>
        <v>0</v>
      </c>
      <c r="R41" s="251"/>
      <c r="S41" s="195"/>
      <c r="T41" s="185">
        <f>BNB!$AF$4</f>
        <v>0</v>
      </c>
      <c r="U41" s="195"/>
      <c r="V41" s="199"/>
      <c r="W41" s="199"/>
      <c r="X41" s="214"/>
      <c r="Y41" s="215"/>
      <c r="Z41" s="216"/>
    </row>
    <row r="42" spans="1:26" ht="18" customHeight="1" x14ac:dyDescent="0.2">
      <c r="A42" s="224"/>
      <c r="B42" s="176"/>
      <c r="C42" s="177"/>
      <c r="D42" s="183"/>
      <c r="E42" s="177"/>
      <c r="F42" s="183"/>
      <c r="G42" s="177"/>
      <c r="H42" s="190"/>
      <c r="I42" s="189"/>
      <c r="J42" s="190"/>
      <c r="K42" s="189"/>
      <c r="L42" s="190"/>
      <c r="M42" s="189"/>
      <c r="N42" s="190"/>
      <c r="O42" s="177"/>
      <c r="P42" s="255"/>
      <c r="Q42" s="249">
        <f t="shared" ref="Q42:Q45" si="49">C42+G42-E42+O42-P42</f>
        <v>0</v>
      </c>
      <c r="R42" s="190"/>
      <c r="S42" s="196"/>
      <c r="T42" s="183"/>
      <c r="U42" s="196"/>
      <c r="V42" s="202"/>
      <c r="W42" s="183"/>
      <c r="X42" s="217"/>
      <c r="Y42" s="218"/>
      <c r="Z42" s="219"/>
    </row>
    <row r="43" spans="1:26" ht="18" customHeight="1" x14ac:dyDescent="0.2">
      <c r="A43" s="224"/>
      <c r="B43" s="176"/>
      <c r="C43" s="177"/>
      <c r="D43" s="183"/>
      <c r="E43" s="177"/>
      <c r="F43" s="183"/>
      <c r="G43" s="177"/>
      <c r="H43" s="190"/>
      <c r="I43" s="189"/>
      <c r="J43" s="190"/>
      <c r="K43" s="189"/>
      <c r="L43" s="190"/>
      <c r="M43" s="189"/>
      <c r="N43" s="190"/>
      <c r="O43" s="177"/>
      <c r="P43" s="255"/>
      <c r="Q43" s="249">
        <f t="shared" si="49"/>
        <v>0</v>
      </c>
      <c r="R43" s="190"/>
      <c r="S43" s="196"/>
      <c r="T43" s="183"/>
      <c r="U43" s="196"/>
      <c r="V43" s="202"/>
      <c r="W43" s="183"/>
      <c r="X43" s="217"/>
      <c r="Y43" s="218"/>
      <c r="Z43" s="219"/>
    </row>
    <row r="44" spans="1:26" ht="18" customHeight="1" x14ac:dyDescent="0.2">
      <c r="A44" s="224"/>
      <c r="B44" s="176"/>
      <c r="C44" s="177"/>
      <c r="D44" s="183"/>
      <c r="E44" s="177"/>
      <c r="F44" s="183"/>
      <c r="G44" s="177"/>
      <c r="H44" s="190"/>
      <c r="I44" s="189"/>
      <c r="J44" s="190"/>
      <c r="K44" s="189"/>
      <c r="L44" s="190"/>
      <c r="M44" s="189"/>
      <c r="N44" s="190"/>
      <c r="O44" s="177"/>
      <c r="P44" s="255"/>
      <c r="Q44" s="249">
        <f t="shared" si="49"/>
        <v>0</v>
      </c>
      <c r="R44" s="190"/>
      <c r="S44" s="196"/>
      <c r="T44" s="183"/>
      <c r="U44" s="196"/>
      <c r="V44" s="202"/>
      <c r="W44" s="183"/>
      <c r="X44" s="217"/>
      <c r="Y44" s="218"/>
      <c r="Z44" s="219"/>
    </row>
    <row r="45" spans="1:26" ht="18" customHeight="1" x14ac:dyDescent="0.2">
      <c r="A45" s="225"/>
      <c r="B45" s="178"/>
      <c r="C45" s="179"/>
      <c r="D45" s="184"/>
      <c r="E45" s="179"/>
      <c r="F45" s="184"/>
      <c r="G45" s="179"/>
      <c r="H45" s="192"/>
      <c r="I45" s="191"/>
      <c r="J45" s="192"/>
      <c r="K45" s="191"/>
      <c r="L45" s="192"/>
      <c r="M45" s="191"/>
      <c r="N45" s="192"/>
      <c r="O45" s="179"/>
      <c r="P45" s="256"/>
      <c r="Q45" s="250">
        <f t="shared" si="49"/>
        <v>0</v>
      </c>
      <c r="R45" s="192"/>
      <c r="S45" s="197"/>
      <c r="T45" s="184"/>
      <c r="U45" s="197"/>
      <c r="V45" s="203"/>
      <c r="W45" s="184"/>
      <c r="X45" s="220"/>
      <c r="Y45" s="221"/>
      <c r="Z45" s="222"/>
    </row>
    <row r="46" spans="1:26" ht="18" customHeight="1" x14ac:dyDescent="0.2">
      <c r="A46" s="389" t="s">
        <v>27</v>
      </c>
      <c r="B46" s="180" t="s">
        <v>19</v>
      </c>
      <c r="C46" s="181">
        <f t="shared" ref="C46:D46" si="50">SUM(C47:C51)</f>
        <v>0</v>
      </c>
      <c r="D46" s="182">
        <f t="shared" si="50"/>
        <v>0</v>
      </c>
      <c r="E46" s="181">
        <f t="shared" si="16"/>
        <v>0</v>
      </c>
      <c r="F46" s="182">
        <f t="shared" si="16"/>
        <v>0</v>
      </c>
      <c r="G46" s="181">
        <f t="shared" si="16"/>
        <v>0</v>
      </c>
      <c r="H46" s="186"/>
      <c r="I46" s="181">
        <f t="shared" ref="I46" si="51">C46</f>
        <v>0</v>
      </c>
      <c r="J46" s="182">
        <f t="shared" ref="J46" si="52">D46</f>
        <v>0</v>
      </c>
      <c r="K46" s="193"/>
      <c r="L46" s="182">
        <f t="shared" ref="L46" si="53">IF((G46+I46),(H46+J46)/(G46+I46),0)</f>
        <v>0</v>
      </c>
      <c r="M46" s="181">
        <f t="shared" ref="M46" si="54">E46</f>
        <v>0</v>
      </c>
      <c r="N46" s="182">
        <f t="shared" ref="N46" si="55">M46*L46</f>
        <v>0</v>
      </c>
      <c r="O46" s="181">
        <f t="shared" ref="O46:P46" si="56">SUM(O47:O51)</f>
        <v>0</v>
      </c>
      <c r="P46" s="253">
        <f t="shared" si="56"/>
        <v>0</v>
      </c>
      <c r="Q46" s="181">
        <f t="shared" ref="Q46" si="57">SUM(Q47:Q51)</f>
        <v>0</v>
      </c>
      <c r="R46" s="182">
        <f t="shared" ref="R46" si="58">L46*Q46</f>
        <v>0</v>
      </c>
      <c r="S46" s="194">
        <f t="shared" ref="S46" si="59">F46</f>
        <v>0</v>
      </c>
      <c r="T46" s="182">
        <f t="shared" ref="T46" si="60">SUM(T47:T51)</f>
        <v>0</v>
      </c>
      <c r="U46" s="194">
        <f t="shared" ref="U46" si="61">N46</f>
        <v>0</v>
      </c>
      <c r="V46" s="198">
        <f t="shared" ref="V46:W46" si="62">SUM(V47:V51)</f>
        <v>0</v>
      </c>
      <c r="W46" s="182">
        <f t="shared" si="62"/>
        <v>0</v>
      </c>
      <c r="X46" s="211">
        <f t="shared" ref="X46" si="63">Y46-Z46</f>
        <v>0</v>
      </c>
      <c r="Y46" s="212">
        <f t="shared" ref="Y46" si="64">ROUNDDOWN(SUM(S46:T46),0)</f>
        <v>0</v>
      </c>
      <c r="Z46" s="213">
        <f t="shared" ref="Z46" si="65">ROUNDUP(SUM(U46:W46),0)</f>
        <v>0</v>
      </c>
    </row>
    <row r="47" spans="1:26" ht="18" customHeight="1" x14ac:dyDescent="0.2">
      <c r="A47" s="390"/>
      <c r="B47" s="174" t="s">
        <v>121</v>
      </c>
      <c r="C47" s="175">
        <f>eGST!$AB$4</f>
        <v>0</v>
      </c>
      <c r="D47" s="185">
        <f>eGST!$AC$4</f>
        <v>0</v>
      </c>
      <c r="E47" s="175">
        <f>eGST!$AD$4</f>
        <v>0</v>
      </c>
      <c r="F47" s="185">
        <f>eGST!$AE$4</f>
        <v>0</v>
      </c>
      <c r="G47" s="252"/>
      <c r="H47" s="188"/>
      <c r="I47" s="247"/>
      <c r="J47" s="248"/>
      <c r="K47" s="247"/>
      <c r="L47" s="248"/>
      <c r="M47" s="187"/>
      <c r="N47" s="188"/>
      <c r="O47" s="175">
        <f>SUM(eGST!$H$5:$H$10000)</f>
        <v>0</v>
      </c>
      <c r="P47" s="254">
        <f>SUM(eGST!$O$5:$O$10000)</f>
        <v>0</v>
      </c>
      <c r="Q47" s="175">
        <f>C47+G47-E47+O47-P47</f>
        <v>0</v>
      </c>
      <c r="R47" s="251"/>
      <c r="S47" s="195"/>
      <c r="T47" s="185">
        <f>eGST!$AF$4</f>
        <v>0</v>
      </c>
      <c r="U47" s="195"/>
      <c r="V47" s="199"/>
      <c r="W47" s="199"/>
      <c r="X47" s="214"/>
      <c r="Y47" s="215"/>
      <c r="Z47" s="216"/>
    </row>
    <row r="48" spans="1:26" ht="18" customHeight="1" x14ac:dyDescent="0.2">
      <c r="A48" s="390"/>
      <c r="B48" s="176"/>
      <c r="C48" s="177"/>
      <c r="D48" s="183"/>
      <c r="E48" s="177"/>
      <c r="F48" s="183"/>
      <c r="G48" s="177"/>
      <c r="H48" s="190"/>
      <c r="I48" s="189"/>
      <c r="J48" s="190"/>
      <c r="K48" s="189"/>
      <c r="L48" s="190"/>
      <c r="M48" s="189"/>
      <c r="N48" s="190"/>
      <c r="O48" s="177"/>
      <c r="P48" s="255"/>
      <c r="Q48" s="249">
        <f t="shared" ref="Q48:Q51" si="66">C48+G48-E48+O48-P48</f>
        <v>0</v>
      </c>
      <c r="R48" s="190"/>
      <c r="S48" s="196"/>
      <c r="T48" s="183"/>
      <c r="U48" s="196"/>
      <c r="V48" s="202"/>
      <c r="W48" s="183"/>
      <c r="X48" s="217"/>
      <c r="Y48" s="218"/>
      <c r="Z48" s="219"/>
    </row>
    <row r="49" spans="1:26" ht="18" customHeight="1" x14ac:dyDescent="0.2">
      <c r="A49" s="390"/>
      <c r="B49" s="176"/>
      <c r="C49" s="177"/>
      <c r="D49" s="183"/>
      <c r="E49" s="177"/>
      <c r="F49" s="183"/>
      <c r="G49" s="177"/>
      <c r="H49" s="190"/>
      <c r="I49" s="189"/>
      <c r="J49" s="190"/>
      <c r="K49" s="189"/>
      <c r="L49" s="190"/>
      <c r="M49" s="189"/>
      <c r="N49" s="190"/>
      <c r="O49" s="177"/>
      <c r="P49" s="255"/>
      <c r="Q49" s="249">
        <f t="shared" si="66"/>
        <v>0</v>
      </c>
      <c r="R49" s="190"/>
      <c r="S49" s="196"/>
      <c r="T49" s="183"/>
      <c r="U49" s="196"/>
      <c r="V49" s="202"/>
      <c r="W49" s="183"/>
      <c r="X49" s="217"/>
      <c r="Y49" s="218"/>
      <c r="Z49" s="219"/>
    </row>
    <row r="50" spans="1:26" ht="18" customHeight="1" x14ac:dyDescent="0.2">
      <c r="A50" s="390"/>
      <c r="B50" s="176"/>
      <c r="C50" s="177"/>
      <c r="D50" s="183"/>
      <c r="E50" s="177"/>
      <c r="F50" s="183"/>
      <c r="G50" s="177"/>
      <c r="H50" s="190"/>
      <c r="I50" s="189"/>
      <c r="J50" s="190"/>
      <c r="K50" s="189"/>
      <c r="L50" s="190"/>
      <c r="M50" s="189"/>
      <c r="N50" s="190"/>
      <c r="O50" s="177"/>
      <c r="P50" s="255"/>
      <c r="Q50" s="249">
        <f t="shared" si="66"/>
        <v>0</v>
      </c>
      <c r="R50" s="190"/>
      <c r="S50" s="196"/>
      <c r="T50" s="183"/>
      <c r="U50" s="196"/>
      <c r="V50" s="202"/>
      <c r="W50" s="183"/>
      <c r="X50" s="217"/>
      <c r="Y50" s="218"/>
      <c r="Z50" s="219"/>
    </row>
    <row r="51" spans="1:26" ht="18" customHeight="1" x14ac:dyDescent="0.2">
      <c r="A51" s="391"/>
      <c r="B51" s="178"/>
      <c r="C51" s="179"/>
      <c r="D51" s="184"/>
      <c r="E51" s="179"/>
      <c r="F51" s="184"/>
      <c r="G51" s="179"/>
      <c r="H51" s="192"/>
      <c r="I51" s="191"/>
      <c r="J51" s="192"/>
      <c r="K51" s="191"/>
      <c r="L51" s="192"/>
      <c r="M51" s="191"/>
      <c r="N51" s="192"/>
      <c r="O51" s="179"/>
      <c r="P51" s="256"/>
      <c r="Q51" s="250">
        <f t="shared" si="66"/>
        <v>0</v>
      </c>
      <c r="R51" s="192"/>
      <c r="S51" s="197"/>
      <c r="T51" s="184"/>
      <c r="U51" s="197"/>
      <c r="V51" s="203"/>
      <c r="W51" s="184"/>
      <c r="X51" s="220"/>
      <c r="Y51" s="221"/>
      <c r="Z51" s="222"/>
    </row>
    <row r="52" spans="1:26" ht="18" customHeight="1" x14ac:dyDescent="0.2">
      <c r="A52" s="389" t="s">
        <v>7</v>
      </c>
      <c r="B52" s="180" t="s">
        <v>19</v>
      </c>
      <c r="C52" s="181">
        <f t="shared" ref="C52:D52" si="67">SUM(C53:C57)</f>
        <v>0</v>
      </c>
      <c r="D52" s="182">
        <f t="shared" si="67"/>
        <v>0</v>
      </c>
      <c r="E52" s="181">
        <f t="shared" ref="E52:G52" si="68">SUM(E53:E57)</f>
        <v>0</v>
      </c>
      <c r="F52" s="182">
        <f t="shared" si="68"/>
        <v>0</v>
      </c>
      <c r="G52" s="181">
        <f t="shared" si="68"/>
        <v>0</v>
      </c>
      <c r="H52" s="186"/>
      <c r="I52" s="181">
        <f t="shared" ref="I52" si="69">C52</f>
        <v>0</v>
      </c>
      <c r="J52" s="182">
        <f t="shared" ref="J52" si="70">D52</f>
        <v>0</v>
      </c>
      <c r="K52" s="193"/>
      <c r="L52" s="182">
        <f t="shared" ref="L52" si="71">IF((G52+I52),(H52+J52)/(G52+I52),0)</f>
        <v>0</v>
      </c>
      <c r="M52" s="181">
        <f t="shared" ref="M52" si="72">E52</f>
        <v>0</v>
      </c>
      <c r="N52" s="182">
        <f t="shared" ref="N52" si="73">M52*L52</f>
        <v>0</v>
      </c>
      <c r="O52" s="181">
        <f t="shared" ref="O52:P52" si="74">SUM(O53:O57)</f>
        <v>0</v>
      </c>
      <c r="P52" s="253">
        <f t="shared" si="74"/>
        <v>0</v>
      </c>
      <c r="Q52" s="181">
        <f t="shared" ref="Q52" si="75">SUM(Q53:Q57)</f>
        <v>0</v>
      </c>
      <c r="R52" s="182">
        <f t="shared" ref="R52" si="76">L52*Q52</f>
        <v>0</v>
      </c>
      <c r="S52" s="194">
        <f t="shared" ref="S52" si="77">F52</f>
        <v>0</v>
      </c>
      <c r="T52" s="182">
        <f t="shared" ref="T52" si="78">SUM(T53:T57)</f>
        <v>0</v>
      </c>
      <c r="U52" s="194">
        <f t="shared" ref="U52" si="79">N52</f>
        <v>0</v>
      </c>
      <c r="V52" s="198">
        <f t="shared" ref="V52:W52" si="80">SUM(V53:V57)</f>
        <v>0</v>
      </c>
      <c r="W52" s="182">
        <f t="shared" si="80"/>
        <v>0</v>
      </c>
      <c r="X52" s="211">
        <f t="shared" ref="X52" si="81">Y52-Z52</f>
        <v>0</v>
      </c>
      <c r="Y52" s="212">
        <f t="shared" ref="Y52" si="82">ROUNDDOWN(SUM(S52:T52),0)</f>
        <v>0</v>
      </c>
      <c r="Z52" s="213">
        <f t="shared" ref="Z52" si="83">ROUNDUP(SUM(U52:W52),0)</f>
        <v>0</v>
      </c>
    </row>
    <row r="53" spans="1:26" ht="18" customHeight="1" x14ac:dyDescent="0.2">
      <c r="A53" s="390"/>
      <c r="B53" s="174" t="s">
        <v>121</v>
      </c>
      <c r="C53" s="175">
        <f>ETH!$AB$4</f>
        <v>0</v>
      </c>
      <c r="D53" s="185">
        <f>ETH!$AC$4</f>
        <v>0</v>
      </c>
      <c r="E53" s="175">
        <f>ETH!$AD$4</f>
        <v>0</v>
      </c>
      <c r="F53" s="185">
        <f>ETH!$AE$4</f>
        <v>0</v>
      </c>
      <c r="G53" s="252"/>
      <c r="H53" s="188"/>
      <c r="I53" s="247"/>
      <c r="J53" s="248"/>
      <c r="K53" s="247"/>
      <c r="L53" s="248"/>
      <c r="M53" s="187"/>
      <c r="N53" s="188"/>
      <c r="O53" s="175">
        <f>SUM(ETH!$H$5:$H$10000)</f>
        <v>0</v>
      </c>
      <c r="P53" s="254">
        <f>SUM(ETH!$O$5:$O$10000)</f>
        <v>0</v>
      </c>
      <c r="Q53" s="175">
        <f>C53+G53-E53+O53-P53</f>
        <v>0</v>
      </c>
      <c r="R53" s="251"/>
      <c r="S53" s="195"/>
      <c r="T53" s="185">
        <f>ETH!$AF$4</f>
        <v>0</v>
      </c>
      <c r="U53" s="195"/>
      <c r="V53" s="199"/>
      <c r="W53" s="199"/>
      <c r="X53" s="214"/>
      <c r="Y53" s="215"/>
      <c r="Z53" s="216"/>
    </row>
    <row r="54" spans="1:26" ht="18" customHeight="1" x14ac:dyDescent="0.2">
      <c r="A54" s="390"/>
      <c r="B54" s="176"/>
      <c r="C54" s="177"/>
      <c r="D54" s="183"/>
      <c r="E54" s="177"/>
      <c r="F54" s="183"/>
      <c r="G54" s="177"/>
      <c r="H54" s="190"/>
      <c r="I54" s="189"/>
      <c r="J54" s="190"/>
      <c r="K54" s="189"/>
      <c r="L54" s="190"/>
      <c r="M54" s="189"/>
      <c r="N54" s="190"/>
      <c r="O54" s="177"/>
      <c r="P54" s="255"/>
      <c r="Q54" s="249">
        <f t="shared" ref="Q54:Q57" si="84">C54+G54-E54+O54-P54</f>
        <v>0</v>
      </c>
      <c r="R54" s="190"/>
      <c r="S54" s="196"/>
      <c r="T54" s="183"/>
      <c r="U54" s="196"/>
      <c r="V54" s="202"/>
      <c r="W54" s="183"/>
      <c r="X54" s="217"/>
      <c r="Y54" s="218"/>
      <c r="Z54" s="219"/>
    </row>
    <row r="55" spans="1:26" ht="18" customHeight="1" x14ac:dyDescent="0.2">
      <c r="A55" s="390"/>
      <c r="B55" s="176"/>
      <c r="C55" s="177"/>
      <c r="D55" s="183"/>
      <c r="E55" s="177"/>
      <c r="F55" s="183"/>
      <c r="G55" s="177"/>
      <c r="H55" s="190"/>
      <c r="I55" s="189"/>
      <c r="J55" s="190"/>
      <c r="K55" s="189"/>
      <c r="L55" s="190"/>
      <c r="M55" s="189"/>
      <c r="N55" s="190"/>
      <c r="O55" s="177"/>
      <c r="P55" s="255"/>
      <c r="Q55" s="249">
        <f t="shared" si="84"/>
        <v>0</v>
      </c>
      <c r="R55" s="190"/>
      <c r="S55" s="196"/>
      <c r="T55" s="183"/>
      <c r="U55" s="196"/>
      <c r="V55" s="202"/>
      <c r="W55" s="183"/>
      <c r="X55" s="217"/>
      <c r="Y55" s="218"/>
      <c r="Z55" s="219"/>
    </row>
    <row r="56" spans="1:26" ht="18" customHeight="1" x14ac:dyDescent="0.2">
      <c r="A56" s="390"/>
      <c r="B56" s="176"/>
      <c r="C56" s="177"/>
      <c r="D56" s="183"/>
      <c r="E56" s="177"/>
      <c r="F56" s="183"/>
      <c r="G56" s="177"/>
      <c r="H56" s="190"/>
      <c r="I56" s="189"/>
      <c r="J56" s="190"/>
      <c r="K56" s="189"/>
      <c r="L56" s="190"/>
      <c r="M56" s="189"/>
      <c r="N56" s="190"/>
      <c r="O56" s="177"/>
      <c r="P56" s="255"/>
      <c r="Q56" s="249">
        <f t="shared" si="84"/>
        <v>0</v>
      </c>
      <c r="R56" s="190"/>
      <c r="S56" s="196"/>
      <c r="T56" s="183"/>
      <c r="U56" s="196"/>
      <c r="V56" s="202"/>
      <c r="W56" s="183"/>
      <c r="X56" s="217"/>
      <c r="Y56" s="218"/>
      <c r="Z56" s="219"/>
    </row>
    <row r="57" spans="1:26" ht="18" customHeight="1" x14ac:dyDescent="0.2">
      <c r="A57" s="391"/>
      <c r="B57" s="178"/>
      <c r="C57" s="179"/>
      <c r="D57" s="184"/>
      <c r="E57" s="179"/>
      <c r="F57" s="184"/>
      <c r="G57" s="179"/>
      <c r="H57" s="192"/>
      <c r="I57" s="191"/>
      <c r="J57" s="192"/>
      <c r="K57" s="191"/>
      <c r="L57" s="192"/>
      <c r="M57" s="191"/>
      <c r="N57" s="192"/>
      <c r="O57" s="179"/>
      <c r="P57" s="256"/>
      <c r="Q57" s="250">
        <f t="shared" si="84"/>
        <v>0</v>
      </c>
      <c r="R57" s="192"/>
      <c r="S57" s="197"/>
      <c r="T57" s="184"/>
      <c r="U57" s="197"/>
      <c r="V57" s="203"/>
      <c r="W57" s="184"/>
      <c r="X57" s="220"/>
      <c r="Y57" s="221"/>
      <c r="Z57" s="222"/>
    </row>
  </sheetData>
  <phoneticPr fontId="1"/>
  <dataValidations count="1">
    <dataValidation imeMode="off" allowBlank="1" showInputMessage="1" showErrorMessage="1" sqref="C1:D3 D58:D1048576 C4:C1048576 D4:J57" xr:uid="{0C90C64D-48D6-4F8C-90F4-C0C7EA5C6AD4}"/>
  </dataValidations>
  <hyperlinks>
    <hyperlink ref="B1" location="集計ページ_プラットフォーム" display="プラットフォーム" xr:uid="{9277C976-39FD-4CAD-AE7A-191243A749FB}"/>
    <hyperlink ref="C1" location="集計ページ_購入" display="購入" xr:uid="{B4E631A4-6818-4609-85B6-851E96B48633}"/>
    <hyperlink ref="E1" location="集計ページ_売却" display="売却" xr:uid="{FCB67130-792B-4F78-88C9-C90F17B1778A}"/>
    <hyperlink ref="G1" location="集計ページ_年始・年末" display="年始" xr:uid="{914251C0-F2C5-4B60-BB93-0C6AC2F27F2C}"/>
    <hyperlink ref="I1" location="集計ページ_購入等" display="購入等" xr:uid="{40D2524A-9A44-41D7-865F-D137D2ECBA8C}"/>
    <hyperlink ref="K1" location="集計ページ_総平均単価" display="総平均単価" xr:uid="{D7C00D34-78E9-4975-AB2E-E09955A511E7}"/>
    <hyperlink ref="M1" location="集計ページ_売却原価" display="売却原価" xr:uid="{0F7159D0-6857-4975-BC6B-676ACAC90B59}"/>
    <hyperlink ref="Q1" location="集計ページ_年始・年末" display="年末残高・翌年繰越" xr:uid="{32DC9207-4AD3-4957-85D5-EA4E4325210E}"/>
    <hyperlink ref="O1" location="集計ページ_送金" display="送金" xr:uid="{D2A8FFE2-6DA8-4BC0-99DB-44D7FC79A790}"/>
    <hyperlink ref="S1" location="集計ページ_収入金額" display="収入金額" xr:uid="{E4BB62C1-A07B-4EA5-A99C-072984A68F35}"/>
    <hyperlink ref="U1" location="集計ページ_必要経費" display="必要経費" xr:uid="{D5C9E646-6AE3-42F6-BBF1-8DFE104C15B7}"/>
    <hyperlink ref="X1" location="集計ページ_所得金額他" display="所得金額" xr:uid="{A3990075-F29F-4A78-9F2B-8928C83D6535}"/>
    <hyperlink ref="Y1" location="集計ページ_所得金額他" display="収入金額計" xr:uid="{46DB7F44-CCED-47FF-A702-70063255DA46}"/>
    <hyperlink ref="Z1" location="集計ページ_所得金額他" display="費用金額計" xr:uid="{6B9FE8D6-765D-46BE-A9A9-07A5402D49A9}"/>
  </hyperlinks>
  <pageMargins left="0.51181102362204722" right="0.31496062992125984" top="0.15748031496062992" bottom="0.15748031496062992" header="0.31496062992125984" footer="0.31496062992125984"/>
  <pageSetup paperSize="9" scale="52"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6C02D-600E-4DFF-9A9F-9B1A7FE1A124}">
  <sheetPr>
    <tabColor rgb="FF00B050"/>
  </sheetPr>
  <dimension ref="A1:V592"/>
  <sheetViews>
    <sheetView showGridLines="0" zoomScale="90" zoomScaleNormal="90" zoomScaleSheetLayoutView="90" workbookViewId="0">
      <pane xSplit="3" ySplit="3" topLeftCell="D4" activePane="bottomRight" state="frozen"/>
      <selection pane="topRight" activeCell="D1" sqref="D1"/>
      <selection pane="bottomLeft" activeCell="A4" sqref="A4"/>
      <selection pane="bottomRight"/>
    </sheetView>
  </sheetViews>
  <sheetFormatPr defaultColWidth="9.140625" defaultRowHeight="21" customHeight="1" x14ac:dyDescent="0.2"/>
  <cols>
    <col min="1" max="1" width="17.7109375" style="36" customWidth="1"/>
    <col min="2" max="2" width="21.42578125" style="36" bestFit="1" customWidth="1"/>
    <col min="3" max="3" width="17.7109375" style="91" customWidth="1"/>
    <col min="4" max="4" width="1.7109375" style="40" customWidth="1"/>
    <col min="5" max="5" width="9.140625" style="39"/>
    <col min="6" max="8" width="9.140625" style="40"/>
    <col min="9" max="9" width="25.140625" style="86" customWidth="1"/>
    <col min="10" max="10" width="1.7109375" style="40" customWidth="1"/>
    <col min="11" max="11" width="9.140625" style="39"/>
    <col min="12" max="14" width="9.140625" style="40"/>
    <col min="15" max="15" width="25.140625" style="86" customWidth="1"/>
    <col min="16" max="16" width="1.7109375" style="40" customWidth="1"/>
    <col min="17" max="21" width="12.140625" style="41" customWidth="1"/>
    <col min="22" max="22" width="12.140625" style="42" customWidth="1"/>
    <col min="23" max="16384" width="9.140625" style="36"/>
  </cols>
  <sheetData>
    <row r="1" spans="1:22" s="3" customFormat="1" ht="21" customHeight="1" x14ac:dyDescent="0.2">
      <c r="A1" s="394" t="s">
        <v>36</v>
      </c>
      <c r="B1" s="392"/>
      <c r="C1" s="393"/>
      <c r="D1" s="76"/>
      <c r="E1" s="462" t="s">
        <v>40</v>
      </c>
      <c r="F1" s="463"/>
      <c r="G1" s="463"/>
      <c r="H1" s="463"/>
      <c r="I1" s="464"/>
      <c r="J1" s="440"/>
      <c r="K1" s="462" t="s">
        <v>41</v>
      </c>
      <c r="L1" s="463"/>
      <c r="M1" s="463"/>
      <c r="N1" s="463"/>
      <c r="O1" s="464"/>
      <c r="P1" s="440"/>
      <c r="Q1" s="465" t="s">
        <v>24</v>
      </c>
      <c r="R1" s="466"/>
      <c r="S1" s="466"/>
      <c r="T1" s="466"/>
      <c r="U1" s="466"/>
      <c r="V1" s="467"/>
    </row>
    <row r="2" spans="1:22" s="414" customFormat="1" ht="24" x14ac:dyDescent="0.2">
      <c r="A2" s="403" t="s">
        <v>37</v>
      </c>
      <c r="B2" s="404" t="s">
        <v>44</v>
      </c>
      <c r="C2" s="405" t="s">
        <v>43</v>
      </c>
      <c r="D2" s="406"/>
      <c r="E2" s="407" t="s">
        <v>0</v>
      </c>
      <c r="F2" s="408" t="s">
        <v>444</v>
      </c>
      <c r="G2" s="396" t="s">
        <v>450</v>
      </c>
      <c r="H2" s="396" t="s">
        <v>445</v>
      </c>
      <c r="I2" s="409" t="s">
        <v>39</v>
      </c>
      <c r="J2" s="410"/>
      <c r="K2" s="407" t="s">
        <v>0</v>
      </c>
      <c r="L2" s="408" t="s">
        <v>447</v>
      </c>
      <c r="M2" s="396" t="s">
        <v>451</v>
      </c>
      <c r="N2" s="411" t="s">
        <v>446</v>
      </c>
      <c r="O2" s="409" t="s">
        <v>39</v>
      </c>
      <c r="P2" s="406"/>
      <c r="Q2" s="412" t="s">
        <v>38</v>
      </c>
      <c r="R2" s="412" t="s">
        <v>42</v>
      </c>
      <c r="S2" s="412" t="s">
        <v>443</v>
      </c>
      <c r="T2" s="412" t="s">
        <v>129</v>
      </c>
      <c r="U2" s="412" t="s">
        <v>134</v>
      </c>
      <c r="V2" s="413" t="s">
        <v>138</v>
      </c>
    </row>
    <row r="3" spans="1:22" ht="21" customHeight="1" x14ac:dyDescent="0.2">
      <c r="A3" s="398"/>
      <c r="B3" s="399"/>
      <c r="C3" s="400"/>
      <c r="E3" s="397"/>
      <c r="F3" s="417" t="s">
        <v>457</v>
      </c>
      <c r="G3" s="417" t="s">
        <v>457</v>
      </c>
      <c r="H3" s="417" t="s">
        <v>38</v>
      </c>
      <c r="I3" s="401"/>
      <c r="K3" s="397"/>
      <c r="L3" s="417" t="s">
        <v>457</v>
      </c>
      <c r="M3" s="418" t="s">
        <v>38</v>
      </c>
      <c r="N3" s="419" t="s">
        <v>38</v>
      </c>
      <c r="O3" s="416" t="s">
        <v>142</v>
      </c>
      <c r="P3" s="415"/>
      <c r="Q3" s="402">
        <f t="shared" ref="Q3:U3" si="0">SUM(Q4:Q580)</f>
        <v>1257966.5640760011</v>
      </c>
      <c r="R3" s="402">
        <f t="shared" si="0"/>
        <v>833802.64358069992</v>
      </c>
      <c r="S3" s="402">
        <f t="shared" si="0"/>
        <v>-122703.32684730005</v>
      </c>
      <c r="T3" s="402">
        <f t="shared" si="0"/>
        <v>16398.68</v>
      </c>
      <c r="U3" s="402">
        <f t="shared" si="0"/>
        <v>3180</v>
      </c>
      <c r="V3" s="18">
        <f>SUM(V4:V580)</f>
        <v>-109487</v>
      </c>
    </row>
    <row r="4" spans="1:22" ht="21" customHeight="1" x14ac:dyDescent="0.2">
      <c r="A4" s="11" t="s">
        <v>548</v>
      </c>
      <c r="B4" s="66" t="s">
        <v>549</v>
      </c>
      <c r="C4" s="87">
        <v>218442678</v>
      </c>
      <c r="E4" s="79">
        <v>44667</v>
      </c>
      <c r="F4" s="82">
        <v>173135.38339999999</v>
      </c>
      <c r="G4" s="73"/>
      <c r="H4" s="73"/>
      <c r="I4" s="83"/>
      <c r="K4" s="79"/>
      <c r="L4" s="82"/>
      <c r="M4" s="73"/>
      <c r="N4" s="395"/>
      <c r="O4" s="83"/>
      <c r="Q4" s="74">
        <f t="shared" ref="Q4:Q67" si="1">SUM(F4:H4)</f>
        <v>173135.38339999999</v>
      </c>
      <c r="R4" s="74">
        <f t="shared" ref="R4:R67" si="2">SUM(L4:N4)</f>
        <v>0</v>
      </c>
      <c r="S4" s="74">
        <f>IF(R4=0,0,R4-Q4)</f>
        <v>0</v>
      </c>
      <c r="T4" s="74">
        <f t="shared" ref="T4:T67" si="3">G4</f>
        <v>0</v>
      </c>
      <c r="U4" s="74">
        <f>M4</f>
        <v>0</v>
      </c>
      <c r="V4" s="18">
        <f t="shared" ref="V4:V67" si="4">ROUND(S4+T4-U4,0)</f>
        <v>0</v>
      </c>
    </row>
    <row r="5" spans="1:22" ht="21" customHeight="1" x14ac:dyDescent="0.2">
      <c r="A5" s="11" t="s">
        <v>548</v>
      </c>
      <c r="B5" s="66" t="s">
        <v>549</v>
      </c>
      <c r="C5" s="87"/>
      <c r="E5" s="79">
        <v>44670</v>
      </c>
      <c r="F5" s="82">
        <v>184283.919582</v>
      </c>
      <c r="G5" s="73"/>
      <c r="H5" s="73"/>
      <c r="I5" s="83"/>
      <c r="K5" s="79">
        <v>44688</v>
      </c>
      <c r="L5" s="82">
        <v>135669.85370400001</v>
      </c>
      <c r="M5" s="73"/>
      <c r="N5" s="395"/>
      <c r="O5" s="83"/>
      <c r="Q5" s="74">
        <f t="shared" si="1"/>
        <v>184283.919582</v>
      </c>
      <c r="R5" s="74">
        <f t="shared" si="2"/>
        <v>135669.85370400001</v>
      </c>
      <c r="S5" s="74">
        <f t="shared" ref="S5:S68" si="5">IF(R5=0,0,R5-Q5)</f>
        <v>-48614.065877999994</v>
      </c>
      <c r="T5" s="74">
        <f t="shared" si="3"/>
        <v>0</v>
      </c>
      <c r="U5" s="74">
        <f t="shared" ref="U5:U68" si="6">M5</f>
        <v>0</v>
      </c>
      <c r="V5" s="18">
        <f t="shared" si="4"/>
        <v>-48614</v>
      </c>
    </row>
    <row r="6" spans="1:22" ht="21" customHeight="1" x14ac:dyDescent="0.2">
      <c r="A6" s="11" t="s">
        <v>548</v>
      </c>
      <c r="B6" s="66" t="s">
        <v>549</v>
      </c>
      <c r="C6" s="87"/>
      <c r="E6" s="79">
        <v>44670</v>
      </c>
      <c r="F6" s="82">
        <v>182045.08684600002</v>
      </c>
      <c r="G6" s="73"/>
      <c r="H6" s="73"/>
      <c r="I6" s="83"/>
      <c r="K6" s="79">
        <v>44692</v>
      </c>
      <c r="L6" s="82">
        <v>76902.263624999992</v>
      </c>
      <c r="M6" s="73"/>
      <c r="N6" s="395"/>
      <c r="O6" s="83"/>
      <c r="Q6" s="74">
        <f t="shared" si="1"/>
        <v>182045.08684600002</v>
      </c>
      <c r="R6" s="74">
        <f t="shared" si="2"/>
        <v>76902.263624999992</v>
      </c>
      <c r="S6" s="74">
        <f t="shared" si="5"/>
        <v>-105142.82322100003</v>
      </c>
      <c r="T6" s="74">
        <f t="shared" si="3"/>
        <v>0</v>
      </c>
      <c r="U6" s="74">
        <f t="shared" si="6"/>
        <v>0</v>
      </c>
      <c r="V6" s="18">
        <f t="shared" si="4"/>
        <v>-105143</v>
      </c>
    </row>
    <row r="7" spans="1:22" ht="21" customHeight="1" x14ac:dyDescent="0.2">
      <c r="A7" s="11" t="s">
        <v>550</v>
      </c>
      <c r="B7" s="66" t="s">
        <v>551</v>
      </c>
      <c r="C7" s="87" t="s">
        <v>552</v>
      </c>
      <c r="E7" s="79">
        <v>44671</v>
      </c>
      <c r="F7" s="82">
        <v>3674.5650000000005</v>
      </c>
      <c r="G7" s="73"/>
      <c r="H7" s="73"/>
      <c r="I7" s="83"/>
      <c r="K7" s="79"/>
      <c r="L7" s="82"/>
      <c r="M7" s="73"/>
      <c r="N7" s="395"/>
      <c r="O7" s="83"/>
      <c r="Q7" s="74">
        <f t="shared" si="1"/>
        <v>3674.5650000000005</v>
      </c>
      <c r="R7" s="74">
        <f t="shared" si="2"/>
        <v>0</v>
      </c>
      <c r="S7" s="74">
        <f t="shared" si="5"/>
        <v>0</v>
      </c>
      <c r="T7" s="74">
        <f t="shared" si="3"/>
        <v>0</v>
      </c>
      <c r="U7" s="74">
        <f t="shared" si="6"/>
        <v>0</v>
      </c>
      <c r="V7" s="18">
        <f t="shared" si="4"/>
        <v>0</v>
      </c>
    </row>
    <row r="8" spans="1:22" ht="21" customHeight="1" x14ac:dyDescent="0.2">
      <c r="A8" s="11" t="s">
        <v>550</v>
      </c>
      <c r="B8" s="66" t="s">
        <v>551</v>
      </c>
      <c r="C8" s="87" t="s">
        <v>553</v>
      </c>
      <c r="E8" s="79">
        <v>44675</v>
      </c>
      <c r="F8" s="82">
        <v>3436.7010479999994</v>
      </c>
      <c r="G8" s="73"/>
      <c r="H8" s="73"/>
      <c r="I8" s="83"/>
      <c r="K8" s="79"/>
      <c r="L8" s="82"/>
      <c r="M8" s="73"/>
      <c r="N8" s="395"/>
      <c r="O8" s="83"/>
      <c r="Q8" s="74">
        <f t="shared" si="1"/>
        <v>3436.7010479999994</v>
      </c>
      <c r="R8" s="74">
        <f t="shared" si="2"/>
        <v>0</v>
      </c>
      <c r="S8" s="74">
        <f t="shared" si="5"/>
        <v>0</v>
      </c>
      <c r="T8" s="74">
        <f t="shared" si="3"/>
        <v>0</v>
      </c>
      <c r="U8" s="74">
        <f t="shared" si="6"/>
        <v>0</v>
      </c>
      <c r="V8" s="18">
        <f t="shared" si="4"/>
        <v>0</v>
      </c>
    </row>
    <row r="9" spans="1:22" ht="21" customHeight="1" x14ac:dyDescent="0.2">
      <c r="A9" s="11" t="s">
        <v>550</v>
      </c>
      <c r="B9" s="66" t="s">
        <v>554</v>
      </c>
      <c r="C9" s="87">
        <v>41835559664</v>
      </c>
      <c r="E9" s="79">
        <v>44680</v>
      </c>
      <c r="F9" s="82">
        <v>14140.984200000001</v>
      </c>
      <c r="G9" s="73"/>
      <c r="H9" s="73"/>
      <c r="I9" s="83"/>
      <c r="K9" s="79"/>
      <c r="L9" s="82"/>
      <c r="M9" s="73"/>
      <c r="N9" s="395"/>
      <c r="O9" s="83"/>
      <c r="Q9" s="74">
        <f t="shared" si="1"/>
        <v>14140.984200000001</v>
      </c>
      <c r="R9" s="74">
        <f t="shared" si="2"/>
        <v>0</v>
      </c>
      <c r="S9" s="74">
        <f t="shared" si="5"/>
        <v>0</v>
      </c>
      <c r="T9" s="74">
        <f t="shared" si="3"/>
        <v>0</v>
      </c>
      <c r="U9" s="74">
        <f t="shared" si="6"/>
        <v>0</v>
      </c>
      <c r="V9" s="18">
        <f t="shared" si="4"/>
        <v>0</v>
      </c>
    </row>
    <row r="10" spans="1:22" ht="21" customHeight="1" x14ac:dyDescent="0.2">
      <c r="A10" s="11" t="s">
        <v>548</v>
      </c>
      <c r="B10" s="66"/>
      <c r="C10" s="87"/>
      <c r="E10" s="79">
        <v>44688</v>
      </c>
      <c r="F10" s="82"/>
      <c r="G10" s="73"/>
      <c r="H10" s="73">
        <v>100116.51</v>
      </c>
      <c r="I10" s="83" t="s">
        <v>555</v>
      </c>
      <c r="K10" s="79">
        <v>44692</v>
      </c>
      <c r="L10" s="82">
        <v>73826.173079999993</v>
      </c>
      <c r="M10" s="73"/>
      <c r="N10" s="395"/>
      <c r="O10" s="83"/>
      <c r="Q10" s="74">
        <f t="shared" si="1"/>
        <v>100116.51</v>
      </c>
      <c r="R10" s="74">
        <f t="shared" si="2"/>
        <v>73826.173079999993</v>
      </c>
      <c r="S10" s="74">
        <f t="shared" si="5"/>
        <v>-26290.336920000002</v>
      </c>
      <c r="T10" s="74">
        <f t="shared" si="3"/>
        <v>0</v>
      </c>
      <c r="U10" s="74">
        <f t="shared" si="6"/>
        <v>0</v>
      </c>
      <c r="V10" s="18">
        <f t="shared" si="4"/>
        <v>-26290</v>
      </c>
    </row>
    <row r="11" spans="1:22" ht="21" customHeight="1" x14ac:dyDescent="0.2">
      <c r="A11" s="11" t="s">
        <v>548</v>
      </c>
      <c r="B11" s="66"/>
      <c r="C11" s="87"/>
      <c r="E11" s="79">
        <v>44690</v>
      </c>
      <c r="F11" s="82"/>
      <c r="G11" s="73"/>
      <c r="H11" s="73">
        <v>73317.09</v>
      </c>
      <c r="I11" s="83" t="s">
        <v>555</v>
      </c>
      <c r="K11" s="79">
        <v>44694</v>
      </c>
      <c r="L11" s="82">
        <v>73558.943299999999</v>
      </c>
      <c r="M11" s="73"/>
      <c r="N11" s="395"/>
      <c r="O11" s="83"/>
      <c r="Q11" s="74">
        <f t="shared" si="1"/>
        <v>73317.09</v>
      </c>
      <c r="R11" s="74">
        <f t="shared" si="2"/>
        <v>73558.943299999999</v>
      </c>
      <c r="S11" s="74">
        <f t="shared" si="5"/>
        <v>241.85330000000249</v>
      </c>
      <c r="T11" s="74">
        <f t="shared" si="3"/>
        <v>0</v>
      </c>
      <c r="U11" s="74">
        <f t="shared" si="6"/>
        <v>0</v>
      </c>
      <c r="V11" s="18">
        <f t="shared" si="4"/>
        <v>242</v>
      </c>
    </row>
    <row r="12" spans="1:22" ht="21" customHeight="1" x14ac:dyDescent="0.2">
      <c r="A12" s="11" t="s">
        <v>548</v>
      </c>
      <c r="B12" s="66"/>
      <c r="C12" s="87"/>
      <c r="E12" s="79">
        <v>44692</v>
      </c>
      <c r="F12" s="82"/>
      <c r="G12" s="73"/>
      <c r="H12" s="73">
        <v>57093.299999999996</v>
      </c>
      <c r="I12" s="83" t="s">
        <v>555</v>
      </c>
      <c r="K12" s="79">
        <v>44697</v>
      </c>
      <c r="L12" s="82">
        <v>86058.862492499989</v>
      </c>
      <c r="M12" s="73"/>
      <c r="N12" s="395"/>
      <c r="O12" s="83"/>
      <c r="Q12" s="74">
        <f t="shared" si="1"/>
        <v>57093.299999999996</v>
      </c>
      <c r="R12" s="74">
        <f t="shared" si="2"/>
        <v>86058.862492499989</v>
      </c>
      <c r="S12" s="74">
        <f t="shared" si="5"/>
        <v>28965.562492499994</v>
      </c>
      <c r="T12" s="74">
        <f t="shared" si="3"/>
        <v>0</v>
      </c>
      <c r="U12" s="74">
        <f t="shared" si="6"/>
        <v>0</v>
      </c>
      <c r="V12" s="18">
        <f t="shared" si="4"/>
        <v>28966</v>
      </c>
    </row>
    <row r="13" spans="1:22" ht="21" customHeight="1" x14ac:dyDescent="0.2">
      <c r="A13" s="11" t="s">
        <v>548</v>
      </c>
      <c r="B13" s="66"/>
      <c r="C13" s="87"/>
      <c r="E13" s="79">
        <v>44694</v>
      </c>
      <c r="F13" s="82"/>
      <c r="G13" s="73"/>
      <c r="H13" s="73">
        <v>67821.376000000004</v>
      </c>
      <c r="I13" s="83" t="s">
        <v>555</v>
      </c>
      <c r="K13" s="79">
        <v>44699</v>
      </c>
      <c r="L13" s="82">
        <v>74710.410399999993</v>
      </c>
      <c r="M13" s="73"/>
      <c r="N13" s="395"/>
      <c r="O13" s="83"/>
      <c r="Q13" s="74">
        <f t="shared" si="1"/>
        <v>67821.376000000004</v>
      </c>
      <c r="R13" s="74">
        <f t="shared" si="2"/>
        <v>74710.410399999993</v>
      </c>
      <c r="S13" s="74">
        <f t="shared" si="5"/>
        <v>6889.0343999999895</v>
      </c>
      <c r="T13" s="74">
        <f t="shared" si="3"/>
        <v>0</v>
      </c>
      <c r="U13" s="74">
        <f t="shared" si="6"/>
        <v>0</v>
      </c>
      <c r="V13" s="18">
        <f t="shared" si="4"/>
        <v>6889</v>
      </c>
    </row>
    <row r="14" spans="1:22" ht="21" customHeight="1" x14ac:dyDescent="0.2">
      <c r="A14" s="11" t="s">
        <v>548</v>
      </c>
      <c r="B14" s="66"/>
      <c r="C14" s="87"/>
      <c r="E14" s="79">
        <v>44697</v>
      </c>
      <c r="F14" s="82"/>
      <c r="G14" s="73"/>
      <c r="H14" s="73">
        <v>70834.5</v>
      </c>
      <c r="I14" s="83" t="s">
        <v>555</v>
      </c>
      <c r="K14" s="79">
        <v>44704</v>
      </c>
      <c r="L14" s="82">
        <v>78318.157500000001</v>
      </c>
      <c r="M14" s="73"/>
      <c r="N14" s="395"/>
      <c r="O14" s="83"/>
      <c r="Q14" s="74">
        <f t="shared" si="1"/>
        <v>70834.5</v>
      </c>
      <c r="R14" s="74">
        <f t="shared" si="2"/>
        <v>78318.157500000001</v>
      </c>
      <c r="S14" s="74">
        <f t="shared" si="5"/>
        <v>7483.6575000000012</v>
      </c>
      <c r="T14" s="74">
        <f t="shared" si="3"/>
        <v>0</v>
      </c>
      <c r="U14" s="74">
        <f t="shared" si="6"/>
        <v>0</v>
      </c>
      <c r="V14" s="18">
        <f t="shared" si="4"/>
        <v>7484</v>
      </c>
    </row>
    <row r="15" spans="1:22" ht="21" customHeight="1" x14ac:dyDescent="0.2">
      <c r="A15" s="11" t="s">
        <v>548</v>
      </c>
      <c r="B15" s="66"/>
      <c r="C15" s="87"/>
      <c r="E15" s="79">
        <v>44699</v>
      </c>
      <c r="F15" s="82"/>
      <c r="G15" s="73"/>
      <c r="H15" s="73">
        <v>58216.568000000007</v>
      </c>
      <c r="I15" s="83" t="s">
        <v>555</v>
      </c>
      <c r="K15" s="79">
        <v>44706</v>
      </c>
      <c r="L15" s="82">
        <v>77338.184723999992</v>
      </c>
      <c r="M15" s="73"/>
      <c r="N15" s="395"/>
      <c r="O15" s="83"/>
      <c r="Q15" s="74">
        <f t="shared" si="1"/>
        <v>58216.568000000007</v>
      </c>
      <c r="R15" s="74">
        <f t="shared" si="2"/>
        <v>77338.184723999992</v>
      </c>
      <c r="S15" s="74">
        <f t="shared" si="5"/>
        <v>19121.616723999985</v>
      </c>
      <c r="T15" s="74">
        <f t="shared" si="3"/>
        <v>0</v>
      </c>
      <c r="U15" s="74">
        <f t="shared" si="6"/>
        <v>0</v>
      </c>
      <c r="V15" s="18">
        <f t="shared" si="4"/>
        <v>19122</v>
      </c>
    </row>
    <row r="16" spans="1:22" ht="21" customHeight="1" x14ac:dyDescent="0.2">
      <c r="A16" s="11" t="s">
        <v>548</v>
      </c>
      <c r="B16" s="66"/>
      <c r="C16" s="87"/>
      <c r="E16" s="79">
        <v>44704</v>
      </c>
      <c r="F16" s="82"/>
      <c r="G16" s="73"/>
      <c r="H16" s="73">
        <v>60534.54</v>
      </c>
      <c r="I16" s="83" t="s">
        <v>555</v>
      </c>
      <c r="K16" s="79">
        <v>44708</v>
      </c>
      <c r="L16" s="82">
        <v>50874.794755199997</v>
      </c>
      <c r="M16" s="73"/>
      <c r="N16" s="395"/>
      <c r="O16" s="83"/>
      <c r="Q16" s="74">
        <f t="shared" si="1"/>
        <v>60534.54</v>
      </c>
      <c r="R16" s="74">
        <f t="shared" si="2"/>
        <v>50874.794755199997</v>
      </c>
      <c r="S16" s="74">
        <f t="shared" si="5"/>
        <v>-9659.745244800004</v>
      </c>
      <c r="T16" s="74">
        <f t="shared" si="3"/>
        <v>0</v>
      </c>
      <c r="U16" s="74">
        <f t="shared" si="6"/>
        <v>0</v>
      </c>
      <c r="V16" s="18">
        <f t="shared" si="4"/>
        <v>-9660</v>
      </c>
    </row>
    <row r="17" spans="1:22" ht="21" customHeight="1" x14ac:dyDescent="0.2">
      <c r="A17" s="11" t="s">
        <v>548</v>
      </c>
      <c r="B17" s="66" t="s">
        <v>549</v>
      </c>
      <c r="C17" s="87">
        <v>655543276</v>
      </c>
      <c r="E17" s="79">
        <v>44706</v>
      </c>
      <c r="F17" s="82"/>
      <c r="G17" s="73"/>
      <c r="H17" s="73">
        <v>56396.88</v>
      </c>
      <c r="I17" s="83" t="s">
        <v>555</v>
      </c>
      <c r="K17" s="79"/>
      <c r="L17" s="82"/>
      <c r="M17" s="73"/>
      <c r="N17" s="395"/>
      <c r="O17" s="83"/>
      <c r="Q17" s="74">
        <f t="shared" si="1"/>
        <v>56396.88</v>
      </c>
      <c r="R17" s="74">
        <f t="shared" si="2"/>
        <v>0</v>
      </c>
      <c r="S17" s="74">
        <f t="shared" si="5"/>
        <v>0</v>
      </c>
      <c r="T17" s="74">
        <f t="shared" si="3"/>
        <v>0</v>
      </c>
      <c r="U17" s="74">
        <f t="shared" si="6"/>
        <v>0</v>
      </c>
      <c r="V17" s="18">
        <f t="shared" si="4"/>
        <v>0</v>
      </c>
    </row>
    <row r="18" spans="1:22" ht="21" customHeight="1" x14ac:dyDescent="0.2">
      <c r="A18" s="11" t="s">
        <v>548</v>
      </c>
      <c r="B18" s="66" t="s">
        <v>556</v>
      </c>
      <c r="C18" s="87">
        <v>605965208</v>
      </c>
      <c r="E18" s="79">
        <v>44708</v>
      </c>
      <c r="F18" s="82"/>
      <c r="G18" s="73"/>
      <c r="H18" s="73">
        <v>44700.479999999996</v>
      </c>
      <c r="I18" s="83" t="s">
        <v>555</v>
      </c>
      <c r="K18" s="79"/>
      <c r="L18" s="82"/>
      <c r="M18" s="73"/>
      <c r="N18" s="395"/>
      <c r="O18" s="83"/>
      <c r="Q18" s="74">
        <f t="shared" si="1"/>
        <v>44700.479999999996</v>
      </c>
      <c r="R18" s="74">
        <f t="shared" si="2"/>
        <v>0</v>
      </c>
      <c r="S18" s="74">
        <f t="shared" si="5"/>
        <v>0</v>
      </c>
      <c r="T18" s="74">
        <f t="shared" si="3"/>
        <v>0</v>
      </c>
      <c r="U18" s="74">
        <f t="shared" si="6"/>
        <v>0</v>
      </c>
      <c r="V18" s="18">
        <f t="shared" si="4"/>
        <v>0</v>
      </c>
    </row>
    <row r="19" spans="1:22" ht="21" customHeight="1" x14ac:dyDescent="0.2">
      <c r="A19" s="80" t="s">
        <v>550</v>
      </c>
      <c r="B19" s="81" t="s">
        <v>554</v>
      </c>
      <c r="C19" s="87"/>
      <c r="E19" s="79">
        <v>44866</v>
      </c>
      <c r="F19" s="82"/>
      <c r="G19" s="73">
        <v>55</v>
      </c>
      <c r="H19" s="73"/>
      <c r="I19" s="83" t="s">
        <v>557</v>
      </c>
      <c r="K19" s="79">
        <v>44866</v>
      </c>
      <c r="L19" s="82"/>
      <c r="M19" s="73"/>
      <c r="N19" s="395">
        <v>55</v>
      </c>
      <c r="O19" s="83" t="s">
        <v>558</v>
      </c>
      <c r="Q19" s="74">
        <f t="shared" si="1"/>
        <v>55</v>
      </c>
      <c r="R19" s="74">
        <f t="shared" si="2"/>
        <v>55</v>
      </c>
      <c r="S19" s="74">
        <f t="shared" si="5"/>
        <v>0</v>
      </c>
      <c r="T19" s="74">
        <f t="shared" si="3"/>
        <v>55</v>
      </c>
      <c r="U19" s="74">
        <f t="shared" si="6"/>
        <v>0</v>
      </c>
      <c r="V19" s="18">
        <f t="shared" si="4"/>
        <v>55</v>
      </c>
    </row>
    <row r="20" spans="1:22" ht="21" customHeight="1" x14ac:dyDescent="0.2">
      <c r="A20" s="75" t="s">
        <v>550</v>
      </c>
      <c r="B20" s="81" t="s">
        <v>554</v>
      </c>
      <c r="C20" s="87"/>
      <c r="E20" s="79">
        <v>44866</v>
      </c>
      <c r="F20" s="82"/>
      <c r="G20" s="73">
        <v>55</v>
      </c>
      <c r="H20" s="73"/>
      <c r="I20" s="83" t="s">
        <v>557</v>
      </c>
      <c r="K20" s="79">
        <v>44866</v>
      </c>
      <c r="L20" s="82"/>
      <c r="M20" s="73"/>
      <c r="N20" s="395">
        <v>55</v>
      </c>
      <c r="O20" s="83" t="s">
        <v>558</v>
      </c>
      <c r="Q20" s="74">
        <f t="shared" si="1"/>
        <v>55</v>
      </c>
      <c r="R20" s="74">
        <f t="shared" si="2"/>
        <v>55</v>
      </c>
      <c r="S20" s="74">
        <f t="shared" si="5"/>
        <v>0</v>
      </c>
      <c r="T20" s="74">
        <f t="shared" si="3"/>
        <v>55</v>
      </c>
      <c r="U20" s="74">
        <f t="shared" si="6"/>
        <v>0</v>
      </c>
      <c r="V20" s="18">
        <f t="shared" si="4"/>
        <v>55</v>
      </c>
    </row>
    <row r="21" spans="1:22" ht="21" customHeight="1" x14ac:dyDescent="0.2">
      <c r="A21" s="11" t="s">
        <v>550</v>
      </c>
      <c r="B21" s="81" t="s">
        <v>554</v>
      </c>
      <c r="C21" s="87"/>
      <c r="E21" s="79">
        <v>44866</v>
      </c>
      <c r="F21" s="82"/>
      <c r="G21" s="73">
        <v>55</v>
      </c>
      <c r="H21" s="73"/>
      <c r="I21" s="83" t="s">
        <v>557</v>
      </c>
      <c r="K21" s="79">
        <v>44866</v>
      </c>
      <c r="L21" s="82"/>
      <c r="M21" s="73"/>
      <c r="N21" s="395">
        <v>55</v>
      </c>
      <c r="O21" s="83" t="s">
        <v>558</v>
      </c>
      <c r="Q21" s="74">
        <f t="shared" si="1"/>
        <v>55</v>
      </c>
      <c r="R21" s="74">
        <f t="shared" si="2"/>
        <v>55</v>
      </c>
      <c r="S21" s="74">
        <f t="shared" si="5"/>
        <v>0</v>
      </c>
      <c r="T21" s="74">
        <f t="shared" si="3"/>
        <v>55</v>
      </c>
      <c r="U21" s="74">
        <f t="shared" si="6"/>
        <v>0</v>
      </c>
      <c r="V21" s="18">
        <f t="shared" si="4"/>
        <v>55</v>
      </c>
    </row>
    <row r="22" spans="1:22" ht="21" customHeight="1" x14ac:dyDescent="0.2">
      <c r="A22" s="11" t="s">
        <v>550</v>
      </c>
      <c r="B22" s="81" t="s">
        <v>559</v>
      </c>
      <c r="C22" s="87" t="s">
        <v>560</v>
      </c>
      <c r="D22" s="53"/>
      <c r="E22" s="79">
        <v>44866</v>
      </c>
      <c r="F22" s="82"/>
      <c r="G22" s="73"/>
      <c r="H22" s="73">
        <v>238</v>
      </c>
      <c r="I22" s="83" t="s">
        <v>561</v>
      </c>
      <c r="J22" s="53"/>
      <c r="K22" s="79"/>
      <c r="L22" s="82"/>
      <c r="M22" s="73"/>
      <c r="N22" s="395"/>
      <c r="O22" s="83"/>
      <c r="P22" s="53"/>
      <c r="Q22" s="74">
        <f t="shared" si="1"/>
        <v>238</v>
      </c>
      <c r="R22" s="74">
        <f t="shared" si="2"/>
        <v>0</v>
      </c>
      <c r="S22" s="74">
        <f t="shared" si="5"/>
        <v>0</v>
      </c>
      <c r="T22" s="74">
        <f t="shared" si="3"/>
        <v>0</v>
      </c>
      <c r="U22" s="74">
        <f t="shared" si="6"/>
        <v>0</v>
      </c>
      <c r="V22" s="18">
        <f t="shared" si="4"/>
        <v>0</v>
      </c>
    </row>
    <row r="23" spans="1:22" ht="21" customHeight="1" x14ac:dyDescent="0.2">
      <c r="A23" s="80" t="s">
        <v>550</v>
      </c>
      <c r="B23" s="81" t="s">
        <v>554</v>
      </c>
      <c r="C23" s="87">
        <v>79948696776</v>
      </c>
      <c r="E23" s="79">
        <v>44908</v>
      </c>
      <c r="F23" s="82"/>
      <c r="G23" s="73">
        <v>55.36</v>
      </c>
      <c r="H23" s="73"/>
      <c r="I23" s="83" t="s">
        <v>557</v>
      </c>
      <c r="K23" s="79"/>
      <c r="L23" s="82"/>
      <c r="M23" s="73"/>
      <c r="N23" s="395"/>
      <c r="O23" s="83"/>
      <c r="Q23" s="74">
        <f t="shared" si="1"/>
        <v>55.36</v>
      </c>
      <c r="R23" s="74">
        <f t="shared" si="2"/>
        <v>0</v>
      </c>
      <c r="S23" s="74">
        <f t="shared" si="5"/>
        <v>0</v>
      </c>
      <c r="T23" s="74">
        <f t="shared" si="3"/>
        <v>55.36</v>
      </c>
      <c r="U23" s="74">
        <f t="shared" si="6"/>
        <v>0</v>
      </c>
      <c r="V23" s="18">
        <f t="shared" si="4"/>
        <v>55</v>
      </c>
    </row>
    <row r="24" spans="1:22" ht="21" customHeight="1" x14ac:dyDescent="0.2">
      <c r="A24" s="75" t="s">
        <v>550</v>
      </c>
      <c r="B24" s="81" t="s">
        <v>554</v>
      </c>
      <c r="C24" s="87" t="s">
        <v>562</v>
      </c>
      <c r="D24" s="53"/>
      <c r="E24" s="79">
        <v>44908</v>
      </c>
      <c r="F24" s="82"/>
      <c r="G24" s="73">
        <v>55.36</v>
      </c>
      <c r="H24" s="73"/>
      <c r="I24" s="83" t="s">
        <v>557</v>
      </c>
      <c r="J24" s="53"/>
      <c r="K24" s="79"/>
      <c r="L24" s="82"/>
      <c r="M24" s="73"/>
      <c r="N24" s="395"/>
      <c r="O24" s="83"/>
      <c r="P24" s="53"/>
      <c r="Q24" s="74">
        <f t="shared" si="1"/>
        <v>55.36</v>
      </c>
      <c r="R24" s="74">
        <f t="shared" si="2"/>
        <v>0</v>
      </c>
      <c r="S24" s="74">
        <f t="shared" si="5"/>
        <v>0</v>
      </c>
      <c r="T24" s="74">
        <f t="shared" si="3"/>
        <v>55.36</v>
      </c>
      <c r="U24" s="74">
        <f t="shared" si="6"/>
        <v>0</v>
      </c>
      <c r="V24" s="18">
        <f t="shared" si="4"/>
        <v>55</v>
      </c>
    </row>
    <row r="25" spans="1:22" ht="21" customHeight="1" x14ac:dyDescent="0.2">
      <c r="A25" s="11" t="s">
        <v>550</v>
      </c>
      <c r="B25" s="81" t="s">
        <v>554</v>
      </c>
      <c r="C25" s="87" t="s">
        <v>563</v>
      </c>
      <c r="D25" s="53"/>
      <c r="E25" s="79">
        <v>44908</v>
      </c>
      <c r="F25" s="82"/>
      <c r="G25" s="73">
        <v>55.36</v>
      </c>
      <c r="H25" s="73"/>
      <c r="I25" s="83" t="s">
        <v>557</v>
      </c>
      <c r="J25" s="53"/>
      <c r="K25" s="79"/>
      <c r="L25" s="82"/>
      <c r="M25" s="73"/>
      <c r="N25" s="395"/>
      <c r="O25" s="83"/>
      <c r="P25" s="53"/>
      <c r="Q25" s="74">
        <f t="shared" si="1"/>
        <v>55.36</v>
      </c>
      <c r="R25" s="74">
        <f t="shared" si="2"/>
        <v>0</v>
      </c>
      <c r="S25" s="74">
        <f t="shared" si="5"/>
        <v>0</v>
      </c>
      <c r="T25" s="74">
        <f t="shared" si="3"/>
        <v>55.36</v>
      </c>
      <c r="U25" s="74">
        <f t="shared" si="6"/>
        <v>0</v>
      </c>
      <c r="V25" s="18">
        <f t="shared" si="4"/>
        <v>55</v>
      </c>
    </row>
    <row r="26" spans="1:22" ht="21" customHeight="1" x14ac:dyDescent="0.2">
      <c r="A26" s="11" t="s">
        <v>550</v>
      </c>
      <c r="B26" s="66" t="s">
        <v>564</v>
      </c>
      <c r="C26" s="88"/>
      <c r="D26" s="53"/>
      <c r="E26" s="79">
        <v>44908</v>
      </c>
      <c r="F26" s="82"/>
      <c r="G26" s="73">
        <v>55.36</v>
      </c>
      <c r="H26" s="73"/>
      <c r="I26" s="83" t="s">
        <v>557</v>
      </c>
      <c r="J26" s="53"/>
      <c r="K26" s="10"/>
      <c r="L26" s="72"/>
      <c r="M26" s="73"/>
      <c r="N26" s="73"/>
      <c r="O26" s="84"/>
      <c r="P26" s="53"/>
      <c r="Q26" s="74">
        <f t="shared" si="1"/>
        <v>55.36</v>
      </c>
      <c r="R26" s="74">
        <f t="shared" si="2"/>
        <v>0</v>
      </c>
      <c r="S26" s="74">
        <f t="shared" si="5"/>
        <v>0</v>
      </c>
      <c r="T26" s="74">
        <f t="shared" si="3"/>
        <v>55.36</v>
      </c>
      <c r="U26" s="74">
        <f t="shared" si="6"/>
        <v>0</v>
      </c>
      <c r="V26" s="18">
        <f t="shared" si="4"/>
        <v>55</v>
      </c>
    </row>
    <row r="27" spans="1:22" ht="21" customHeight="1" x14ac:dyDescent="0.2">
      <c r="A27" s="11" t="s">
        <v>550</v>
      </c>
      <c r="B27" s="66" t="s">
        <v>564</v>
      </c>
      <c r="C27" s="88"/>
      <c r="D27" s="53"/>
      <c r="E27" s="10">
        <v>44908</v>
      </c>
      <c r="F27" s="72"/>
      <c r="G27" s="73">
        <v>55.36</v>
      </c>
      <c r="H27" s="73"/>
      <c r="I27" s="84" t="s">
        <v>557</v>
      </c>
      <c r="J27" s="53"/>
      <c r="K27" s="10"/>
      <c r="L27" s="72"/>
      <c r="M27" s="73"/>
      <c r="N27" s="73"/>
      <c r="O27" s="84"/>
      <c r="P27" s="53"/>
      <c r="Q27" s="74">
        <f t="shared" si="1"/>
        <v>55.36</v>
      </c>
      <c r="R27" s="74">
        <f t="shared" si="2"/>
        <v>0</v>
      </c>
      <c r="S27" s="74">
        <f t="shared" si="5"/>
        <v>0</v>
      </c>
      <c r="T27" s="74">
        <f t="shared" si="3"/>
        <v>55.36</v>
      </c>
      <c r="U27" s="74">
        <f t="shared" si="6"/>
        <v>0</v>
      </c>
      <c r="V27" s="18">
        <f t="shared" si="4"/>
        <v>55</v>
      </c>
    </row>
    <row r="28" spans="1:22" ht="21" customHeight="1" x14ac:dyDescent="0.2">
      <c r="A28" s="11" t="s">
        <v>550</v>
      </c>
      <c r="B28" s="66" t="s">
        <v>564</v>
      </c>
      <c r="C28" s="88"/>
      <c r="D28" s="53"/>
      <c r="E28" s="10">
        <v>44908</v>
      </c>
      <c r="F28" s="72"/>
      <c r="G28" s="73">
        <v>55.36</v>
      </c>
      <c r="H28" s="73"/>
      <c r="I28" s="84" t="s">
        <v>557</v>
      </c>
      <c r="J28" s="53"/>
      <c r="K28" s="10"/>
      <c r="L28" s="72"/>
      <c r="M28" s="73"/>
      <c r="N28" s="73"/>
      <c r="O28" s="84"/>
      <c r="P28" s="53"/>
      <c r="Q28" s="74">
        <f t="shared" si="1"/>
        <v>55.36</v>
      </c>
      <c r="R28" s="74">
        <f t="shared" si="2"/>
        <v>0</v>
      </c>
      <c r="S28" s="74">
        <f t="shared" si="5"/>
        <v>0</v>
      </c>
      <c r="T28" s="74">
        <f t="shared" si="3"/>
        <v>55.36</v>
      </c>
      <c r="U28" s="74">
        <f t="shared" si="6"/>
        <v>0</v>
      </c>
      <c r="V28" s="18">
        <f t="shared" si="4"/>
        <v>55</v>
      </c>
    </row>
    <row r="29" spans="1:22" ht="21" customHeight="1" x14ac:dyDescent="0.2">
      <c r="A29" s="11" t="s">
        <v>550</v>
      </c>
      <c r="B29" s="66" t="s">
        <v>564</v>
      </c>
      <c r="C29" s="88"/>
      <c r="D29" s="53"/>
      <c r="E29" s="10">
        <v>44908</v>
      </c>
      <c r="F29" s="72"/>
      <c r="G29" s="73">
        <v>55.36</v>
      </c>
      <c r="H29" s="73"/>
      <c r="I29" s="84" t="s">
        <v>557</v>
      </c>
      <c r="J29" s="53"/>
      <c r="K29" s="10"/>
      <c r="L29" s="72"/>
      <c r="M29" s="73"/>
      <c r="N29" s="73"/>
      <c r="O29" s="84"/>
      <c r="P29" s="53"/>
      <c r="Q29" s="74">
        <f t="shared" si="1"/>
        <v>55.36</v>
      </c>
      <c r="R29" s="74">
        <f t="shared" si="2"/>
        <v>0</v>
      </c>
      <c r="S29" s="74">
        <f t="shared" si="5"/>
        <v>0</v>
      </c>
      <c r="T29" s="74">
        <f t="shared" si="3"/>
        <v>55.36</v>
      </c>
      <c r="U29" s="74">
        <f t="shared" si="6"/>
        <v>0</v>
      </c>
      <c r="V29" s="18">
        <f t="shared" si="4"/>
        <v>55</v>
      </c>
    </row>
    <row r="30" spans="1:22" ht="21" customHeight="1" x14ac:dyDescent="0.2">
      <c r="A30" s="11" t="s">
        <v>550</v>
      </c>
      <c r="B30" s="66" t="s">
        <v>564</v>
      </c>
      <c r="C30" s="88"/>
      <c r="D30" s="53"/>
      <c r="E30" s="10">
        <v>44908</v>
      </c>
      <c r="F30" s="72"/>
      <c r="G30" s="73">
        <v>55.36</v>
      </c>
      <c r="H30" s="73"/>
      <c r="I30" s="84" t="s">
        <v>557</v>
      </c>
      <c r="J30" s="53"/>
      <c r="K30" s="10"/>
      <c r="L30" s="72"/>
      <c r="M30" s="73"/>
      <c r="N30" s="73"/>
      <c r="O30" s="84"/>
      <c r="P30" s="53"/>
      <c r="Q30" s="74">
        <f t="shared" si="1"/>
        <v>55.36</v>
      </c>
      <c r="R30" s="74">
        <f t="shared" si="2"/>
        <v>0</v>
      </c>
      <c r="S30" s="74">
        <f t="shared" si="5"/>
        <v>0</v>
      </c>
      <c r="T30" s="74">
        <f t="shared" si="3"/>
        <v>55.36</v>
      </c>
      <c r="U30" s="74">
        <f t="shared" si="6"/>
        <v>0</v>
      </c>
      <c r="V30" s="18">
        <f t="shared" si="4"/>
        <v>55</v>
      </c>
    </row>
    <row r="31" spans="1:22" ht="21" customHeight="1" x14ac:dyDescent="0.2">
      <c r="A31" s="11" t="s">
        <v>550</v>
      </c>
      <c r="B31" s="66" t="s">
        <v>564</v>
      </c>
      <c r="C31" s="88"/>
      <c r="D31" s="53"/>
      <c r="E31" s="10">
        <v>44908</v>
      </c>
      <c r="F31" s="72"/>
      <c r="G31" s="73">
        <v>55.36</v>
      </c>
      <c r="H31" s="73"/>
      <c r="I31" s="84" t="s">
        <v>557</v>
      </c>
      <c r="J31" s="53"/>
      <c r="K31" s="10"/>
      <c r="L31" s="72"/>
      <c r="M31" s="73"/>
      <c r="N31" s="73"/>
      <c r="O31" s="84"/>
      <c r="P31" s="53"/>
      <c r="Q31" s="74">
        <f t="shared" si="1"/>
        <v>55.36</v>
      </c>
      <c r="R31" s="74">
        <f t="shared" si="2"/>
        <v>0</v>
      </c>
      <c r="S31" s="74">
        <f t="shared" si="5"/>
        <v>0</v>
      </c>
      <c r="T31" s="74">
        <f t="shared" si="3"/>
        <v>55.36</v>
      </c>
      <c r="U31" s="74">
        <f t="shared" si="6"/>
        <v>0</v>
      </c>
      <c r="V31" s="18">
        <f t="shared" si="4"/>
        <v>55</v>
      </c>
    </row>
    <row r="32" spans="1:22" ht="21" customHeight="1" x14ac:dyDescent="0.2">
      <c r="A32" s="11" t="s">
        <v>550</v>
      </c>
      <c r="B32" s="66" t="s">
        <v>564</v>
      </c>
      <c r="C32" s="88"/>
      <c r="D32" s="53"/>
      <c r="E32" s="10">
        <v>44908</v>
      </c>
      <c r="F32" s="72"/>
      <c r="G32" s="73">
        <v>55.36</v>
      </c>
      <c r="H32" s="73"/>
      <c r="I32" s="84" t="s">
        <v>557</v>
      </c>
      <c r="J32" s="53"/>
      <c r="K32" s="10"/>
      <c r="L32" s="72"/>
      <c r="M32" s="73"/>
      <c r="N32" s="73"/>
      <c r="O32" s="84"/>
      <c r="P32" s="53"/>
      <c r="Q32" s="74">
        <f t="shared" si="1"/>
        <v>55.36</v>
      </c>
      <c r="R32" s="74">
        <f t="shared" si="2"/>
        <v>0</v>
      </c>
      <c r="S32" s="74">
        <f t="shared" si="5"/>
        <v>0</v>
      </c>
      <c r="T32" s="74">
        <f t="shared" si="3"/>
        <v>55.36</v>
      </c>
      <c r="U32" s="74">
        <f t="shared" si="6"/>
        <v>0</v>
      </c>
      <c r="V32" s="18">
        <f t="shared" si="4"/>
        <v>55</v>
      </c>
    </row>
    <row r="33" spans="1:22" ht="21" customHeight="1" x14ac:dyDescent="0.2">
      <c r="A33" s="11" t="s">
        <v>550</v>
      </c>
      <c r="B33" s="66" t="s">
        <v>564</v>
      </c>
      <c r="C33" s="88"/>
      <c r="D33" s="53"/>
      <c r="E33" s="10">
        <v>44908</v>
      </c>
      <c r="F33" s="72"/>
      <c r="G33" s="73">
        <v>55.36</v>
      </c>
      <c r="H33" s="73"/>
      <c r="I33" s="84" t="s">
        <v>557</v>
      </c>
      <c r="J33" s="53"/>
      <c r="K33" s="10"/>
      <c r="L33" s="72"/>
      <c r="M33" s="73">
        <v>55</v>
      </c>
      <c r="N33" s="73"/>
      <c r="O33" s="84" t="s">
        <v>565</v>
      </c>
      <c r="P33" s="53"/>
      <c r="Q33" s="74">
        <f t="shared" si="1"/>
        <v>55.36</v>
      </c>
      <c r="R33" s="74">
        <f t="shared" si="2"/>
        <v>55</v>
      </c>
      <c r="S33" s="74">
        <f t="shared" si="5"/>
        <v>-0.35999999999999943</v>
      </c>
      <c r="T33" s="74">
        <f t="shared" si="3"/>
        <v>55.36</v>
      </c>
      <c r="U33" s="74">
        <f t="shared" si="6"/>
        <v>55</v>
      </c>
      <c r="V33" s="18">
        <f t="shared" si="4"/>
        <v>0</v>
      </c>
    </row>
    <row r="34" spans="1:22" ht="21" customHeight="1" x14ac:dyDescent="0.2">
      <c r="A34" s="11" t="s">
        <v>550</v>
      </c>
      <c r="B34" s="66" t="s">
        <v>564</v>
      </c>
      <c r="C34" s="88"/>
      <c r="D34" s="53"/>
      <c r="E34" s="10">
        <v>44908</v>
      </c>
      <c r="F34" s="72"/>
      <c r="G34" s="73">
        <v>55.36</v>
      </c>
      <c r="H34" s="73"/>
      <c r="I34" s="84" t="s">
        <v>557</v>
      </c>
      <c r="J34" s="53"/>
      <c r="K34" s="10"/>
      <c r="L34" s="72"/>
      <c r="M34" s="73">
        <v>55</v>
      </c>
      <c r="N34" s="73"/>
      <c r="O34" s="84" t="s">
        <v>565</v>
      </c>
      <c r="P34" s="53"/>
      <c r="Q34" s="74">
        <f t="shared" si="1"/>
        <v>55.36</v>
      </c>
      <c r="R34" s="74">
        <f t="shared" si="2"/>
        <v>55</v>
      </c>
      <c r="S34" s="74">
        <f t="shared" si="5"/>
        <v>-0.35999999999999943</v>
      </c>
      <c r="T34" s="74">
        <f t="shared" si="3"/>
        <v>55.36</v>
      </c>
      <c r="U34" s="74">
        <f t="shared" si="6"/>
        <v>55</v>
      </c>
      <c r="V34" s="18">
        <f t="shared" si="4"/>
        <v>0</v>
      </c>
    </row>
    <row r="35" spans="1:22" ht="21" customHeight="1" x14ac:dyDescent="0.2">
      <c r="A35" s="11" t="s">
        <v>550</v>
      </c>
      <c r="B35" s="66" t="s">
        <v>564</v>
      </c>
      <c r="C35" s="88"/>
      <c r="D35" s="53"/>
      <c r="E35" s="10">
        <v>44908</v>
      </c>
      <c r="F35" s="72"/>
      <c r="G35" s="73">
        <v>55.36</v>
      </c>
      <c r="H35" s="73"/>
      <c r="I35" s="84" t="s">
        <v>557</v>
      </c>
      <c r="J35" s="53"/>
      <c r="K35" s="10"/>
      <c r="L35" s="72"/>
      <c r="M35" s="73">
        <v>55</v>
      </c>
      <c r="N35" s="73"/>
      <c r="O35" s="84" t="s">
        <v>565</v>
      </c>
      <c r="P35" s="53"/>
      <c r="Q35" s="74">
        <f t="shared" si="1"/>
        <v>55.36</v>
      </c>
      <c r="R35" s="74">
        <f t="shared" si="2"/>
        <v>55</v>
      </c>
      <c r="S35" s="74">
        <f t="shared" si="5"/>
        <v>-0.35999999999999943</v>
      </c>
      <c r="T35" s="74">
        <f t="shared" si="3"/>
        <v>55.36</v>
      </c>
      <c r="U35" s="74">
        <f t="shared" si="6"/>
        <v>55</v>
      </c>
      <c r="V35" s="18">
        <f t="shared" si="4"/>
        <v>0</v>
      </c>
    </row>
    <row r="36" spans="1:22" ht="21" customHeight="1" x14ac:dyDescent="0.2">
      <c r="A36" s="11" t="s">
        <v>550</v>
      </c>
      <c r="B36" s="66" t="s">
        <v>566</v>
      </c>
      <c r="C36" s="88" t="s">
        <v>567</v>
      </c>
      <c r="D36" s="53"/>
      <c r="E36" s="10">
        <v>44866</v>
      </c>
      <c r="F36" s="72">
        <v>408</v>
      </c>
      <c r="G36" s="73"/>
      <c r="H36" s="73"/>
      <c r="I36" s="84" t="s">
        <v>568</v>
      </c>
      <c r="J36" s="53"/>
      <c r="K36" s="10"/>
      <c r="L36" s="72"/>
      <c r="M36" s="73"/>
      <c r="N36" s="73"/>
      <c r="O36" s="84"/>
      <c r="P36" s="53"/>
      <c r="Q36" s="74">
        <f t="shared" si="1"/>
        <v>408</v>
      </c>
      <c r="R36" s="74">
        <f t="shared" si="2"/>
        <v>0</v>
      </c>
      <c r="S36" s="74">
        <f t="shared" si="5"/>
        <v>0</v>
      </c>
      <c r="T36" s="74">
        <f t="shared" si="3"/>
        <v>0</v>
      </c>
      <c r="U36" s="74">
        <f t="shared" si="6"/>
        <v>0</v>
      </c>
      <c r="V36" s="18">
        <f t="shared" si="4"/>
        <v>0</v>
      </c>
    </row>
    <row r="37" spans="1:22" ht="21" customHeight="1" x14ac:dyDescent="0.2">
      <c r="A37" s="11" t="s">
        <v>550</v>
      </c>
      <c r="B37" s="66" t="s">
        <v>569</v>
      </c>
      <c r="C37" s="88"/>
      <c r="D37" s="53"/>
      <c r="E37" s="10">
        <v>44908</v>
      </c>
      <c r="F37" s="72"/>
      <c r="G37" s="73">
        <v>139</v>
      </c>
      <c r="H37" s="73"/>
      <c r="I37" s="84" t="s">
        <v>557</v>
      </c>
      <c r="J37" s="53"/>
      <c r="K37" s="10"/>
      <c r="L37" s="72"/>
      <c r="M37" s="73"/>
      <c r="N37" s="73"/>
      <c r="O37" s="84"/>
      <c r="P37" s="53"/>
      <c r="Q37" s="74">
        <f t="shared" si="1"/>
        <v>139</v>
      </c>
      <c r="R37" s="74">
        <f t="shared" si="2"/>
        <v>0</v>
      </c>
      <c r="S37" s="74">
        <f t="shared" si="5"/>
        <v>0</v>
      </c>
      <c r="T37" s="74">
        <f t="shared" si="3"/>
        <v>139</v>
      </c>
      <c r="U37" s="74">
        <f t="shared" si="6"/>
        <v>0</v>
      </c>
      <c r="V37" s="18">
        <f t="shared" si="4"/>
        <v>139</v>
      </c>
    </row>
    <row r="38" spans="1:22" ht="21" customHeight="1" x14ac:dyDescent="0.2">
      <c r="A38" s="11" t="s">
        <v>550</v>
      </c>
      <c r="B38" s="66" t="s">
        <v>569</v>
      </c>
      <c r="C38" s="88"/>
      <c r="D38" s="53"/>
      <c r="E38" s="10">
        <v>44908</v>
      </c>
      <c r="F38" s="72"/>
      <c r="G38" s="73">
        <v>139</v>
      </c>
      <c r="H38" s="73"/>
      <c r="I38" s="84" t="s">
        <v>557</v>
      </c>
      <c r="J38" s="53"/>
      <c r="K38" s="10"/>
      <c r="L38" s="72"/>
      <c r="M38" s="73"/>
      <c r="N38" s="73"/>
      <c r="O38" s="84"/>
      <c r="P38" s="53"/>
      <c r="Q38" s="74">
        <f t="shared" si="1"/>
        <v>139</v>
      </c>
      <c r="R38" s="74">
        <f t="shared" si="2"/>
        <v>0</v>
      </c>
      <c r="S38" s="74">
        <f t="shared" si="5"/>
        <v>0</v>
      </c>
      <c r="T38" s="74">
        <f t="shared" si="3"/>
        <v>139</v>
      </c>
      <c r="U38" s="74">
        <f t="shared" si="6"/>
        <v>0</v>
      </c>
      <c r="V38" s="18">
        <f t="shared" si="4"/>
        <v>139</v>
      </c>
    </row>
    <row r="39" spans="1:22" ht="21" customHeight="1" x14ac:dyDescent="0.2">
      <c r="A39" s="11" t="s">
        <v>550</v>
      </c>
      <c r="B39" s="66" t="s">
        <v>569</v>
      </c>
      <c r="C39" s="88"/>
      <c r="D39" s="53"/>
      <c r="E39" s="10">
        <v>44908</v>
      </c>
      <c r="F39" s="72"/>
      <c r="G39" s="73">
        <v>139</v>
      </c>
      <c r="H39" s="73"/>
      <c r="I39" s="84" t="s">
        <v>557</v>
      </c>
      <c r="J39" s="53"/>
      <c r="K39" s="10"/>
      <c r="L39" s="72"/>
      <c r="M39" s="73"/>
      <c r="N39" s="73"/>
      <c r="O39" s="84"/>
      <c r="P39" s="53"/>
      <c r="Q39" s="74">
        <f t="shared" si="1"/>
        <v>139</v>
      </c>
      <c r="R39" s="74">
        <f t="shared" si="2"/>
        <v>0</v>
      </c>
      <c r="S39" s="74">
        <f t="shared" si="5"/>
        <v>0</v>
      </c>
      <c r="T39" s="74">
        <f t="shared" si="3"/>
        <v>139</v>
      </c>
      <c r="U39" s="74">
        <f t="shared" si="6"/>
        <v>0</v>
      </c>
      <c r="V39" s="18">
        <f t="shared" si="4"/>
        <v>139</v>
      </c>
    </row>
    <row r="40" spans="1:22" ht="21" customHeight="1" x14ac:dyDescent="0.2">
      <c r="A40" s="11" t="s">
        <v>550</v>
      </c>
      <c r="B40" s="66" t="s">
        <v>569</v>
      </c>
      <c r="C40" s="88"/>
      <c r="D40" s="53"/>
      <c r="E40" s="10">
        <v>44908</v>
      </c>
      <c r="F40" s="72"/>
      <c r="G40" s="73">
        <v>139</v>
      </c>
      <c r="H40" s="73"/>
      <c r="I40" s="84" t="s">
        <v>557</v>
      </c>
      <c r="J40" s="53"/>
      <c r="K40" s="10"/>
      <c r="L40" s="72"/>
      <c r="M40" s="73"/>
      <c r="N40" s="73"/>
      <c r="O40" s="84"/>
      <c r="P40" s="53"/>
      <c r="Q40" s="74">
        <f t="shared" si="1"/>
        <v>139</v>
      </c>
      <c r="R40" s="74">
        <f t="shared" si="2"/>
        <v>0</v>
      </c>
      <c r="S40" s="74">
        <f t="shared" si="5"/>
        <v>0</v>
      </c>
      <c r="T40" s="74">
        <f t="shared" si="3"/>
        <v>139</v>
      </c>
      <c r="U40" s="74">
        <f t="shared" si="6"/>
        <v>0</v>
      </c>
      <c r="V40" s="18">
        <f t="shared" si="4"/>
        <v>139</v>
      </c>
    </row>
    <row r="41" spans="1:22" ht="21" customHeight="1" x14ac:dyDescent="0.2">
      <c r="A41" s="11" t="s">
        <v>550</v>
      </c>
      <c r="B41" s="66" t="s">
        <v>569</v>
      </c>
      <c r="C41" s="88"/>
      <c r="D41" s="53"/>
      <c r="E41" s="10">
        <v>44908</v>
      </c>
      <c r="F41" s="72"/>
      <c r="G41" s="73">
        <v>139</v>
      </c>
      <c r="H41" s="73"/>
      <c r="I41" s="84" t="s">
        <v>557</v>
      </c>
      <c r="J41" s="53"/>
      <c r="K41" s="10"/>
      <c r="L41" s="72"/>
      <c r="M41" s="73"/>
      <c r="N41" s="73"/>
      <c r="O41" s="84"/>
      <c r="P41" s="53"/>
      <c r="Q41" s="74">
        <f t="shared" si="1"/>
        <v>139</v>
      </c>
      <c r="R41" s="74">
        <f t="shared" si="2"/>
        <v>0</v>
      </c>
      <c r="S41" s="74">
        <f t="shared" si="5"/>
        <v>0</v>
      </c>
      <c r="T41" s="74">
        <f t="shared" si="3"/>
        <v>139</v>
      </c>
      <c r="U41" s="74">
        <f t="shared" si="6"/>
        <v>0</v>
      </c>
      <c r="V41" s="18">
        <f t="shared" si="4"/>
        <v>139</v>
      </c>
    </row>
    <row r="42" spans="1:22" ht="21" customHeight="1" x14ac:dyDescent="0.2">
      <c r="A42" s="11" t="s">
        <v>550</v>
      </c>
      <c r="B42" s="66" t="s">
        <v>569</v>
      </c>
      <c r="C42" s="88"/>
      <c r="D42" s="53"/>
      <c r="E42" s="10">
        <v>44908</v>
      </c>
      <c r="F42" s="72"/>
      <c r="G42" s="73">
        <v>139</v>
      </c>
      <c r="H42" s="73"/>
      <c r="I42" s="84" t="s">
        <v>557</v>
      </c>
      <c r="J42" s="53"/>
      <c r="K42" s="10"/>
      <c r="L42" s="72"/>
      <c r="M42" s="73"/>
      <c r="N42" s="73"/>
      <c r="O42" s="84"/>
      <c r="P42" s="53"/>
      <c r="Q42" s="74">
        <f t="shared" si="1"/>
        <v>139</v>
      </c>
      <c r="R42" s="74">
        <f t="shared" si="2"/>
        <v>0</v>
      </c>
      <c r="S42" s="74">
        <f t="shared" si="5"/>
        <v>0</v>
      </c>
      <c r="T42" s="74">
        <f t="shared" si="3"/>
        <v>139</v>
      </c>
      <c r="U42" s="74">
        <f t="shared" si="6"/>
        <v>0</v>
      </c>
      <c r="V42" s="18">
        <f t="shared" si="4"/>
        <v>139</v>
      </c>
    </row>
    <row r="43" spans="1:22" ht="21" customHeight="1" x14ac:dyDescent="0.2">
      <c r="A43" s="11" t="s">
        <v>550</v>
      </c>
      <c r="B43" s="66" t="s">
        <v>569</v>
      </c>
      <c r="C43" s="88"/>
      <c r="D43" s="53"/>
      <c r="E43" s="10">
        <v>44908</v>
      </c>
      <c r="F43" s="72"/>
      <c r="G43" s="73">
        <v>139</v>
      </c>
      <c r="H43" s="73"/>
      <c r="I43" s="84" t="s">
        <v>557</v>
      </c>
      <c r="J43" s="53"/>
      <c r="K43" s="10"/>
      <c r="L43" s="72"/>
      <c r="M43" s="73"/>
      <c r="N43" s="73"/>
      <c r="O43" s="84"/>
      <c r="P43" s="53"/>
      <c r="Q43" s="74">
        <f t="shared" si="1"/>
        <v>139</v>
      </c>
      <c r="R43" s="74">
        <f t="shared" si="2"/>
        <v>0</v>
      </c>
      <c r="S43" s="74">
        <f t="shared" si="5"/>
        <v>0</v>
      </c>
      <c r="T43" s="74">
        <f t="shared" si="3"/>
        <v>139</v>
      </c>
      <c r="U43" s="74">
        <f t="shared" si="6"/>
        <v>0</v>
      </c>
      <c r="V43" s="18">
        <f t="shared" si="4"/>
        <v>139</v>
      </c>
    </row>
    <row r="44" spans="1:22" ht="21" customHeight="1" x14ac:dyDescent="0.2">
      <c r="A44" s="11" t="s">
        <v>550</v>
      </c>
      <c r="B44" s="66" t="s">
        <v>569</v>
      </c>
      <c r="C44" s="88"/>
      <c r="D44" s="53"/>
      <c r="E44" s="10">
        <v>44908</v>
      </c>
      <c r="F44" s="72"/>
      <c r="G44" s="73">
        <v>139</v>
      </c>
      <c r="H44" s="73"/>
      <c r="I44" s="84" t="s">
        <v>557</v>
      </c>
      <c r="J44" s="53"/>
      <c r="K44" s="10"/>
      <c r="L44" s="72"/>
      <c r="M44" s="73"/>
      <c r="N44" s="73"/>
      <c r="O44" s="84"/>
      <c r="P44" s="53"/>
      <c r="Q44" s="74">
        <f t="shared" si="1"/>
        <v>139</v>
      </c>
      <c r="R44" s="74">
        <f t="shared" si="2"/>
        <v>0</v>
      </c>
      <c r="S44" s="74">
        <f t="shared" si="5"/>
        <v>0</v>
      </c>
      <c r="T44" s="74">
        <f t="shared" si="3"/>
        <v>139</v>
      </c>
      <c r="U44" s="74">
        <f t="shared" si="6"/>
        <v>0</v>
      </c>
      <c r="V44" s="18">
        <f t="shared" si="4"/>
        <v>139</v>
      </c>
    </row>
    <row r="45" spans="1:22" ht="21" customHeight="1" x14ac:dyDescent="0.2">
      <c r="A45" s="11" t="s">
        <v>550</v>
      </c>
      <c r="B45" s="66" t="s">
        <v>569</v>
      </c>
      <c r="C45" s="88"/>
      <c r="D45" s="53"/>
      <c r="E45" s="10">
        <v>44908</v>
      </c>
      <c r="F45" s="72"/>
      <c r="G45" s="73">
        <v>139</v>
      </c>
      <c r="H45" s="73"/>
      <c r="I45" s="84" t="s">
        <v>557</v>
      </c>
      <c r="J45" s="53"/>
      <c r="K45" s="10"/>
      <c r="L45" s="72"/>
      <c r="M45" s="73"/>
      <c r="N45" s="73"/>
      <c r="O45" s="84"/>
      <c r="P45" s="53"/>
      <c r="Q45" s="74">
        <f t="shared" si="1"/>
        <v>139</v>
      </c>
      <c r="R45" s="74">
        <f t="shared" si="2"/>
        <v>0</v>
      </c>
      <c r="S45" s="74">
        <f t="shared" si="5"/>
        <v>0</v>
      </c>
      <c r="T45" s="74">
        <f t="shared" si="3"/>
        <v>139</v>
      </c>
      <c r="U45" s="74">
        <f t="shared" si="6"/>
        <v>0</v>
      </c>
      <c r="V45" s="18">
        <f t="shared" si="4"/>
        <v>139</v>
      </c>
    </row>
    <row r="46" spans="1:22" ht="21" customHeight="1" x14ac:dyDescent="0.2">
      <c r="A46" s="11" t="s">
        <v>550</v>
      </c>
      <c r="B46" s="66" t="s">
        <v>569</v>
      </c>
      <c r="C46" s="88"/>
      <c r="D46" s="53"/>
      <c r="E46" s="10">
        <v>44908</v>
      </c>
      <c r="F46" s="72"/>
      <c r="G46" s="73">
        <v>139</v>
      </c>
      <c r="H46" s="73"/>
      <c r="I46" s="84" t="s">
        <v>557</v>
      </c>
      <c r="J46" s="53"/>
      <c r="K46" s="10"/>
      <c r="L46" s="72"/>
      <c r="M46" s="73"/>
      <c r="N46" s="73"/>
      <c r="O46" s="84"/>
      <c r="P46" s="53"/>
      <c r="Q46" s="74">
        <f t="shared" si="1"/>
        <v>139</v>
      </c>
      <c r="R46" s="74">
        <f t="shared" si="2"/>
        <v>0</v>
      </c>
      <c r="S46" s="74">
        <f t="shared" si="5"/>
        <v>0</v>
      </c>
      <c r="T46" s="74">
        <f t="shared" si="3"/>
        <v>139</v>
      </c>
      <c r="U46" s="74">
        <f t="shared" si="6"/>
        <v>0</v>
      </c>
      <c r="V46" s="18">
        <f t="shared" si="4"/>
        <v>139</v>
      </c>
    </row>
    <row r="47" spans="1:22" ht="21" customHeight="1" x14ac:dyDescent="0.2">
      <c r="A47" s="11" t="s">
        <v>550</v>
      </c>
      <c r="B47" s="66" t="s">
        <v>569</v>
      </c>
      <c r="C47" s="88"/>
      <c r="D47" s="53"/>
      <c r="E47" s="10">
        <v>44908</v>
      </c>
      <c r="F47" s="72"/>
      <c r="G47" s="73">
        <v>139</v>
      </c>
      <c r="H47" s="73"/>
      <c r="I47" s="84" t="s">
        <v>557</v>
      </c>
      <c r="J47" s="53"/>
      <c r="K47" s="10"/>
      <c r="L47" s="72"/>
      <c r="M47" s="73"/>
      <c r="N47" s="73"/>
      <c r="O47" s="84"/>
      <c r="P47" s="53"/>
      <c r="Q47" s="74">
        <f t="shared" si="1"/>
        <v>139</v>
      </c>
      <c r="R47" s="74">
        <f t="shared" si="2"/>
        <v>0</v>
      </c>
      <c r="S47" s="74">
        <f t="shared" si="5"/>
        <v>0</v>
      </c>
      <c r="T47" s="74">
        <f t="shared" si="3"/>
        <v>139</v>
      </c>
      <c r="U47" s="74">
        <f t="shared" si="6"/>
        <v>0</v>
      </c>
      <c r="V47" s="18">
        <f t="shared" si="4"/>
        <v>139</v>
      </c>
    </row>
    <row r="48" spans="1:22" ht="21" customHeight="1" x14ac:dyDescent="0.2">
      <c r="A48" s="11" t="s">
        <v>550</v>
      </c>
      <c r="B48" s="66" t="s">
        <v>569</v>
      </c>
      <c r="C48" s="88"/>
      <c r="D48" s="53"/>
      <c r="E48" s="10">
        <v>44908</v>
      </c>
      <c r="F48" s="72"/>
      <c r="G48" s="73">
        <v>139</v>
      </c>
      <c r="H48" s="73"/>
      <c r="I48" s="84" t="s">
        <v>557</v>
      </c>
      <c r="J48" s="53"/>
      <c r="K48" s="10"/>
      <c r="L48" s="72"/>
      <c r="M48" s="73"/>
      <c r="N48" s="73"/>
      <c r="O48" s="84"/>
      <c r="P48" s="53"/>
      <c r="Q48" s="74">
        <f t="shared" si="1"/>
        <v>139</v>
      </c>
      <c r="R48" s="74">
        <f t="shared" si="2"/>
        <v>0</v>
      </c>
      <c r="S48" s="74">
        <f t="shared" si="5"/>
        <v>0</v>
      </c>
      <c r="T48" s="74">
        <f t="shared" si="3"/>
        <v>139</v>
      </c>
      <c r="U48" s="74">
        <f t="shared" si="6"/>
        <v>0</v>
      </c>
      <c r="V48" s="18">
        <f t="shared" si="4"/>
        <v>139</v>
      </c>
    </row>
    <row r="49" spans="1:22" ht="21" customHeight="1" x14ac:dyDescent="0.2">
      <c r="A49" s="11" t="s">
        <v>550</v>
      </c>
      <c r="B49" s="66" t="s">
        <v>570</v>
      </c>
      <c r="C49" s="88"/>
      <c r="D49" s="53"/>
      <c r="E49" s="10">
        <v>44866</v>
      </c>
      <c r="F49" s="72">
        <v>1374</v>
      </c>
      <c r="G49" s="73"/>
      <c r="H49" s="73"/>
      <c r="I49" s="84"/>
      <c r="J49" s="53"/>
      <c r="K49" s="10"/>
      <c r="L49" s="72"/>
      <c r="M49" s="73"/>
      <c r="N49" s="73"/>
      <c r="O49" s="84"/>
      <c r="P49" s="53"/>
      <c r="Q49" s="74">
        <f t="shared" si="1"/>
        <v>1374</v>
      </c>
      <c r="R49" s="74">
        <f t="shared" si="2"/>
        <v>0</v>
      </c>
      <c r="S49" s="74">
        <f t="shared" si="5"/>
        <v>0</v>
      </c>
      <c r="T49" s="74">
        <f t="shared" si="3"/>
        <v>0</v>
      </c>
      <c r="U49" s="74">
        <f t="shared" si="6"/>
        <v>0</v>
      </c>
      <c r="V49" s="18">
        <f t="shared" si="4"/>
        <v>0</v>
      </c>
    </row>
    <row r="50" spans="1:22" ht="21" customHeight="1" x14ac:dyDescent="0.2">
      <c r="A50" s="11" t="s">
        <v>550</v>
      </c>
      <c r="B50" s="66" t="s">
        <v>551</v>
      </c>
      <c r="C50" s="88"/>
      <c r="D50" s="53"/>
      <c r="E50" s="10">
        <v>44908</v>
      </c>
      <c r="F50" s="72"/>
      <c r="G50" s="73">
        <v>55</v>
      </c>
      <c r="H50" s="73"/>
      <c r="I50" s="84" t="s">
        <v>557</v>
      </c>
      <c r="J50" s="53"/>
      <c r="K50" s="10"/>
      <c r="L50" s="72"/>
      <c r="M50" s="73"/>
      <c r="N50" s="73"/>
      <c r="O50" s="84"/>
      <c r="P50" s="53"/>
      <c r="Q50" s="74">
        <f t="shared" si="1"/>
        <v>55</v>
      </c>
      <c r="R50" s="74">
        <f t="shared" si="2"/>
        <v>0</v>
      </c>
      <c r="S50" s="74">
        <f t="shared" si="5"/>
        <v>0</v>
      </c>
      <c r="T50" s="74">
        <f t="shared" si="3"/>
        <v>55</v>
      </c>
      <c r="U50" s="74">
        <f t="shared" si="6"/>
        <v>0</v>
      </c>
      <c r="V50" s="18">
        <f t="shared" si="4"/>
        <v>55</v>
      </c>
    </row>
    <row r="51" spans="1:22" ht="21" customHeight="1" x14ac:dyDescent="0.2">
      <c r="A51" s="11" t="s">
        <v>550</v>
      </c>
      <c r="B51" s="66" t="s">
        <v>551</v>
      </c>
      <c r="C51" s="88"/>
      <c r="D51" s="53"/>
      <c r="E51" s="10">
        <v>44908</v>
      </c>
      <c r="F51" s="72"/>
      <c r="G51" s="73">
        <v>55</v>
      </c>
      <c r="H51" s="73"/>
      <c r="I51" s="84" t="s">
        <v>557</v>
      </c>
      <c r="J51" s="53"/>
      <c r="K51" s="10"/>
      <c r="L51" s="72"/>
      <c r="M51" s="73"/>
      <c r="N51" s="73"/>
      <c r="O51" s="84"/>
      <c r="P51" s="53"/>
      <c r="Q51" s="74">
        <f t="shared" si="1"/>
        <v>55</v>
      </c>
      <c r="R51" s="74">
        <f t="shared" si="2"/>
        <v>0</v>
      </c>
      <c r="S51" s="74">
        <f t="shared" si="5"/>
        <v>0</v>
      </c>
      <c r="T51" s="74">
        <f t="shared" si="3"/>
        <v>55</v>
      </c>
      <c r="U51" s="74">
        <f t="shared" si="6"/>
        <v>0</v>
      </c>
      <c r="V51" s="18">
        <f t="shared" si="4"/>
        <v>55</v>
      </c>
    </row>
    <row r="52" spans="1:22" ht="21" customHeight="1" x14ac:dyDescent="0.2">
      <c r="A52" s="11" t="s">
        <v>550</v>
      </c>
      <c r="B52" s="66" t="s">
        <v>551</v>
      </c>
      <c r="C52" s="88"/>
      <c r="D52" s="53"/>
      <c r="E52" s="10">
        <v>44908</v>
      </c>
      <c r="F52" s="72"/>
      <c r="G52" s="73">
        <v>55</v>
      </c>
      <c r="H52" s="73"/>
      <c r="I52" s="84" t="s">
        <v>557</v>
      </c>
      <c r="J52" s="53"/>
      <c r="K52" s="10">
        <v>44910</v>
      </c>
      <c r="L52" s="72"/>
      <c r="M52" s="73">
        <v>55</v>
      </c>
      <c r="N52" s="73"/>
      <c r="O52" s="84" t="s">
        <v>565</v>
      </c>
      <c r="P52" s="53"/>
      <c r="Q52" s="74">
        <f t="shared" si="1"/>
        <v>55</v>
      </c>
      <c r="R52" s="74">
        <f t="shared" si="2"/>
        <v>55</v>
      </c>
      <c r="S52" s="74">
        <f t="shared" si="5"/>
        <v>0</v>
      </c>
      <c r="T52" s="74">
        <f t="shared" si="3"/>
        <v>55</v>
      </c>
      <c r="U52" s="74">
        <f t="shared" si="6"/>
        <v>55</v>
      </c>
      <c r="V52" s="18">
        <f t="shared" si="4"/>
        <v>0</v>
      </c>
    </row>
    <row r="53" spans="1:22" ht="21" customHeight="1" x14ac:dyDescent="0.2">
      <c r="A53" s="11" t="s">
        <v>550</v>
      </c>
      <c r="B53" s="66" t="s">
        <v>551</v>
      </c>
      <c r="C53" s="88"/>
      <c r="D53" s="53"/>
      <c r="E53" s="10">
        <v>44908</v>
      </c>
      <c r="F53" s="72"/>
      <c r="G53" s="73">
        <v>55</v>
      </c>
      <c r="H53" s="73"/>
      <c r="I53" s="84" t="s">
        <v>557</v>
      </c>
      <c r="J53" s="53"/>
      <c r="K53" s="10">
        <v>44910</v>
      </c>
      <c r="L53" s="72"/>
      <c r="M53" s="73">
        <v>55</v>
      </c>
      <c r="N53" s="73"/>
      <c r="O53" s="84" t="s">
        <v>565</v>
      </c>
      <c r="P53" s="53"/>
      <c r="Q53" s="74">
        <f t="shared" si="1"/>
        <v>55</v>
      </c>
      <c r="R53" s="74">
        <f t="shared" si="2"/>
        <v>55</v>
      </c>
      <c r="S53" s="74">
        <f t="shared" si="5"/>
        <v>0</v>
      </c>
      <c r="T53" s="74">
        <f t="shared" si="3"/>
        <v>55</v>
      </c>
      <c r="U53" s="74">
        <f t="shared" si="6"/>
        <v>55</v>
      </c>
      <c r="V53" s="18">
        <f t="shared" si="4"/>
        <v>0</v>
      </c>
    </row>
    <row r="54" spans="1:22" ht="21" customHeight="1" x14ac:dyDescent="0.2">
      <c r="A54" s="11" t="s">
        <v>550</v>
      </c>
      <c r="B54" s="66" t="s">
        <v>551</v>
      </c>
      <c r="C54" s="88"/>
      <c r="D54" s="53"/>
      <c r="E54" s="10">
        <v>44908</v>
      </c>
      <c r="F54" s="72"/>
      <c r="G54" s="73">
        <v>55</v>
      </c>
      <c r="H54" s="73"/>
      <c r="I54" s="84" t="s">
        <v>557</v>
      </c>
      <c r="J54" s="53"/>
      <c r="K54" s="10">
        <v>44910</v>
      </c>
      <c r="L54" s="72"/>
      <c r="M54" s="73">
        <v>55</v>
      </c>
      <c r="N54" s="73"/>
      <c r="O54" s="84" t="s">
        <v>565</v>
      </c>
      <c r="P54" s="53"/>
      <c r="Q54" s="74">
        <f t="shared" si="1"/>
        <v>55</v>
      </c>
      <c r="R54" s="74">
        <f t="shared" si="2"/>
        <v>55</v>
      </c>
      <c r="S54" s="74">
        <f t="shared" si="5"/>
        <v>0</v>
      </c>
      <c r="T54" s="74">
        <f t="shared" si="3"/>
        <v>55</v>
      </c>
      <c r="U54" s="74">
        <f t="shared" si="6"/>
        <v>55</v>
      </c>
      <c r="V54" s="18">
        <f t="shared" si="4"/>
        <v>0</v>
      </c>
    </row>
    <row r="55" spans="1:22" ht="21" customHeight="1" x14ac:dyDescent="0.2">
      <c r="A55" s="11" t="s">
        <v>550</v>
      </c>
      <c r="B55" s="66" t="s">
        <v>551</v>
      </c>
      <c r="C55" s="88"/>
      <c r="D55" s="53"/>
      <c r="E55" s="10">
        <v>44908</v>
      </c>
      <c r="F55" s="72"/>
      <c r="G55" s="73">
        <v>55</v>
      </c>
      <c r="H55" s="73"/>
      <c r="I55" s="84" t="s">
        <v>557</v>
      </c>
      <c r="J55" s="53"/>
      <c r="K55" s="10">
        <v>44910</v>
      </c>
      <c r="L55" s="72"/>
      <c r="M55" s="73">
        <v>55</v>
      </c>
      <c r="N55" s="73"/>
      <c r="O55" s="84" t="s">
        <v>565</v>
      </c>
      <c r="P55" s="53"/>
      <c r="Q55" s="74">
        <f t="shared" si="1"/>
        <v>55</v>
      </c>
      <c r="R55" s="74">
        <f t="shared" si="2"/>
        <v>55</v>
      </c>
      <c r="S55" s="74">
        <f t="shared" si="5"/>
        <v>0</v>
      </c>
      <c r="T55" s="74">
        <f t="shared" si="3"/>
        <v>55</v>
      </c>
      <c r="U55" s="74">
        <f t="shared" si="6"/>
        <v>55</v>
      </c>
      <c r="V55" s="18">
        <f t="shared" si="4"/>
        <v>0</v>
      </c>
    </row>
    <row r="56" spans="1:22" ht="21" customHeight="1" x14ac:dyDescent="0.2">
      <c r="A56" s="11" t="s">
        <v>550</v>
      </c>
      <c r="B56" s="66" t="s">
        <v>551</v>
      </c>
      <c r="C56" s="88"/>
      <c r="D56" s="53"/>
      <c r="E56" s="10">
        <v>44908</v>
      </c>
      <c r="F56" s="72"/>
      <c r="G56" s="73">
        <v>55</v>
      </c>
      <c r="H56" s="73"/>
      <c r="I56" s="84" t="s">
        <v>557</v>
      </c>
      <c r="J56" s="53"/>
      <c r="K56" s="10">
        <v>44910</v>
      </c>
      <c r="L56" s="72"/>
      <c r="M56" s="73">
        <v>55</v>
      </c>
      <c r="N56" s="73"/>
      <c r="O56" s="84" t="s">
        <v>565</v>
      </c>
      <c r="P56" s="53"/>
      <c r="Q56" s="74">
        <f t="shared" si="1"/>
        <v>55</v>
      </c>
      <c r="R56" s="74">
        <f t="shared" si="2"/>
        <v>55</v>
      </c>
      <c r="S56" s="74">
        <f t="shared" si="5"/>
        <v>0</v>
      </c>
      <c r="T56" s="74">
        <f t="shared" si="3"/>
        <v>55</v>
      </c>
      <c r="U56" s="74">
        <f t="shared" si="6"/>
        <v>55</v>
      </c>
      <c r="V56" s="18">
        <f t="shared" si="4"/>
        <v>0</v>
      </c>
    </row>
    <row r="57" spans="1:22" ht="21" customHeight="1" x14ac:dyDescent="0.2">
      <c r="A57" s="11" t="s">
        <v>550</v>
      </c>
      <c r="B57" s="66" t="s">
        <v>551</v>
      </c>
      <c r="C57" s="88"/>
      <c r="D57" s="53"/>
      <c r="E57" s="10">
        <v>44908</v>
      </c>
      <c r="F57" s="72"/>
      <c r="G57" s="73">
        <v>55</v>
      </c>
      <c r="H57" s="73"/>
      <c r="I57" s="84" t="s">
        <v>557</v>
      </c>
      <c r="J57" s="53"/>
      <c r="K57" s="10">
        <v>44910</v>
      </c>
      <c r="L57" s="72"/>
      <c r="M57" s="73">
        <v>55</v>
      </c>
      <c r="N57" s="73"/>
      <c r="O57" s="84" t="s">
        <v>565</v>
      </c>
      <c r="P57" s="53"/>
      <c r="Q57" s="74">
        <f t="shared" si="1"/>
        <v>55</v>
      </c>
      <c r="R57" s="74">
        <f t="shared" si="2"/>
        <v>55</v>
      </c>
      <c r="S57" s="74">
        <f t="shared" si="5"/>
        <v>0</v>
      </c>
      <c r="T57" s="74">
        <f t="shared" si="3"/>
        <v>55</v>
      </c>
      <c r="U57" s="74">
        <f t="shared" si="6"/>
        <v>55</v>
      </c>
      <c r="V57" s="18">
        <f t="shared" si="4"/>
        <v>0</v>
      </c>
    </row>
    <row r="58" spans="1:22" ht="21" customHeight="1" x14ac:dyDescent="0.2">
      <c r="A58" s="11" t="s">
        <v>550</v>
      </c>
      <c r="B58" s="66" t="s">
        <v>551</v>
      </c>
      <c r="C58" s="88"/>
      <c r="D58" s="53"/>
      <c r="E58" s="10">
        <v>44908</v>
      </c>
      <c r="F58" s="72"/>
      <c r="G58" s="73">
        <v>55</v>
      </c>
      <c r="H58" s="73"/>
      <c r="I58" s="84" t="s">
        <v>557</v>
      </c>
      <c r="J58" s="53"/>
      <c r="K58" s="10">
        <v>44910</v>
      </c>
      <c r="L58" s="72"/>
      <c r="M58" s="73">
        <v>55</v>
      </c>
      <c r="N58" s="73"/>
      <c r="O58" s="84" t="s">
        <v>565</v>
      </c>
      <c r="P58" s="53"/>
      <c r="Q58" s="74">
        <f t="shared" si="1"/>
        <v>55</v>
      </c>
      <c r="R58" s="74">
        <f t="shared" si="2"/>
        <v>55</v>
      </c>
      <c r="S58" s="74">
        <f t="shared" si="5"/>
        <v>0</v>
      </c>
      <c r="T58" s="74">
        <f t="shared" si="3"/>
        <v>55</v>
      </c>
      <c r="U58" s="74">
        <f t="shared" si="6"/>
        <v>55</v>
      </c>
      <c r="V58" s="18">
        <f t="shared" si="4"/>
        <v>0</v>
      </c>
    </row>
    <row r="59" spans="1:22" ht="21" customHeight="1" x14ac:dyDescent="0.2">
      <c r="A59" s="11" t="s">
        <v>550</v>
      </c>
      <c r="B59" s="66" t="s">
        <v>551</v>
      </c>
      <c r="C59" s="88"/>
      <c r="D59" s="53"/>
      <c r="E59" s="10">
        <v>44908</v>
      </c>
      <c r="F59" s="72"/>
      <c r="G59" s="73">
        <v>55</v>
      </c>
      <c r="H59" s="73"/>
      <c r="I59" s="84" t="s">
        <v>557</v>
      </c>
      <c r="J59" s="53"/>
      <c r="K59" s="10">
        <v>44910</v>
      </c>
      <c r="L59" s="72"/>
      <c r="M59" s="73">
        <v>55</v>
      </c>
      <c r="N59" s="73"/>
      <c r="O59" s="84" t="s">
        <v>565</v>
      </c>
      <c r="P59" s="53"/>
      <c r="Q59" s="74">
        <f t="shared" si="1"/>
        <v>55</v>
      </c>
      <c r="R59" s="74">
        <f t="shared" si="2"/>
        <v>55</v>
      </c>
      <c r="S59" s="74">
        <f t="shared" si="5"/>
        <v>0</v>
      </c>
      <c r="T59" s="74">
        <f t="shared" si="3"/>
        <v>55</v>
      </c>
      <c r="U59" s="74">
        <f t="shared" si="6"/>
        <v>55</v>
      </c>
      <c r="V59" s="18">
        <f t="shared" si="4"/>
        <v>0</v>
      </c>
    </row>
    <row r="60" spans="1:22" ht="21" customHeight="1" x14ac:dyDescent="0.2">
      <c r="A60" s="11" t="s">
        <v>550</v>
      </c>
      <c r="B60" s="66" t="s">
        <v>551</v>
      </c>
      <c r="C60" s="88"/>
      <c r="D60" s="53"/>
      <c r="E60" s="10">
        <v>44908</v>
      </c>
      <c r="F60" s="72"/>
      <c r="G60" s="73">
        <v>55</v>
      </c>
      <c r="H60" s="73"/>
      <c r="I60" s="84" t="s">
        <v>557</v>
      </c>
      <c r="J60" s="53"/>
      <c r="K60" s="10">
        <v>44910</v>
      </c>
      <c r="L60" s="72"/>
      <c r="M60" s="73">
        <v>55</v>
      </c>
      <c r="N60" s="73"/>
      <c r="O60" s="84" t="s">
        <v>565</v>
      </c>
      <c r="P60" s="53"/>
      <c r="Q60" s="74">
        <f t="shared" si="1"/>
        <v>55</v>
      </c>
      <c r="R60" s="74">
        <f t="shared" si="2"/>
        <v>55</v>
      </c>
      <c r="S60" s="74">
        <f t="shared" si="5"/>
        <v>0</v>
      </c>
      <c r="T60" s="74">
        <f t="shared" si="3"/>
        <v>55</v>
      </c>
      <c r="U60" s="74">
        <f t="shared" si="6"/>
        <v>55</v>
      </c>
      <c r="V60" s="18">
        <f t="shared" si="4"/>
        <v>0</v>
      </c>
    </row>
    <row r="61" spans="1:22" ht="21" customHeight="1" x14ac:dyDescent="0.2">
      <c r="A61" s="11" t="s">
        <v>550</v>
      </c>
      <c r="B61" s="66" t="s">
        <v>551</v>
      </c>
      <c r="C61" s="88"/>
      <c r="D61" s="53"/>
      <c r="E61" s="10">
        <v>44908</v>
      </c>
      <c r="F61" s="72"/>
      <c r="G61" s="73">
        <v>55</v>
      </c>
      <c r="H61" s="73"/>
      <c r="I61" s="84" t="s">
        <v>557</v>
      </c>
      <c r="J61" s="53"/>
      <c r="K61" s="10">
        <v>44910</v>
      </c>
      <c r="L61" s="72"/>
      <c r="M61" s="73">
        <v>55</v>
      </c>
      <c r="N61" s="73"/>
      <c r="O61" s="84" t="s">
        <v>565</v>
      </c>
      <c r="P61" s="53"/>
      <c r="Q61" s="74">
        <f t="shared" si="1"/>
        <v>55</v>
      </c>
      <c r="R61" s="74">
        <f t="shared" si="2"/>
        <v>55</v>
      </c>
      <c r="S61" s="74">
        <f t="shared" si="5"/>
        <v>0</v>
      </c>
      <c r="T61" s="74">
        <f t="shared" si="3"/>
        <v>55</v>
      </c>
      <c r="U61" s="74">
        <f t="shared" si="6"/>
        <v>55</v>
      </c>
      <c r="V61" s="18">
        <f t="shared" si="4"/>
        <v>0</v>
      </c>
    </row>
    <row r="62" spans="1:22" ht="21" customHeight="1" x14ac:dyDescent="0.2">
      <c r="A62" s="11" t="s">
        <v>550</v>
      </c>
      <c r="B62" s="66" t="s">
        <v>551</v>
      </c>
      <c r="C62" s="88"/>
      <c r="D62" s="53"/>
      <c r="E62" s="10">
        <v>44908</v>
      </c>
      <c r="F62" s="72"/>
      <c r="G62" s="73">
        <v>55</v>
      </c>
      <c r="H62" s="73"/>
      <c r="I62" s="84" t="s">
        <v>557</v>
      </c>
      <c r="J62" s="53"/>
      <c r="K62" s="10">
        <v>44910</v>
      </c>
      <c r="L62" s="72"/>
      <c r="M62" s="73">
        <v>55</v>
      </c>
      <c r="N62" s="73"/>
      <c r="O62" s="84" t="s">
        <v>565</v>
      </c>
      <c r="P62" s="53"/>
      <c r="Q62" s="74">
        <f t="shared" si="1"/>
        <v>55</v>
      </c>
      <c r="R62" s="74">
        <f t="shared" si="2"/>
        <v>55</v>
      </c>
      <c r="S62" s="74">
        <f t="shared" si="5"/>
        <v>0</v>
      </c>
      <c r="T62" s="74">
        <f t="shared" si="3"/>
        <v>55</v>
      </c>
      <c r="U62" s="74">
        <f t="shared" si="6"/>
        <v>55</v>
      </c>
      <c r="V62" s="18">
        <f t="shared" si="4"/>
        <v>0</v>
      </c>
    </row>
    <row r="63" spans="1:22" ht="21" customHeight="1" x14ac:dyDescent="0.2">
      <c r="A63" s="11" t="s">
        <v>550</v>
      </c>
      <c r="B63" s="66" t="s">
        <v>551</v>
      </c>
      <c r="C63" s="88"/>
      <c r="D63" s="53"/>
      <c r="E63" s="10">
        <v>44908</v>
      </c>
      <c r="F63" s="72"/>
      <c r="G63" s="73">
        <v>55</v>
      </c>
      <c r="H63" s="73"/>
      <c r="I63" s="84" t="s">
        <v>557</v>
      </c>
      <c r="J63" s="53"/>
      <c r="K63" s="10">
        <v>44910</v>
      </c>
      <c r="L63" s="72"/>
      <c r="M63" s="73">
        <v>55</v>
      </c>
      <c r="N63" s="73"/>
      <c r="O63" s="84" t="s">
        <v>565</v>
      </c>
      <c r="P63" s="53"/>
      <c r="Q63" s="74">
        <f t="shared" si="1"/>
        <v>55</v>
      </c>
      <c r="R63" s="74">
        <f t="shared" si="2"/>
        <v>55</v>
      </c>
      <c r="S63" s="74">
        <f t="shared" si="5"/>
        <v>0</v>
      </c>
      <c r="T63" s="74">
        <f t="shared" si="3"/>
        <v>55</v>
      </c>
      <c r="U63" s="74">
        <f t="shared" si="6"/>
        <v>55</v>
      </c>
      <c r="V63" s="18">
        <f t="shared" si="4"/>
        <v>0</v>
      </c>
    </row>
    <row r="64" spans="1:22" ht="21" customHeight="1" x14ac:dyDescent="0.2">
      <c r="A64" s="11" t="s">
        <v>550</v>
      </c>
      <c r="B64" s="66" t="s">
        <v>551</v>
      </c>
      <c r="C64" s="88"/>
      <c r="D64" s="53"/>
      <c r="E64" s="10">
        <v>44908</v>
      </c>
      <c r="F64" s="72"/>
      <c r="G64" s="73">
        <v>55</v>
      </c>
      <c r="H64" s="73"/>
      <c r="I64" s="84" t="s">
        <v>557</v>
      </c>
      <c r="J64" s="53"/>
      <c r="K64" s="10">
        <v>44910</v>
      </c>
      <c r="L64" s="72"/>
      <c r="M64" s="73">
        <v>55</v>
      </c>
      <c r="N64" s="73"/>
      <c r="O64" s="84" t="s">
        <v>565</v>
      </c>
      <c r="P64" s="53"/>
      <c r="Q64" s="74">
        <f t="shared" si="1"/>
        <v>55</v>
      </c>
      <c r="R64" s="74">
        <f t="shared" si="2"/>
        <v>55</v>
      </c>
      <c r="S64" s="74">
        <f t="shared" si="5"/>
        <v>0</v>
      </c>
      <c r="T64" s="74">
        <f t="shared" si="3"/>
        <v>55</v>
      </c>
      <c r="U64" s="74">
        <f t="shared" si="6"/>
        <v>55</v>
      </c>
      <c r="V64" s="18">
        <f t="shared" si="4"/>
        <v>0</v>
      </c>
    </row>
    <row r="65" spans="1:22" ht="21" customHeight="1" x14ac:dyDescent="0.2">
      <c r="A65" s="11" t="s">
        <v>484</v>
      </c>
      <c r="B65" s="66" t="s">
        <v>549</v>
      </c>
      <c r="C65" s="88"/>
      <c r="D65" s="53"/>
      <c r="E65" s="10">
        <v>44908</v>
      </c>
      <c r="F65" s="72"/>
      <c r="G65" s="73">
        <v>406</v>
      </c>
      <c r="H65" s="73"/>
      <c r="I65" s="84" t="s">
        <v>557</v>
      </c>
      <c r="J65" s="53"/>
      <c r="K65" s="10"/>
      <c r="L65" s="72"/>
      <c r="M65" s="73"/>
      <c r="N65" s="73"/>
      <c r="O65" s="84"/>
      <c r="P65" s="53"/>
      <c r="Q65" s="74">
        <f t="shared" si="1"/>
        <v>406</v>
      </c>
      <c r="R65" s="74">
        <f t="shared" si="2"/>
        <v>0</v>
      </c>
      <c r="S65" s="74">
        <f t="shared" si="5"/>
        <v>0</v>
      </c>
      <c r="T65" s="74">
        <f t="shared" si="3"/>
        <v>406</v>
      </c>
      <c r="U65" s="74">
        <f t="shared" si="6"/>
        <v>0</v>
      </c>
      <c r="V65" s="18">
        <f t="shared" si="4"/>
        <v>406</v>
      </c>
    </row>
    <row r="66" spans="1:22" ht="21" customHeight="1" x14ac:dyDescent="0.2">
      <c r="A66" s="11" t="s">
        <v>484</v>
      </c>
      <c r="B66" s="66" t="s">
        <v>549</v>
      </c>
      <c r="C66" s="88"/>
      <c r="D66" s="53"/>
      <c r="E66" s="10">
        <v>44908</v>
      </c>
      <c r="F66" s="72"/>
      <c r="G66" s="73">
        <v>406</v>
      </c>
      <c r="H66" s="73"/>
      <c r="I66" s="84" t="s">
        <v>557</v>
      </c>
      <c r="J66" s="53"/>
      <c r="K66" s="10"/>
      <c r="L66" s="72"/>
      <c r="M66" s="73"/>
      <c r="N66" s="73"/>
      <c r="O66" s="84"/>
      <c r="P66" s="53"/>
      <c r="Q66" s="74">
        <f t="shared" si="1"/>
        <v>406</v>
      </c>
      <c r="R66" s="74">
        <f t="shared" si="2"/>
        <v>0</v>
      </c>
      <c r="S66" s="74">
        <f t="shared" si="5"/>
        <v>0</v>
      </c>
      <c r="T66" s="74">
        <f t="shared" si="3"/>
        <v>406</v>
      </c>
      <c r="U66" s="74">
        <f t="shared" si="6"/>
        <v>0</v>
      </c>
      <c r="V66" s="18">
        <f t="shared" si="4"/>
        <v>406</v>
      </c>
    </row>
    <row r="67" spans="1:22" ht="21" customHeight="1" x14ac:dyDescent="0.2">
      <c r="A67" s="11" t="s">
        <v>484</v>
      </c>
      <c r="B67" s="66" t="s">
        <v>549</v>
      </c>
      <c r="C67" s="88"/>
      <c r="D67" s="53"/>
      <c r="E67" s="10">
        <v>44908</v>
      </c>
      <c r="F67" s="72"/>
      <c r="G67" s="73">
        <v>406</v>
      </c>
      <c r="H67" s="73"/>
      <c r="I67" s="84" t="s">
        <v>557</v>
      </c>
      <c r="J67" s="53"/>
      <c r="K67" s="10"/>
      <c r="L67" s="72"/>
      <c r="M67" s="73"/>
      <c r="N67" s="73"/>
      <c r="O67" s="84"/>
      <c r="P67" s="53"/>
      <c r="Q67" s="74">
        <f t="shared" si="1"/>
        <v>406</v>
      </c>
      <c r="R67" s="74">
        <f t="shared" si="2"/>
        <v>0</v>
      </c>
      <c r="S67" s="74">
        <f t="shared" si="5"/>
        <v>0</v>
      </c>
      <c r="T67" s="74">
        <f t="shared" si="3"/>
        <v>406</v>
      </c>
      <c r="U67" s="74">
        <f t="shared" si="6"/>
        <v>0</v>
      </c>
      <c r="V67" s="18">
        <f t="shared" si="4"/>
        <v>406</v>
      </c>
    </row>
    <row r="68" spans="1:22" ht="21" customHeight="1" x14ac:dyDescent="0.2">
      <c r="A68" s="11" t="s">
        <v>484</v>
      </c>
      <c r="B68" s="66" t="s">
        <v>549</v>
      </c>
      <c r="C68" s="88"/>
      <c r="D68" s="53"/>
      <c r="E68" s="10">
        <v>44908</v>
      </c>
      <c r="F68" s="72"/>
      <c r="G68" s="73">
        <v>406</v>
      </c>
      <c r="H68" s="73"/>
      <c r="I68" s="84" t="s">
        <v>557</v>
      </c>
      <c r="J68" s="53"/>
      <c r="K68" s="10"/>
      <c r="L68" s="72"/>
      <c r="M68" s="73"/>
      <c r="N68" s="73"/>
      <c r="O68" s="84"/>
      <c r="P68" s="53"/>
      <c r="Q68" s="74">
        <f t="shared" ref="Q68:Q131" si="7">SUM(F68:H68)</f>
        <v>406</v>
      </c>
      <c r="R68" s="74">
        <f t="shared" ref="R68:R131" si="8">SUM(L68:N68)</f>
        <v>0</v>
      </c>
      <c r="S68" s="74">
        <f t="shared" si="5"/>
        <v>0</v>
      </c>
      <c r="T68" s="74">
        <f t="shared" ref="T68:T131" si="9">G68</f>
        <v>406</v>
      </c>
      <c r="U68" s="74">
        <f t="shared" si="6"/>
        <v>0</v>
      </c>
      <c r="V68" s="18">
        <f t="shared" ref="V68:V131" si="10">ROUND(S68+T68-U68,0)</f>
        <v>406</v>
      </c>
    </row>
    <row r="69" spans="1:22" ht="21" customHeight="1" x14ac:dyDescent="0.2">
      <c r="A69" s="11"/>
      <c r="B69" s="66"/>
      <c r="C69" s="88"/>
      <c r="D69" s="53"/>
      <c r="E69" s="10"/>
      <c r="F69" s="72"/>
      <c r="G69" s="73"/>
      <c r="H69" s="73"/>
      <c r="I69" s="84"/>
      <c r="J69" s="53"/>
      <c r="K69" s="10"/>
      <c r="L69" s="72"/>
      <c r="M69" s="73"/>
      <c r="N69" s="73"/>
      <c r="O69" s="84"/>
      <c r="P69" s="53"/>
      <c r="Q69" s="74">
        <f t="shared" si="7"/>
        <v>0</v>
      </c>
      <c r="R69" s="74">
        <f t="shared" si="8"/>
        <v>0</v>
      </c>
      <c r="S69" s="74">
        <f t="shared" ref="S69:S132" si="11">IF(R69=0,0,R69-Q69)</f>
        <v>0</v>
      </c>
      <c r="T69" s="74">
        <f t="shared" si="9"/>
        <v>0</v>
      </c>
      <c r="U69" s="74">
        <f t="shared" ref="U69:U132" si="12">M69</f>
        <v>0</v>
      </c>
      <c r="V69" s="18">
        <f t="shared" si="10"/>
        <v>0</v>
      </c>
    </row>
    <row r="70" spans="1:22" ht="21" customHeight="1" x14ac:dyDescent="0.2">
      <c r="A70" s="11"/>
      <c r="B70" s="66"/>
      <c r="C70" s="88"/>
      <c r="D70" s="53"/>
      <c r="E70" s="10"/>
      <c r="F70" s="72"/>
      <c r="G70" s="73"/>
      <c r="H70" s="73"/>
      <c r="I70" s="84"/>
      <c r="J70" s="53"/>
      <c r="K70" s="10"/>
      <c r="L70" s="72"/>
      <c r="M70" s="73"/>
      <c r="N70" s="73"/>
      <c r="O70" s="84"/>
      <c r="P70" s="53"/>
      <c r="Q70" s="74">
        <f t="shared" si="7"/>
        <v>0</v>
      </c>
      <c r="R70" s="74">
        <f t="shared" si="8"/>
        <v>0</v>
      </c>
      <c r="S70" s="74">
        <f t="shared" si="11"/>
        <v>0</v>
      </c>
      <c r="T70" s="74">
        <f t="shared" si="9"/>
        <v>0</v>
      </c>
      <c r="U70" s="74">
        <f t="shared" si="12"/>
        <v>0</v>
      </c>
      <c r="V70" s="18">
        <f t="shared" si="10"/>
        <v>0</v>
      </c>
    </row>
    <row r="71" spans="1:22" ht="21" customHeight="1" x14ac:dyDescent="0.2">
      <c r="A71" s="11"/>
      <c r="B71" s="66"/>
      <c r="C71" s="88"/>
      <c r="D71" s="53"/>
      <c r="E71" s="10">
        <v>44562</v>
      </c>
      <c r="F71" s="72"/>
      <c r="G71" s="73">
        <v>99</v>
      </c>
      <c r="H71" s="73"/>
      <c r="I71" s="84" t="s">
        <v>571</v>
      </c>
      <c r="J71" s="53"/>
      <c r="K71" s="10"/>
      <c r="L71" s="72">
        <v>1000</v>
      </c>
      <c r="M71" s="73"/>
      <c r="N71" s="73"/>
      <c r="O71" s="84"/>
      <c r="P71" s="53"/>
      <c r="Q71" s="74">
        <f t="shared" si="7"/>
        <v>99</v>
      </c>
      <c r="R71" s="74">
        <f t="shared" si="8"/>
        <v>1000</v>
      </c>
      <c r="S71" s="74">
        <f t="shared" si="11"/>
        <v>901</v>
      </c>
      <c r="T71" s="74">
        <f t="shared" si="9"/>
        <v>99</v>
      </c>
      <c r="U71" s="74">
        <f t="shared" si="12"/>
        <v>0</v>
      </c>
      <c r="V71" s="18">
        <f t="shared" si="10"/>
        <v>1000</v>
      </c>
    </row>
    <row r="72" spans="1:22" ht="21" customHeight="1" x14ac:dyDescent="0.2">
      <c r="A72" s="11"/>
      <c r="B72" s="66"/>
      <c r="C72" s="88"/>
      <c r="D72" s="53"/>
      <c r="E72" s="10">
        <v>44563</v>
      </c>
      <c r="F72" s="72"/>
      <c r="G72" s="73">
        <v>999</v>
      </c>
      <c r="H72" s="73"/>
      <c r="I72" s="84" t="s">
        <v>571</v>
      </c>
      <c r="J72" s="53"/>
      <c r="K72" s="10"/>
      <c r="L72" s="72">
        <v>1000</v>
      </c>
      <c r="M72" s="73"/>
      <c r="N72" s="73"/>
      <c r="O72" s="84"/>
      <c r="P72" s="53"/>
      <c r="Q72" s="74">
        <f t="shared" si="7"/>
        <v>999</v>
      </c>
      <c r="R72" s="74">
        <f t="shared" si="8"/>
        <v>1000</v>
      </c>
      <c r="S72" s="74">
        <f t="shared" si="11"/>
        <v>1</v>
      </c>
      <c r="T72" s="74">
        <f t="shared" si="9"/>
        <v>999</v>
      </c>
      <c r="U72" s="74">
        <f t="shared" si="12"/>
        <v>0</v>
      </c>
      <c r="V72" s="18">
        <f t="shared" si="10"/>
        <v>1000</v>
      </c>
    </row>
    <row r="73" spans="1:22" ht="21" customHeight="1" x14ac:dyDescent="0.2">
      <c r="A73" s="11"/>
      <c r="B73" s="66"/>
      <c r="C73" s="88"/>
      <c r="D73" s="53"/>
      <c r="E73" s="10">
        <v>44564</v>
      </c>
      <c r="F73" s="72"/>
      <c r="G73" s="73">
        <v>9999</v>
      </c>
      <c r="H73" s="73"/>
      <c r="I73" s="84" t="s">
        <v>571</v>
      </c>
      <c r="J73" s="53"/>
      <c r="K73" s="10"/>
      <c r="L73" s="72">
        <v>1000</v>
      </c>
      <c r="M73" s="73"/>
      <c r="N73" s="73"/>
      <c r="O73" s="84"/>
      <c r="P73" s="53"/>
      <c r="Q73" s="74">
        <f t="shared" si="7"/>
        <v>9999</v>
      </c>
      <c r="R73" s="74">
        <f t="shared" si="8"/>
        <v>1000</v>
      </c>
      <c r="S73" s="74">
        <f t="shared" si="11"/>
        <v>-8999</v>
      </c>
      <c r="T73" s="74">
        <f t="shared" si="9"/>
        <v>9999</v>
      </c>
      <c r="U73" s="74">
        <f t="shared" si="12"/>
        <v>0</v>
      </c>
      <c r="V73" s="18">
        <f t="shared" si="10"/>
        <v>1000</v>
      </c>
    </row>
    <row r="74" spans="1:22" ht="21" customHeight="1" x14ac:dyDescent="0.2">
      <c r="A74" s="11"/>
      <c r="B74" s="66"/>
      <c r="C74" s="88"/>
      <c r="D74" s="53"/>
      <c r="E74" s="10"/>
      <c r="F74" s="72"/>
      <c r="G74" s="73"/>
      <c r="H74" s="73"/>
      <c r="I74" s="84"/>
      <c r="J74" s="53"/>
      <c r="K74" s="10"/>
      <c r="L74" s="72"/>
      <c r="M74" s="73"/>
      <c r="N74" s="73"/>
      <c r="O74" s="84"/>
      <c r="P74" s="53"/>
      <c r="Q74" s="74">
        <f t="shared" si="7"/>
        <v>0</v>
      </c>
      <c r="R74" s="74">
        <f t="shared" si="8"/>
        <v>0</v>
      </c>
      <c r="S74" s="74">
        <f t="shared" si="11"/>
        <v>0</v>
      </c>
      <c r="T74" s="74">
        <f t="shared" si="9"/>
        <v>0</v>
      </c>
      <c r="U74" s="74">
        <f t="shared" si="12"/>
        <v>0</v>
      </c>
      <c r="V74" s="18">
        <f t="shared" si="10"/>
        <v>0</v>
      </c>
    </row>
    <row r="75" spans="1:22" ht="21" customHeight="1" x14ac:dyDescent="0.2">
      <c r="A75" s="433" t="s">
        <v>572</v>
      </c>
      <c r="B75" s="66"/>
      <c r="C75" s="88"/>
      <c r="D75" s="53"/>
      <c r="E75" s="10"/>
      <c r="F75" s="72"/>
      <c r="G75" s="73"/>
      <c r="H75" s="73"/>
      <c r="I75" s="84"/>
      <c r="J75" s="53"/>
      <c r="K75" s="10"/>
      <c r="L75" s="72"/>
      <c r="M75" s="73"/>
      <c r="N75" s="73"/>
      <c r="O75" s="84"/>
      <c r="P75" s="53"/>
      <c r="Q75" s="74">
        <f t="shared" si="7"/>
        <v>0</v>
      </c>
      <c r="R75" s="74">
        <f t="shared" si="8"/>
        <v>0</v>
      </c>
      <c r="S75" s="74">
        <f t="shared" si="11"/>
        <v>0</v>
      </c>
      <c r="T75" s="74">
        <f t="shared" si="9"/>
        <v>0</v>
      </c>
      <c r="U75" s="74">
        <f t="shared" si="12"/>
        <v>0</v>
      </c>
      <c r="V75" s="18">
        <f t="shared" si="10"/>
        <v>0</v>
      </c>
    </row>
    <row r="76" spans="1:22" ht="21" customHeight="1" x14ac:dyDescent="0.2">
      <c r="A76" s="11" t="s">
        <v>484</v>
      </c>
      <c r="B76" s="66"/>
      <c r="C76" s="88"/>
      <c r="D76" s="53"/>
      <c r="E76" s="10">
        <v>44564</v>
      </c>
      <c r="F76" s="72">
        <v>100</v>
      </c>
      <c r="G76" s="73"/>
      <c r="H76" s="73"/>
      <c r="I76" s="84" t="s">
        <v>573</v>
      </c>
      <c r="J76" s="53"/>
      <c r="K76" s="10">
        <v>44565</v>
      </c>
      <c r="L76" s="72"/>
      <c r="M76" s="73"/>
      <c r="N76" s="73">
        <v>100</v>
      </c>
      <c r="O76" s="84" t="s">
        <v>555</v>
      </c>
      <c r="P76" s="53"/>
      <c r="Q76" s="74">
        <f t="shared" si="7"/>
        <v>100</v>
      </c>
      <c r="R76" s="74">
        <f t="shared" si="8"/>
        <v>100</v>
      </c>
      <c r="S76" s="74">
        <f t="shared" si="11"/>
        <v>0</v>
      </c>
      <c r="T76" s="74">
        <f t="shared" si="9"/>
        <v>0</v>
      </c>
      <c r="U76" s="74">
        <f t="shared" si="12"/>
        <v>0</v>
      </c>
      <c r="V76" s="18">
        <f t="shared" si="10"/>
        <v>0</v>
      </c>
    </row>
    <row r="77" spans="1:22" ht="21" customHeight="1" x14ac:dyDescent="0.2">
      <c r="A77" s="11" t="s">
        <v>484</v>
      </c>
      <c r="B77" s="66"/>
      <c r="C77" s="88"/>
      <c r="D77" s="53"/>
      <c r="E77" s="10">
        <v>44564</v>
      </c>
      <c r="F77" s="72">
        <v>100</v>
      </c>
      <c r="G77" s="73"/>
      <c r="H77" s="73"/>
      <c r="I77" s="84" t="s">
        <v>573</v>
      </c>
      <c r="J77" s="53"/>
      <c r="K77" s="10">
        <v>44565</v>
      </c>
      <c r="L77" s="72"/>
      <c r="M77" s="73"/>
      <c r="N77" s="73">
        <v>100</v>
      </c>
      <c r="O77" s="84" t="s">
        <v>555</v>
      </c>
      <c r="P77" s="53"/>
      <c r="Q77" s="74">
        <f t="shared" si="7"/>
        <v>100</v>
      </c>
      <c r="R77" s="74">
        <f t="shared" si="8"/>
        <v>100</v>
      </c>
      <c r="S77" s="74">
        <f t="shared" si="11"/>
        <v>0</v>
      </c>
      <c r="T77" s="74">
        <f t="shared" si="9"/>
        <v>0</v>
      </c>
      <c r="U77" s="74">
        <f t="shared" si="12"/>
        <v>0</v>
      </c>
      <c r="V77" s="18">
        <f t="shared" si="10"/>
        <v>0</v>
      </c>
    </row>
    <row r="78" spans="1:22" ht="21" customHeight="1" x14ac:dyDescent="0.2">
      <c r="A78" s="11" t="s">
        <v>548</v>
      </c>
      <c r="B78" s="66"/>
      <c r="C78" s="88"/>
      <c r="D78" s="53"/>
      <c r="E78" s="10">
        <v>44565</v>
      </c>
      <c r="F78" s="72"/>
      <c r="G78" s="73"/>
      <c r="H78" s="73">
        <v>87600</v>
      </c>
      <c r="I78" s="84" t="s">
        <v>555</v>
      </c>
      <c r="J78" s="53"/>
      <c r="K78" s="10">
        <v>44566</v>
      </c>
      <c r="L78" s="72">
        <v>90000</v>
      </c>
      <c r="M78" s="73"/>
      <c r="N78" s="73"/>
      <c r="O78" s="84" t="s">
        <v>110</v>
      </c>
      <c r="P78" s="53"/>
      <c r="Q78" s="74">
        <f t="shared" si="7"/>
        <v>87600</v>
      </c>
      <c r="R78" s="74">
        <f t="shared" si="8"/>
        <v>90000</v>
      </c>
      <c r="S78" s="74">
        <f t="shared" si="11"/>
        <v>2400</v>
      </c>
      <c r="T78" s="74">
        <f t="shared" si="9"/>
        <v>0</v>
      </c>
      <c r="U78" s="74">
        <f t="shared" si="12"/>
        <v>0</v>
      </c>
      <c r="V78" s="18">
        <f t="shared" si="10"/>
        <v>2400</v>
      </c>
    </row>
    <row r="79" spans="1:22" ht="21" customHeight="1" x14ac:dyDescent="0.2">
      <c r="A79" s="11"/>
      <c r="B79" s="66"/>
      <c r="C79" s="88"/>
      <c r="D79" s="53"/>
      <c r="E79" s="10"/>
      <c r="F79" s="72"/>
      <c r="G79" s="73"/>
      <c r="H79" s="73"/>
      <c r="I79" s="84"/>
      <c r="J79" s="53"/>
      <c r="K79" s="10"/>
      <c r="L79" s="72"/>
      <c r="M79" s="73"/>
      <c r="N79" s="73"/>
      <c r="O79" s="84"/>
      <c r="P79" s="53"/>
      <c r="Q79" s="74">
        <f t="shared" si="7"/>
        <v>0</v>
      </c>
      <c r="R79" s="74">
        <f t="shared" si="8"/>
        <v>0</v>
      </c>
      <c r="S79" s="74">
        <f t="shared" si="11"/>
        <v>0</v>
      </c>
      <c r="T79" s="74">
        <f t="shared" si="9"/>
        <v>0</v>
      </c>
      <c r="U79" s="74">
        <f t="shared" si="12"/>
        <v>0</v>
      </c>
      <c r="V79" s="18">
        <f t="shared" si="10"/>
        <v>0</v>
      </c>
    </row>
    <row r="80" spans="1:22" ht="21" customHeight="1" x14ac:dyDescent="0.2">
      <c r="A80" s="11"/>
      <c r="B80" s="66"/>
      <c r="C80" s="88"/>
      <c r="D80" s="53"/>
      <c r="E80" s="10"/>
      <c r="F80" s="72"/>
      <c r="G80" s="73"/>
      <c r="H80" s="73"/>
      <c r="I80" s="84"/>
      <c r="J80" s="53"/>
      <c r="K80" s="10">
        <v>44562</v>
      </c>
      <c r="L80" s="72">
        <v>10000</v>
      </c>
      <c r="M80" s="73"/>
      <c r="N80" s="73"/>
      <c r="O80" s="84"/>
      <c r="P80" s="53"/>
      <c r="Q80" s="74">
        <f t="shared" si="7"/>
        <v>0</v>
      </c>
      <c r="R80" s="74">
        <f t="shared" si="8"/>
        <v>10000</v>
      </c>
      <c r="S80" s="74">
        <f t="shared" si="11"/>
        <v>10000</v>
      </c>
      <c r="T80" s="74">
        <f t="shared" si="9"/>
        <v>0</v>
      </c>
      <c r="U80" s="74">
        <f t="shared" si="12"/>
        <v>0</v>
      </c>
      <c r="V80" s="18">
        <f t="shared" si="10"/>
        <v>10000</v>
      </c>
    </row>
    <row r="81" spans="1:22" ht="21" customHeight="1" x14ac:dyDescent="0.2">
      <c r="A81" s="11"/>
      <c r="B81" s="66"/>
      <c r="C81" s="88"/>
      <c r="D81" s="53"/>
      <c r="E81" s="10"/>
      <c r="F81" s="72"/>
      <c r="G81" s="73"/>
      <c r="H81" s="73"/>
      <c r="I81" s="84"/>
      <c r="J81" s="53"/>
      <c r="K81" s="10"/>
      <c r="L81" s="72"/>
      <c r="M81" s="73"/>
      <c r="N81" s="73"/>
      <c r="O81" s="84"/>
      <c r="P81" s="53"/>
      <c r="Q81" s="74">
        <f t="shared" si="7"/>
        <v>0</v>
      </c>
      <c r="R81" s="74">
        <f t="shared" si="8"/>
        <v>0</v>
      </c>
      <c r="S81" s="74">
        <f t="shared" si="11"/>
        <v>0</v>
      </c>
      <c r="T81" s="74">
        <f t="shared" si="9"/>
        <v>0</v>
      </c>
      <c r="U81" s="74">
        <f t="shared" si="12"/>
        <v>0</v>
      </c>
      <c r="V81" s="18">
        <f t="shared" si="10"/>
        <v>0</v>
      </c>
    </row>
    <row r="82" spans="1:22" ht="21" customHeight="1" x14ac:dyDescent="0.2">
      <c r="A82" s="11"/>
      <c r="B82" s="66"/>
      <c r="C82" s="88"/>
      <c r="D82" s="53"/>
      <c r="E82" s="10"/>
      <c r="F82" s="72"/>
      <c r="G82" s="73"/>
      <c r="H82" s="73"/>
      <c r="I82" s="84"/>
      <c r="J82" s="53"/>
      <c r="K82" s="10"/>
      <c r="L82" s="72"/>
      <c r="M82" s="73"/>
      <c r="N82" s="73"/>
      <c r="O82" s="84"/>
      <c r="P82" s="53"/>
      <c r="Q82" s="74">
        <f t="shared" si="7"/>
        <v>0</v>
      </c>
      <c r="R82" s="74">
        <f t="shared" si="8"/>
        <v>0</v>
      </c>
      <c r="S82" s="74">
        <f t="shared" si="11"/>
        <v>0</v>
      </c>
      <c r="T82" s="74">
        <f t="shared" si="9"/>
        <v>0</v>
      </c>
      <c r="U82" s="74">
        <f t="shared" si="12"/>
        <v>0</v>
      </c>
      <c r="V82" s="18">
        <f t="shared" si="10"/>
        <v>0</v>
      </c>
    </row>
    <row r="83" spans="1:22" ht="21" customHeight="1" x14ac:dyDescent="0.2">
      <c r="A83" s="11"/>
      <c r="B83" s="66"/>
      <c r="C83" s="88"/>
      <c r="D83" s="53"/>
      <c r="E83" s="10"/>
      <c r="F83" s="72"/>
      <c r="G83" s="73"/>
      <c r="H83" s="73"/>
      <c r="I83" s="84"/>
      <c r="J83" s="53"/>
      <c r="K83" s="10"/>
      <c r="L83" s="72"/>
      <c r="M83" s="73"/>
      <c r="N83" s="73"/>
      <c r="O83" s="84"/>
      <c r="P83" s="53"/>
      <c r="Q83" s="74">
        <f t="shared" si="7"/>
        <v>0</v>
      </c>
      <c r="R83" s="74">
        <f t="shared" si="8"/>
        <v>0</v>
      </c>
      <c r="S83" s="74">
        <f t="shared" si="11"/>
        <v>0</v>
      </c>
      <c r="T83" s="74">
        <f t="shared" si="9"/>
        <v>0</v>
      </c>
      <c r="U83" s="74">
        <f t="shared" si="12"/>
        <v>0</v>
      </c>
      <c r="V83" s="18">
        <f t="shared" si="10"/>
        <v>0</v>
      </c>
    </row>
    <row r="84" spans="1:22" ht="21" customHeight="1" x14ac:dyDescent="0.2">
      <c r="A84" s="11" t="s">
        <v>574</v>
      </c>
      <c r="B84" s="66" t="s">
        <v>575</v>
      </c>
      <c r="C84" s="88"/>
      <c r="D84" s="53"/>
      <c r="E84" s="10">
        <v>44926</v>
      </c>
      <c r="F84" s="72">
        <v>2000</v>
      </c>
      <c r="G84" s="73"/>
      <c r="H84" s="73"/>
      <c r="I84" s="84"/>
      <c r="J84" s="53"/>
      <c r="K84" s="10">
        <v>44562</v>
      </c>
      <c r="L84" s="72"/>
      <c r="M84" s="73">
        <v>2000</v>
      </c>
      <c r="N84" s="73"/>
      <c r="O84" s="84" t="s">
        <v>4</v>
      </c>
      <c r="P84" s="53"/>
      <c r="Q84" s="74">
        <f t="shared" si="7"/>
        <v>2000</v>
      </c>
      <c r="R84" s="74">
        <f t="shared" si="8"/>
        <v>2000</v>
      </c>
      <c r="S84" s="74">
        <f t="shared" si="11"/>
        <v>0</v>
      </c>
      <c r="T84" s="74">
        <f t="shared" si="9"/>
        <v>0</v>
      </c>
      <c r="U84" s="74">
        <f t="shared" si="12"/>
        <v>2000</v>
      </c>
      <c r="V84" s="18">
        <f t="shared" si="10"/>
        <v>-2000</v>
      </c>
    </row>
    <row r="85" spans="1:22" ht="21" customHeight="1" x14ac:dyDescent="0.2">
      <c r="A85" s="11" t="s">
        <v>574</v>
      </c>
      <c r="B85" s="66" t="s">
        <v>576</v>
      </c>
      <c r="C85" s="88"/>
      <c r="D85" s="53"/>
      <c r="E85" s="10">
        <v>44926</v>
      </c>
      <c r="F85" s="72"/>
      <c r="G85" s="73">
        <v>100</v>
      </c>
      <c r="H85" s="73"/>
      <c r="I85" s="84" t="s">
        <v>577</v>
      </c>
      <c r="J85" s="53"/>
      <c r="K85" s="10">
        <v>44563</v>
      </c>
      <c r="L85" s="72"/>
      <c r="M85" s="73">
        <v>100</v>
      </c>
      <c r="N85" s="73"/>
      <c r="O85" s="84" t="s">
        <v>578</v>
      </c>
      <c r="P85" s="53"/>
      <c r="Q85" s="74">
        <f t="shared" si="7"/>
        <v>100</v>
      </c>
      <c r="R85" s="74">
        <f t="shared" si="8"/>
        <v>100</v>
      </c>
      <c r="S85" s="74">
        <f t="shared" si="11"/>
        <v>0</v>
      </c>
      <c r="T85" s="74">
        <f t="shared" si="9"/>
        <v>100</v>
      </c>
      <c r="U85" s="74">
        <f t="shared" si="12"/>
        <v>100</v>
      </c>
      <c r="V85" s="18">
        <f t="shared" si="10"/>
        <v>0</v>
      </c>
    </row>
    <row r="86" spans="1:22" ht="21" customHeight="1" x14ac:dyDescent="0.2">
      <c r="A86" s="11" t="s">
        <v>574</v>
      </c>
      <c r="B86" s="66" t="s">
        <v>576</v>
      </c>
      <c r="C86" s="88"/>
      <c r="D86" s="53"/>
      <c r="E86" s="10">
        <v>44926</v>
      </c>
      <c r="F86" s="72"/>
      <c r="G86" s="73">
        <v>100</v>
      </c>
      <c r="H86" s="73"/>
      <c r="I86" s="84" t="s">
        <v>577</v>
      </c>
      <c r="J86" s="53"/>
      <c r="K86" s="10">
        <v>44563</v>
      </c>
      <c r="L86" s="72"/>
      <c r="M86" s="73">
        <v>100</v>
      </c>
      <c r="N86" s="73"/>
      <c r="O86" s="84" t="s">
        <v>578</v>
      </c>
      <c r="P86" s="53"/>
      <c r="Q86" s="74">
        <f t="shared" si="7"/>
        <v>100</v>
      </c>
      <c r="R86" s="74">
        <f t="shared" si="8"/>
        <v>100</v>
      </c>
      <c r="S86" s="74">
        <f t="shared" si="11"/>
        <v>0</v>
      </c>
      <c r="T86" s="74">
        <f t="shared" si="9"/>
        <v>100</v>
      </c>
      <c r="U86" s="74">
        <f t="shared" si="12"/>
        <v>100</v>
      </c>
      <c r="V86" s="18">
        <f t="shared" si="10"/>
        <v>0</v>
      </c>
    </row>
    <row r="87" spans="1:22" ht="21" customHeight="1" x14ac:dyDescent="0.2">
      <c r="A87" s="11" t="s">
        <v>574</v>
      </c>
      <c r="B87" s="66" t="s">
        <v>576</v>
      </c>
      <c r="C87" s="88"/>
      <c r="D87" s="53"/>
      <c r="E87" s="10">
        <v>44926</v>
      </c>
      <c r="F87" s="72"/>
      <c r="G87" s="73">
        <v>100</v>
      </c>
      <c r="H87" s="73"/>
      <c r="I87" s="84" t="s">
        <v>577</v>
      </c>
      <c r="J87" s="53"/>
      <c r="K87" s="10">
        <v>44563</v>
      </c>
      <c r="L87" s="72"/>
      <c r="M87" s="73">
        <v>100</v>
      </c>
      <c r="N87" s="73"/>
      <c r="O87" s="84" t="s">
        <v>578</v>
      </c>
      <c r="P87" s="53"/>
      <c r="Q87" s="74">
        <f t="shared" si="7"/>
        <v>100</v>
      </c>
      <c r="R87" s="74">
        <f t="shared" si="8"/>
        <v>100</v>
      </c>
      <c r="S87" s="74">
        <f t="shared" si="11"/>
        <v>0</v>
      </c>
      <c r="T87" s="74">
        <f t="shared" si="9"/>
        <v>100</v>
      </c>
      <c r="U87" s="74">
        <f t="shared" si="12"/>
        <v>100</v>
      </c>
      <c r="V87" s="18">
        <f t="shared" si="10"/>
        <v>0</v>
      </c>
    </row>
    <row r="88" spans="1:22" ht="21" customHeight="1" x14ac:dyDescent="0.2">
      <c r="A88" s="11"/>
      <c r="B88" s="66"/>
      <c r="C88" s="88"/>
      <c r="D88" s="53"/>
      <c r="E88" s="10"/>
      <c r="F88" s="72"/>
      <c r="G88" s="73"/>
      <c r="H88" s="73"/>
      <c r="I88" s="84"/>
      <c r="J88" s="53"/>
      <c r="K88" s="10"/>
      <c r="L88" s="72"/>
      <c r="M88" s="73"/>
      <c r="N88" s="73"/>
      <c r="O88" s="84"/>
      <c r="P88" s="53"/>
      <c r="Q88" s="74">
        <f t="shared" si="7"/>
        <v>0</v>
      </c>
      <c r="R88" s="74">
        <f t="shared" si="8"/>
        <v>0</v>
      </c>
      <c r="S88" s="74">
        <f t="shared" si="11"/>
        <v>0</v>
      </c>
      <c r="T88" s="74">
        <f t="shared" si="9"/>
        <v>0</v>
      </c>
      <c r="U88" s="74">
        <f t="shared" si="12"/>
        <v>0</v>
      </c>
      <c r="V88" s="18">
        <f t="shared" si="10"/>
        <v>0</v>
      </c>
    </row>
    <row r="89" spans="1:22" ht="21" customHeight="1" x14ac:dyDescent="0.2">
      <c r="A89" s="11"/>
      <c r="B89" s="66"/>
      <c r="C89" s="88"/>
      <c r="D89" s="53"/>
      <c r="E89" s="10"/>
      <c r="F89" s="72"/>
      <c r="G89" s="73"/>
      <c r="H89" s="73"/>
      <c r="I89" s="84"/>
      <c r="J89" s="53"/>
      <c r="K89" s="10"/>
      <c r="L89" s="72"/>
      <c r="M89" s="73"/>
      <c r="N89" s="73"/>
      <c r="O89" s="84"/>
      <c r="P89" s="53"/>
      <c r="Q89" s="74">
        <f t="shared" si="7"/>
        <v>0</v>
      </c>
      <c r="R89" s="74">
        <f t="shared" si="8"/>
        <v>0</v>
      </c>
      <c r="S89" s="74">
        <f t="shared" si="11"/>
        <v>0</v>
      </c>
      <c r="T89" s="74">
        <f t="shared" si="9"/>
        <v>0</v>
      </c>
      <c r="U89" s="74">
        <f t="shared" si="12"/>
        <v>0</v>
      </c>
      <c r="V89" s="18">
        <f t="shared" si="10"/>
        <v>0</v>
      </c>
    </row>
    <row r="90" spans="1:22" ht="21" customHeight="1" x14ac:dyDescent="0.2">
      <c r="A90" s="11"/>
      <c r="B90" s="66"/>
      <c r="C90" s="88"/>
      <c r="D90" s="53"/>
      <c r="E90" s="10"/>
      <c r="F90" s="72"/>
      <c r="G90" s="73"/>
      <c r="H90" s="73"/>
      <c r="I90" s="84"/>
      <c r="J90" s="53"/>
      <c r="K90" s="10"/>
      <c r="L90" s="72"/>
      <c r="M90" s="73"/>
      <c r="N90" s="73"/>
      <c r="O90" s="84"/>
      <c r="P90" s="53"/>
      <c r="Q90" s="74">
        <f t="shared" si="7"/>
        <v>0</v>
      </c>
      <c r="R90" s="74">
        <f t="shared" si="8"/>
        <v>0</v>
      </c>
      <c r="S90" s="74">
        <f t="shared" si="11"/>
        <v>0</v>
      </c>
      <c r="T90" s="74">
        <f t="shared" si="9"/>
        <v>0</v>
      </c>
      <c r="U90" s="74">
        <f t="shared" si="12"/>
        <v>0</v>
      </c>
      <c r="V90" s="18">
        <f t="shared" si="10"/>
        <v>0</v>
      </c>
    </row>
    <row r="91" spans="1:22" ht="21" customHeight="1" x14ac:dyDescent="0.2">
      <c r="A91" s="11"/>
      <c r="B91" s="66"/>
      <c r="C91" s="88"/>
      <c r="D91" s="53"/>
      <c r="E91" s="10"/>
      <c r="F91" s="72"/>
      <c r="G91" s="73"/>
      <c r="H91" s="73"/>
      <c r="I91" s="84"/>
      <c r="J91" s="53"/>
      <c r="K91" s="10"/>
      <c r="L91" s="72"/>
      <c r="M91" s="73"/>
      <c r="N91" s="73"/>
      <c r="O91" s="84"/>
      <c r="P91" s="53"/>
      <c r="Q91" s="74">
        <f t="shared" si="7"/>
        <v>0</v>
      </c>
      <c r="R91" s="74">
        <f t="shared" si="8"/>
        <v>0</v>
      </c>
      <c r="S91" s="74">
        <f t="shared" si="11"/>
        <v>0</v>
      </c>
      <c r="T91" s="74">
        <f t="shared" si="9"/>
        <v>0</v>
      </c>
      <c r="U91" s="74">
        <f t="shared" si="12"/>
        <v>0</v>
      </c>
      <c r="V91" s="18">
        <f t="shared" si="10"/>
        <v>0</v>
      </c>
    </row>
    <row r="92" spans="1:22" ht="21" customHeight="1" x14ac:dyDescent="0.2">
      <c r="A92" s="11"/>
      <c r="B92" s="66"/>
      <c r="C92" s="88"/>
      <c r="D92" s="53"/>
      <c r="E92" s="10"/>
      <c r="F92" s="72"/>
      <c r="G92" s="73"/>
      <c r="H92" s="73"/>
      <c r="I92" s="84"/>
      <c r="J92" s="53"/>
      <c r="K92" s="10"/>
      <c r="L92" s="72"/>
      <c r="M92" s="73"/>
      <c r="N92" s="73"/>
      <c r="O92" s="84"/>
      <c r="P92" s="53"/>
      <c r="Q92" s="74">
        <f t="shared" si="7"/>
        <v>0</v>
      </c>
      <c r="R92" s="74">
        <f t="shared" si="8"/>
        <v>0</v>
      </c>
      <c r="S92" s="74">
        <f t="shared" si="11"/>
        <v>0</v>
      </c>
      <c r="T92" s="74">
        <f t="shared" si="9"/>
        <v>0</v>
      </c>
      <c r="U92" s="74">
        <f t="shared" si="12"/>
        <v>0</v>
      </c>
      <c r="V92" s="18">
        <f t="shared" si="10"/>
        <v>0</v>
      </c>
    </row>
    <row r="93" spans="1:22" ht="21" customHeight="1" x14ac:dyDescent="0.2">
      <c r="A93" s="11"/>
      <c r="B93" s="66"/>
      <c r="C93" s="88"/>
      <c r="D93" s="53"/>
      <c r="E93" s="10"/>
      <c r="F93" s="72"/>
      <c r="G93" s="73"/>
      <c r="H93" s="73"/>
      <c r="I93" s="84"/>
      <c r="J93" s="53"/>
      <c r="K93" s="10"/>
      <c r="L93" s="72"/>
      <c r="M93" s="73"/>
      <c r="N93" s="73"/>
      <c r="O93" s="84"/>
      <c r="P93" s="53"/>
      <c r="Q93" s="74">
        <f t="shared" si="7"/>
        <v>0</v>
      </c>
      <c r="R93" s="74">
        <f t="shared" si="8"/>
        <v>0</v>
      </c>
      <c r="S93" s="74">
        <f t="shared" si="11"/>
        <v>0</v>
      </c>
      <c r="T93" s="74">
        <f t="shared" si="9"/>
        <v>0</v>
      </c>
      <c r="U93" s="74">
        <f t="shared" si="12"/>
        <v>0</v>
      </c>
      <c r="V93" s="18">
        <f t="shared" si="10"/>
        <v>0</v>
      </c>
    </row>
    <row r="94" spans="1:22" ht="21" customHeight="1" x14ac:dyDescent="0.2">
      <c r="A94" s="11"/>
      <c r="B94" s="66"/>
      <c r="C94" s="88"/>
      <c r="D94" s="53"/>
      <c r="E94" s="10"/>
      <c r="F94" s="72"/>
      <c r="G94" s="73"/>
      <c r="H94" s="73"/>
      <c r="I94" s="84"/>
      <c r="J94" s="53"/>
      <c r="K94" s="10"/>
      <c r="L94" s="72"/>
      <c r="M94" s="73"/>
      <c r="N94" s="73"/>
      <c r="O94" s="84"/>
      <c r="P94" s="53"/>
      <c r="Q94" s="74">
        <f t="shared" si="7"/>
        <v>0</v>
      </c>
      <c r="R94" s="74">
        <f t="shared" si="8"/>
        <v>0</v>
      </c>
      <c r="S94" s="74">
        <f t="shared" si="11"/>
        <v>0</v>
      </c>
      <c r="T94" s="74">
        <f t="shared" si="9"/>
        <v>0</v>
      </c>
      <c r="U94" s="74">
        <f t="shared" si="12"/>
        <v>0</v>
      </c>
      <c r="V94" s="18">
        <f t="shared" si="10"/>
        <v>0</v>
      </c>
    </row>
    <row r="95" spans="1:22" ht="21" customHeight="1" x14ac:dyDescent="0.2">
      <c r="A95" s="11"/>
      <c r="B95" s="66"/>
      <c r="C95" s="88"/>
      <c r="D95" s="53"/>
      <c r="E95" s="10"/>
      <c r="F95" s="72"/>
      <c r="G95" s="73"/>
      <c r="H95" s="73"/>
      <c r="I95" s="84"/>
      <c r="J95" s="53"/>
      <c r="K95" s="10"/>
      <c r="L95" s="72"/>
      <c r="M95" s="73"/>
      <c r="N95" s="73"/>
      <c r="O95" s="84"/>
      <c r="P95" s="53"/>
      <c r="Q95" s="74">
        <f t="shared" si="7"/>
        <v>0</v>
      </c>
      <c r="R95" s="74">
        <f t="shared" si="8"/>
        <v>0</v>
      </c>
      <c r="S95" s="74">
        <f t="shared" si="11"/>
        <v>0</v>
      </c>
      <c r="T95" s="74">
        <f t="shared" si="9"/>
        <v>0</v>
      </c>
      <c r="U95" s="74">
        <f t="shared" si="12"/>
        <v>0</v>
      </c>
      <c r="V95" s="18">
        <f t="shared" si="10"/>
        <v>0</v>
      </c>
    </row>
    <row r="96" spans="1:22" ht="21" customHeight="1" x14ac:dyDescent="0.2">
      <c r="A96" s="11"/>
      <c r="B96" s="66"/>
      <c r="C96" s="88"/>
      <c r="D96" s="53"/>
      <c r="E96" s="10"/>
      <c r="F96" s="72"/>
      <c r="G96" s="73"/>
      <c r="H96" s="73"/>
      <c r="I96" s="84"/>
      <c r="J96" s="53"/>
      <c r="K96" s="10"/>
      <c r="L96" s="72"/>
      <c r="M96" s="73"/>
      <c r="N96" s="73"/>
      <c r="O96" s="84"/>
      <c r="P96" s="53"/>
      <c r="Q96" s="74">
        <f t="shared" si="7"/>
        <v>0</v>
      </c>
      <c r="R96" s="74">
        <f t="shared" si="8"/>
        <v>0</v>
      </c>
      <c r="S96" s="74">
        <f t="shared" si="11"/>
        <v>0</v>
      </c>
      <c r="T96" s="74">
        <f t="shared" si="9"/>
        <v>0</v>
      </c>
      <c r="U96" s="74">
        <f t="shared" si="12"/>
        <v>0</v>
      </c>
      <c r="V96" s="18">
        <f t="shared" si="10"/>
        <v>0</v>
      </c>
    </row>
    <row r="97" spans="1:22" ht="21" customHeight="1" x14ac:dyDescent="0.2">
      <c r="A97" s="11"/>
      <c r="B97" s="66"/>
      <c r="C97" s="88"/>
      <c r="D97" s="53"/>
      <c r="E97" s="10"/>
      <c r="F97" s="72"/>
      <c r="G97" s="73"/>
      <c r="H97" s="73"/>
      <c r="I97" s="84"/>
      <c r="J97" s="53"/>
      <c r="K97" s="10"/>
      <c r="L97" s="72"/>
      <c r="M97" s="73"/>
      <c r="N97" s="73"/>
      <c r="O97" s="84"/>
      <c r="P97" s="53"/>
      <c r="Q97" s="74">
        <f t="shared" si="7"/>
        <v>0</v>
      </c>
      <c r="R97" s="74">
        <f t="shared" si="8"/>
        <v>0</v>
      </c>
      <c r="S97" s="74">
        <f t="shared" si="11"/>
        <v>0</v>
      </c>
      <c r="T97" s="74">
        <f t="shared" si="9"/>
        <v>0</v>
      </c>
      <c r="U97" s="74">
        <f t="shared" si="12"/>
        <v>0</v>
      </c>
      <c r="V97" s="18">
        <f t="shared" si="10"/>
        <v>0</v>
      </c>
    </row>
    <row r="98" spans="1:22" ht="21" customHeight="1" x14ac:dyDescent="0.2">
      <c r="A98" s="11"/>
      <c r="B98" s="66"/>
      <c r="C98" s="88"/>
      <c r="D98" s="53"/>
      <c r="E98" s="10"/>
      <c r="F98" s="72"/>
      <c r="G98" s="73"/>
      <c r="H98" s="73"/>
      <c r="I98" s="84"/>
      <c r="J98" s="53"/>
      <c r="K98" s="10"/>
      <c r="L98" s="72"/>
      <c r="M98" s="73"/>
      <c r="N98" s="73"/>
      <c r="O98" s="84"/>
      <c r="P98" s="53"/>
      <c r="Q98" s="74">
        <f t="shared" si="7"/>
        <v>0</v>
      </c>
      <c r="R98" s="74">
        <f t="shared" si="8"/>
        <v>0</v>
      </c>
      <c r="S98" s="74">
        <f t="shared" si="11"/>
        <v>0</v>
      </c>
      <c r="T98" s="74">
        <f t="shared" si="9"/>
        <v>0</v>
      </c>
      <c r="U98" s="74">
        <f t="shared" si="12"/>
        <v>0</v>
      </c>
      <c r="V98" s="18">
        <f t="shared" si="10"/>
        <v>0</v>
      </c>
    </row>
    <row r="99" spans="1:22" ht="21" customHeight="1" x14ac:dyDescent="0.2">
      <c r="A99" s="11"/>
      <c r="B99" s="66"/>
      <c r="C99" s="88"/>
      <c r="D99" s="53"/>
      <c r="E99" s="10"/>
      <c r="F99" s="72"/>
      <c r="G99" s="73"/>
      <c r="H99" s="73"/>
      <c r="I99" s="84"/>
      <c r="J99" s="53"/>
      <c r="K99" s="10"/>
      <c r="L99" s="72"/>
      <c r="M99" s="73"/>
      <c r="N99" s="73"/>
      <c r="O99" s="84"/>
      <c r="P99" s="53"/>
      <c r="Q99" s="74">
        <f t="shared" si="7"/>
        <v>0</v>
      </c>
      <c r="R99" s="74">
        <f t="shared" si="8"/>
        <v>0</v>
      </c>
      <c r="S99" s="74">
        <f t="shared" si="11"/>
        <v>0</v>
      </c>
      <c r="T99" s="74">
        <f t="shared" si="9"/>
        <v>0</v>
      </c>
      <c r="U99" s="74">
        <f t="shared" si="12"/>
        <v>0</v>
      </c>
      <c r="V99" s="18">
        <f t="shared" si="10"/>
        <v>0</v>
      </c>
    </row>
    <row r="100" spans="1:22" ht="21" customHeight="1" x14ac:dyDescent="0.2">
      <c r="A100" s="11"/>
      <c r="B100" s="66"/>
      <c r="C100" s="88"/>
      <c r="D100" s="53"/>
      <c r="E100" s="10"/>
      <c r="F100" s="72"/>
      <c r="G100" s="73"/>
      <c r="H100" s="73"/>
      <c r="I100" s="84"/>
      <c r="J100" s="53"/>
      <c r="K100" s="10"/>
      <c r="L100" s="72"/>
      <c r="M100" s="73"/>
      <c r="N100" s="73"/>
      <c r="O100" s="84"/>
      <c r="P100" s="53"/>
      <c r="Q100" s="74">
        <f t="shared" si="7"/>
        <v>0</v>
      </c>
      <c r="R100" s="74">
        <f t="shared" si="8"/>
        <v>0</v>
      </c>
      <c r="S100" s="74">
        <f t="shared" si="11"/>
        <v>0</v>
      </c>
      <c r="T100" s="74">
        <f t="shared" si="9"/>
        <v>0</v>
      </c>
      <c r="U100" s="74">
        <f t="shared" si="12"/>
        <v>0</v>
      </c>
      <c r="V100" s="18">
        <f t="shared" si="10"/>
        <v>0</v>
      </c>
    </row>
    <row r="101" spans="1:22" ht="21" customHeight="1" x14ac:dyDescent="0.2">
      <c r="A101" s="11"/>
      <c r="B101" s="66"/>
      <c r="C101" s="88"/>
      <c r="D101" s="53"/>
      <c r="E101" s="10"/>
      <c r="F101" s="72"/>
      <c r="G101" s="73"/>
      <c r="H101" s="73"/>
      <c r="I101" s="84"/>
      <c r="J101" s="53"/>
      <c r="K101" s="10"/>
      <c r="L101" s="72"/>
      <c r="M101" s="73"/>
      <c r="N101" s="73"/>
      <c r="O101" s="84"/>
      <c r="P101" s="53"/>
      <c r="Q101" s="74">
        <f t="shared" si="7"/>
        <v>0</v>
      </c>
      <c r="R101" s="74">
        <f t="shared" si="8"/>
        <v>0</v>
      </c>
      <c r="S101" s="74">
        <f t="shared" si="11"/>
        <v>0</v>
      </c>
      <c r="T101" s="74">
        <f t="shared" si="9"/>
        <v>0</v>
      </c>
      <c r="U101" s="74">
        <f t="shared" si="12"/>
        <v>0</v>
      </c>
      <c r="V101" s="18">
        <f t="shared" si="10"/>
        <v>0</v>
      </c>
    </row>
    <row r="102" spans="1:22" ht="21" customHeight="1" x14ac:dyDescent="0.2">
      <c r="A102" s="11"/>
      <c r="B102" s="66"/>
      <c r="C102" s="88"/>
      <c r="D102" s="53"/>
      <c r="E102" s="10"/>
      <c r="F102" s="72"/>
      <c r="G102" s="73"/>
      <c r="H102" s="73"/>
      <c r="I102" s="84"/>
      <c r="J102" s="53"/>
      <c r="K102" s="10"/>
      <c r="L102" s="72"/>
      <c r="M102" s="73"/>
      <c r="N102" s="73"/>
      <c r="O102" s="84"/>
      <c r="P102" s="53"/>
      <c r="Q102" s="74">
        <f t="shared" si="7"/>
        <v>0</v>
      </c>
      <c r="R102" s="74">
        <f t="shared" si="8"/>
        <v>0</v>
      </c>
      <c r="S102" s="74">
        <f t="shared" si="11"/>
        <v>0</v>
      </c>
      <c r="T102" s="74">
        <f t="shared" si="9"/>
        <v>0</v>
      </c>
      <c r="U102" s="74">
        <f t="shared" si="12"/>
        <v>0</v>
      </c>
      <c r="V102" s="18">
        <f t="shared" si="10"/>
        <v>0</v>
      </c>
    </row>
    <row r="103" spans="1:22" ht="21" customHeight="1" x14ac:dyDescent="0.2">
      <c r="A103" s="11"/>
      <c r="B103" s="66"/>
      <c r="C103" s="88"/>
      <c r="D103" s="53"/>
      <c r="E103" s="10"/>
      <c r="F103" s="72"/>
      <c r="G103" s="73"/>
      <c r="H103" s="73"/>
      <c r="I103" s="84"/>
      <c r="J103" s="53"/>
      <c r="K103" s="10"/>
      <c r="L103" s="72"/>
      <c r="M103" s="73"/>
      <c r="N103" s="73"/>
      <c r="O103" s="84"/>
      <c r="P103" s="53"/>
      <c r="Q103" s="74">
        <f t="shared" si="7"/>
        <v>0</v>
      </c>
      <c r="R103" s="74">
        <f t="shared" si="8"/>
        <v>0</v>
      </c>
      <c r="S103" s="74">
        <f t="shared" si="11"/>
        <v>0</v>
      </c>
      <c r="T103" s="74">
        <f t="shared" si="9"/>
        <v>0</v>
      </c>
      <c r="U103" s="74">
        <f t="shared" si="12"/>
        <v>0</v>
      </c>
      <c r="V103" s="18">
        <f t="shared" si="10"/>
        <v>0</v>
      </c>
    </row>
    <row r="104" spans="1:22" ht="21" customHeight="1" x14ac:dyDescent="0.2">
      <c r="A104" s="11"/>
      <c r="B104" s="66"/>
      <c r="C104" s="88"/>
      <c r="D104" s="53"/>
      <c r="E104" s="10"/>
      <c r="F104" s="72"/>
      <c r="G104" s="73"/>
      <c r="H104" s="73"/>
      <c r="I104" s="84"/>
      <c r="J104" s="53"/>
      <c r="K104" s="10"/>
      <c r="L104" s="72"/>
      <c r="M104" s="73"/>
      <c r="N104" s="73"/>
      <c r="O104" s="84"/>
      <c r="P104" s="53"/>
      <c r="Q104" s="74">
        <f t="shared" si="7"/>
        <v>0</v>
      </c>
      <c r="R104" s="74">
        <f t="shared" si="8"/>
        <v>0</v>
      </c>
      <c r="S104" s="74">
        <f t="shared" si="11"/>
        <v>0</v>
      </c>
      <c r="T104" s="74">
        <f t="shared" si="9"/>
        <v>0</v>
      </c>
      <c r="U104" s="74">
        <f t="shared" si="12"/>
        <v>0</v>
      </c>
      <c r="V104" s="18">
        <f t="shared" si="10"/>
        <v>0</v>
      </c>
    </row>
    <row r="105" spans="1:22" ht="21" customHeight="1" x14ac:dyDescent="0.2">
      <c r="A105" s="11"/>
      <c r="B105" s="66"/>
      <c r="C105" s="88"/>
      <c r="D105" s="53"/>
      <c r="E105" s="10"/>
      <c r="F105" s="72"/>
      <c r="G105" s="73"/>
      <c r="H105" s="73"/>
      <c r="I105" s="84"/>
      <c r="J105" s="53"/>
      <c r="K105" s="10"/>
      <c r="L105" s="72"/>
      <c r="M105" s="73"/>
      <c r="N105" s="73"/>
      <c r="O105" s="84"/>
      <c r="P105" s="53"/>
      <c r="Q105" s="74">
        <f t="shared" si="7"/>
        <v>0</v>
      </c>
      <c r="R105" s="74">
        <f t="shared" si="8"/>
        <v>0</v>
      </c>
      <c r="S105" s="74">
        <f t="shared" si="11"/>
        <v>0</v>
      </c>
      <c r="T105" s="74">
        <f t="shared" si="9"/>
        <v>0</v>
      </c>
      <c r="U105" s="74">
        <f t="shared" si="12"/>
        <v>0</v>
      </c>
      <c r="V105" s="18">
        <f t="shared" si="10"/>
        <v>0</v>
      </c>
    </row>
    <row r="106" spans="1:22" ht="21" customHeight="1" x14ac:dyDescent="0.2">
      <c r="A106" s="11"/>
      <c r="B106" s="66"/>
      <c r="C106" s="88"/>
      <c r="D106" s="53"/>
      <c r="E106" s="10"/>
      <c r="F106" s="72"/>
      <c r="G106" s="73"/>
      <c r="H106" s="73"/>
      <c r="I106" s="84"/>
      <c r="J106" s="53"/>
      <c r="K106" s="10"/>
      <c r="L106" s="72"/>
      <c r="M106" s="73"/>
      <c r="N106" s="73"/>
      <c r="O106" s="84"/>
      <c r="P106" s="53"/>
      <c r="Q106" s="74">
        <f t="shared" si="7"/>
        <v>0</v>
      </c>
      <c r="R106" s="74">
        <f t="shared" si="8"/>
        <v>0</v>
      </c>
      <c r="S106" s="74">
        <f t="shared" si="11"/>
        <v>0</v>
      </c>
      <c r="T106" s="74">
        <f t="shared" si="9"/>
        <v>0</v>
      </c>
      <c r="U106" s="74">
        <f t="shared" si="12"/>
        <v>0</v>
      </c>
      <c r="V106" s="18">
        <f t="shared" si="10"/>
        <v>0</v>
      </c>
    </row>
    <row r="107" spans="1:22" ht="21" customHeight="1" x14ac:dyDescent="0.2">
      <c r="A107" s="11"/>
      <c r="B107" s="66"/>
      <c r="C107" s="88"/>
      <c r="D107" s="53"/>
      <c r="E107" s="10"/>
      <c r="F107" s="72"/>
      <c r="G107" s="73"/>
      <c r="H107" s="73"/>
      <c r="I107" s="84"/>
      <c r="J107" s="53"/>
      <c r="K107" s="10"/>
      <c r="L107" s="72"/>
      <c r="M107" s="73"/>
      <c r="N107" s="73"/>
      <c r="O107" s="84"/>
      <c r="P107" s="53"/>
      <c r="Q107" s="74">
        <f t="shared" si="7"/>
        <v>0</v>
      </c>
      <c r="R107" s="74">
        <f t="shared" si="8"/>
        <v>0</v>
      </c>
      <c r="S107" s="74">
        <f t="shared" si="11"/>
        <v>0</v>
      </c>
      <c r="T107" s="74">
        <f t="shared" si="9"/>
        <v>0</v>
      </c>
      <c r="U107" s="74">
        <f t="shared" si="12"/>
        <v>0</v>
      </c>
      <c r="V107" s="18">
        <f t="shared" si="10"/>
        <v>0</v>
      </c>
    </row>
    <row r="108" spans="1:22" ht="21" customHeight="1" x14ac:dyDescent="0.2">
      <c r="A108" s="11"/>
      <c r="B108" s="66"/>
      <c r="C108" s="88"/>
      <c r="D108" s="53"/>
      <c r="E108" s="10"/>
      <c r="F108" s="72"/>
      <c r="G108" s="73"/>
      <c r="H108" s="73"/>
      <c r="I108" s="84"/>
      <c r="J108" s="53"/>
      <c r="K108" s="10"/>
      <c r="L108" s="72"/>
      <c r="M108" s="73"/>
      <c r="N108" s="73"/>
      <c r="O108" s="84"/>
      <c r="P108" s="53"/>
      <c r="Q108" s="74">
        <f t="shared" si="7"/>
        <v>0</v>
      </c>
      <c r="R108" s="74">
        <f t="shared" si="8"/>
        <v>0</v>
      </c>
      <c r="S108" s="74">
        <f t="shared" si="11"/>
        <v>0</v>
      </c>
      <c r="T108" s="74">
        <f t="shared" si="9"/>
        <v>0</v>
      </c>
      <c r="U108" s="74">
        <f t="shared" si="12"/>
        <v>0</v>
      </c>
      <c r="V108" s="18">
        <f t="shared" si="10"/>
        <v>0</v>
      </c>
    </row>
    <row r="109" spans="1:22" ht="21" customHeight="1" x14ac:dyDescent="0.2">
      <c r="A109" s="11"/>
      <c r="B109" s="66"/>
      <c r="C109" s="88"/>
      <c r="D109" s="53"/>
      <c r="E109" s="10"/>
      <c r="F109" s="72"/>
      <c r="G109" s="73"/>
      <c r="H109" s="73"/>
      <c r="I109" s="84"/>
      <c r="J109" s="53"/>
      <c r="K109" s="10"/>
      <c r="L109" s="72"/>
      <c r="M109" s="73"/>
      <c r="N109" s="73"/>
      <c r="O109" s="84"/>
      <c r="P109" s="53"/>
      <c r="Q109" s="74">
        <f t="shared" si="7"/>
        <v>0</v>
      </c>
      <c r="R109" s="74">
        <f t="shared" si="8"/>
        <v>0</v>
      </c>
      <c r="S109" s="74">
        <f t="shared" si="11"/>
        <v>0</v>
      </c>
      <c r="T109" s="74">
        <f t="shared" si="9"/>
        <v>0</v>
      </c>
      <c r="U109" s="74">
        <f t="shared" si="12"/>
        <v>0</v>
      </c>
      <c r="V109" s="18">
        <f t="shared" si="10"/>
        <v>0</v>
      </c>
    </row>
    <row r="110" spans="1:22" ht="21" customHeight="1" x14ac:dyDescent="0.2">
      <c r="A110" s="11"/>
      <c r="B110" s="66"/>
      <c r="C110" s="88"/>
      <c r="D110" s="53"/>
      <c r="E110" s="10"/>
      <c r="F110" s="72"/>
      <c r="G110" s="73"/>
      <c r="H110" s="73"/>
      <c r="I110" s="84"/>
      <c r="J110" s="53"/>
      <c r="K110" s="10"/>
      <c r="L110" s="72"/>
      <c r="M110" s="73"/>
      <c r="N110" s="73"/>
      <c r="O110" s="84"/>
      <c r="P110" s="53"/>
      <c r="Q110" s="74">
        <f t="shared" si="7"/>
        <v>0</v>
      </c>
      <c r="R110" s="74">
        <f t="shared" si="8"/>
        <v>0</v>
      </c>
      <c r="S110" s="74">
        <f t="shared" si="11"/>
        <v>0</v>
      </c>
      <c r="T110" s="74">
        <f t="shared" si="9"/>
        <v>0</v>
      </c>
      <c r="U110" s="74">
        <f t="shared" si="12"/>
        <v>0</v>
      </c>
      <c r="V110" s="18">
        <f t="shared" si="10"/>
        <v>0</v>
      </c>
    </row>
    <row r="111" spans="1:22" ht="21" customHeight="1" x14ac:dyDescent="0.2">
      <c r="A111" s="11"/>
      <c r="B111" s="66"/>
      <c r="C111" s="88"/>
      <c r="D111" s="53"/>
      <c r="E111" s="10"/>
      <c r="F111" s="72"/>
      <c r="G111" s="73"/>
      <c r="H111" s="73"/>
      <c r="I111" s="84"/>
      <c r="J111" s="53"/>
      <c r="K111" s="10"/>
      <c r="L111" s="72"/>
      <c r="M111" s="73"/>
      <c r="N111" s="73"/>
      <c r="O111" s="84"/>
      <c r="P111" s="53"/>
      <c r="Q111" s="74">
        <f t="shared" si="7"/>
        <v>0</v>
      </c>
      <c r="R111" s="74">
        <f t="shared" si="8"/>
        <v>0</v>
      </c>
      <c r="S111" s="74">
        <f t="shared" si="11"/>
        <v>0</v>
      </c>
      <c r="T111" s="74">
        <f t="shared" si="9"/>
        <v>0</v>
      </c>
      <c r="U111" s="74">
        <f t="shared" si="12"/>
        <v>0</v>
      </c>
      <c r="V111" s="18">
        <f t="shared" si="10"/>
        <v>0</v>
      </c>
    </row>
    <row r="112" spans="1:22" ht="21" customHeight="1" x14ac:dyDescent="0.2">
      <c r="A112" s="11"/>
      <c r="B112" s="66"/>
      <c r="C112" s="88"/>
      <c r="D112" s="53"/>
      <c r="E112" s="10"/>
      <c r="F112" s="72"/>
      <c r="G112" s="73"/>
      <c r="H112" s="73"/>
      <c r="I112" s="84"/>
      <c r="J112" s="53"/>
      <c r="K112" s="10"/>
      <c r="L112" s="72"/>
      <c r="M112" s="73"/>
      <c r="N112" s="73"/>
      <c r="O112" s="84"/>
      <c r="P112" s="53"/>
      <c r="Q112" s="74">
        <f t="shared" si="7"/>
        <v>0</v>
      </c>
      <c r="R112" s="74">
        <f t="shared" si="8"/>
        <v>0</v>
      </c>
      <c r="S112" s="74">
        <f t="shared" si="11"/>
        <v>0</v>
      </c>
      <c r="T112" s="74">
        <f t="shared" si="9"/>
        <v>0</v>
      </c>
      <c r="U112" s="74">
        <f t="shared" si="12"/>
        <v>0</v>
      </c>
      <c r="V112" s="18">
        <f t="shared" si="10"/>
        <v>0</v>
      </c>
    </row>
    <row r="113" spans="1:22" ht="21" customHeight="1" x14ac:dyDescent="0.2">
      <c r="A113" s="11"/>
      <c r="B113" s="66"/>
      <c r="C113" s="88"/>
      <c r="D113" s="53"/>
      <c r="E113" s="10"/>
      <c r="F113" s="72"/>
      <c r="G113" s="73"/>
      <c r="H113" s="73"/>
      <c r="I113" s="84"/>
      <c r="J113" s="53"/>
      <c r="K113" s="10"/>
      <c r="L113" s="72"/>
      <c r="M113" s="73"/>
      <c r="N113" s="73"/>
      <c r="O113" s="84"/>
      <c r="P113" s="53"/>
      <c r="Q113" s="74">
        <f t="shared" si="7"/>
        <v>0</v>
      </c>
      <c r="R113" s="74">
        <f t="shared" si="8"/>
        <v>0</v>
      </c>
      <c r="S113" s="74">
        <f t="shared" si="11"/>
        <v>0</v>
      </c>
      <c r="T113" s="74">
        <f t="shared" si="9"/>
        <v>0</v>
      </c>
      <c r="U113" s="74">
        <f t="shared" si="12"/>
        <v>0</v>
      </c>
      <c r="V113" s="18">
        <f t="shared" si="10"/>
        <v>0</v>
      </c>
    </row>
    <row r="114" spans="1:22" ht="21" customHeight="1" x14ac:dyDescent="0.2">
      <c r="A114" s="11"/>
      <c r="B114" s="66"/>
      <c r="C114" s="88"/>
      <c r="D114" s="53"/>
      <c r="E114" s="10"/>
      <c r="F114" s="72"/>
      <c r="G114" s="73"/>
      <c r="H114" s="73"/>
      <c r="I114" s="84"/>
      <c r="J114" s="53"/>
      <c r="K114" s="10"/>
      <c r="L114" s="72"/>
      <c r="M114" s="73"/>
      <c r="N114" s="73"/>
      <c r="O114" s="84"/>
      <c r="P114" s="53"/>
      <c r="Q114" s="74">
        <f t="shared" si="7"/>
        <v>0</v>
      </c>
      <c r="R114" s="74">
        <f t="shared" si="8"/>
        <v>0</v>
      </c>
      <c r="S114" s="74">
        <f t="shared" si="11"/>
        <v>0</v>
      </c>
      <c r="T114" s="74">
        <f t="shared" si="9"/>
        <v>0</v>
      </c>
      <c r="U114" s="74">
        <f t="shared" si="12"/>
        <v>0</v>
      </c>
      <c r="V114" s="18">
        <f t="shared" si="10"/>
        <v>0</v>
      </c>
    </row>
    <row r="115" spans="1:22" ht="21" customHeight="1" x14ac:dyDescent="0.2">
      <c r="A115" s="11"/>
      <c r="B115" s="66"/>
      <c r="C115" s="88"/>
      <c r="D115" s="53"/>
      <c r="E115" s="10"/>
      <c r="F115" s="72"/>
      <c r="G115" s="73"/>
      <c r="H115" s="73"/>
      <c r="I115" s="84"/>
      <c r="J115" s="53"/>
      <c r="K115" s="10"/>
      <c r="L115" s="72"/>
      <c r="M115" s="73"/>
      <c r="N115" s="73"/>
      <c r="O115" s="84"/>
      <c r="P115" s="53"/>
      <c r="Q115" s="74">
        <f t="shared" si="7"/>
        <v>0</v>
      </c>
      <c r="R115" s="74">
        <f t="shared" si="8"/>
        <v>0</v>
      </c>
      <c r="S115" s="74">
        <f t="shared" si="11"/>
        <v>0</v>
      </c>
      <c r="T115" s="74">
        <f t="shared" si="9"/>
        <v>0</v>
      </c>
      <c r="U115" s="74">
        <f t="shared" si="12"/>
        <v>0</v>
      </c>
      <c r="V115" s="18">
        <f t="shared" si="10"/>
        <v>0</v>
      </c>
    </row>
    <row r="116" spans="1:22" ht="21" customHeight="1" x14ac:dyDescent="0.2">
      <c r="A116" s="11"/>
      <c r="B116" s="66"/>
      <c r="C116" s="88"/>
      <c r="D116" s="53"/>
      <c r="E116" s="10"/>
      <c r="F116" s="72"/>
      <c r="G116" s="73"/>
      <c r="H116" s="73"/>
      <c r="I116" s="84"/>
      <c r="J116" s="53"/>
      <c r="K116" s="10"/>
      <c r="L116" s="72"/>
      <c r="M116" s="73"/>
      <c r="N116" s="73"/>
      <c r="O116" s="84"/>
      <c r="P116" s="53"/>
      <c r="Q116" s="74">
        <f t="shared" si="7"/>
        <v>0</v>
      </c>
      <c r="R116" s="74">
        <f t="shared" si="8"/>
        <v>0</v>
      </c>
      <c r="S116" s="74">
        <f t="shared" si="11"/>
        <v>0</v>
      </c>
      <c r="T116" s="74">
        <f t="shared" si="9"/>
        <v>0</v>
      </c>
      <c r="U116" s="74">
        <f t="shared" si="12"/>
        <v>0</v>
      </c>
      <c r="V116" s="18">
        <f t="shared" si="10"/>
        <v>0</v>
      </c>
    </row>
    <row r="117" spans="1:22" ht="21" customHeight="1" x14ac:dyDescent="0.2">
      <c r="A117" s="11"/>
      <c r="B117" s="66"/>
      <c r="C117" s="88"/>
      <c r="D117" s="53"/>
      <c r="E117" s="10"/>
      <c r="F117" s="72"/>
      <c r="G117" s="73"/>
      <c r="H117" s="73"/>
      <c r="I117" s="84"/>
      <c r="J117" s="53"/>
      <c r="K117" s="10"/>
      <c r="L117" s="72"/>
      <c r="M117" s="73"/>
      <c r="N117" s="73"/>
      <c r="O117" s="84"/>
      <c r="P117" s="53"/>
      <c r="Q117" s="74">
        <f t="shared" si="7"/>
        <v>0</v>
      </c>
      <c r="R117" s="74">
        <f t="shared" si="8"/>
        <v>0</v>
      </c>
      <c r="S117" s="74">
        <f t="shared" si="11"/>
        <v>0</v>
      </c>
      <c r="T117" s="74">
        <f t="shared" si="9"/>
        <v>0</v>
      </c>
      <c r="U117" s="74">
        <f t="shared" si="12"/>
        <v>0</v>
      </c>
      <c r="V117" s="18">
        <f t="shared" si="10"/>
        <v>0</v>
      </c>
    </row>
    <row r="118" spans="1:22" ht="21" customHeight="1" x14ac:dyDescent="0.2">
      <c r="A118" s="11"/>
      <c r="B118" s="66"/>
      <c r="C118" s="88"/>
      <c r="D118" s="53"/>
      <c r="E118" s="10"/>
      <c r="F118" s="72"/>
      <c r="G118" s="73"/>
      <c r="H118" s="73"/>
      <c r="I118" s="84"/>
      <c r="J118" s="53"/>
      <c r="K118" s="10"/>
      <c r="L118" s="72"/>
      <c r="M118" s="73"/>
      <c r="N118" s="73"/>
      <c r="O118" s="84"/>
      <c r="P118" s="53"/>
      <c r="Q118" s="74">
        <f t="shared" si="7"/>
        <v>0</v>
      </c>
      <c r="R118" s="74">
        <f t="shared" si="8"/>
        <v>0</v>
      </c>
      <c r="S118" s="74">
        <f t="shared" si="11"/>
        <v>0</v>
      </c>
      <c r="T118" s="74">
        <f t="shared" si="9"/>
        <v>0</v>
      </c>
      <c r="U118" s="74">
        <f t="shared" si="12"/>
        <v>0</v>
      </c>
      <c r="V118" s="18">
        <f t="shared" si="10"/>
        <v>0</v>
      </c>
    </row>
    <row r="119" spans="1:22" ht="21" customHeight="1" x14ac:dyDescent="0.2">
      <c r="A119" s="11"/>
      <c r="B119" s="66"/>
      <c r="C119" s="88"/>
      <c r="D119" s="53"/>
      <c r="E119" s="10"/>
      <c r="F119" s="72"/>
      <c r="G119" s="73"/>
      <c r="H119" s="73"/>
      <c r="I119" s="84"/>
      <c r="J119" s="53"/>
      <c r="K119" s="10"/>
      <c r="L119" s="72"/>
      <c r="M119" s="73"/>
      <c r="N119" s="73"/>
      <c r="O119" s="84"/>
      <c r="P119" s="53"/>
      <c r="Q119" s="74">
        <f t="shared" si="7"/>
        <v>0</v>
      </c>
      <c r="R119" s="74">
        <f t="shared" si="8"/>
        <v>0</v>
      </c>
      <c r="S119" s="74">
        <f t="shared" si="11"/>
        <v>0</v>
      </c>
      <c r="T119" s="74">
        <f t="shared" si="9"/>
        <v>0</v>
      </c>
      <c r="U119" s="74">
        <f t="shared" si="12"/>
        <v>0</v>
      </c>
      <c r="V119" s="18">
        <f t="shared" si="10"/>
        <v>0</v>
      </c>
    </row>
    <row r="120" spans="1:22" ht="21" customHeight="1" x14ac:dyDescent="0.2">
      <c r="A120" s="11"/>
      <c r="B120" s="66"/>
      <c r="C120" s="88"/>
      <c r="D120" s="53"/>
      <c r="E120" s="10"/>
      <c r="F120" s="72"/>
      <c r="G120" s="73"/>
      <c r="H120" s="73"/>
      <c r="I120" s="84"/>
      <c r="J120" s="53"/>
      <c r="K120" s="10"/>
      <c r="L120" s="72"/>
      <c r="M120" s="73"/>
      <c r="N120" s="73"/>
      <c r="O120" s="84"/>
      <c r="P120" s="53"/>
      <c r="Q120" s="74">
        <f t="shared" si="7"/>
        <v>0</v>
      </c>
      <c r="R120" s="74">
        <f t="shared" si="8"/>
        <v>0</v>
      </c>
      <c r="S120" s="74">
        <f t="shared" si="11"/>
        <v>0</v>
      </c>
      <c r="T120" s="74">
        <f t="shared" si="9"/>
        <v>0</v>
      </c>
      <c r="U120" s="74">
        <f t="shared" si="12"/>
        <v>0</v>
      </c>
      <c r="V120" s="18">
        <f t="shared" si="10"/>
        <v>0</v>
      </c>
    </row>
    <row r="121" spans="1:22" ht="21" customHeight="1" x14ac:dyDescent="0.2">
      <c r="A121" s="11"/>
      <c r="B121" s="66"/>
      <c r="C121" s="88"/>
      <c r="D121" s="53"/>
      <c r="E121" s="10"/>
      <c r="F121" s="72"/>
      <c r="G121" s="73"/>
      <c r="H121" s="73"/>
      <c r="I121" s="84"/>
      <c r="J121" s="53"/>
      <c r="K121" s="10"/>
      <c r="L121" s="72"/>
      <c r="M121" s="73"/>
      <c r="N121" s="73"/>
      <c r="O121" s="84"/>
      <c r="P121" s="53"/>
      <c r="Q121" s="74">
        <f t="shared" si="7"/>
        <v>0</v>
      </c>
      <c r="R121" s="74">
        <f t="shared" si="8"/>
        <v>0</v>
      </c>
      <c r="S121" s="74">
        <f t="shared" si="11"/>
        <v>0</v>
      </c>
      <c r="T121" s="74">
        <f t="shared" si="9"/>
        <v>0</v>
      </c>
      <c r="U121" s="74">
        <f t="shared" si="12"/>
        <v>0</v>
      </c>
      <c r="V121" s="18">
        <f t="shared" si="10"/>
        <v>0</v>
      </c>
    </row>
    <row r="122" spans="1:22" ht="21" customHeight="1" x14ac:dyDescent="0.2">
      <c r="A122" s="11"/>
      <c r="B122" s="66"/>
      <c r="C122" s="88"/>
      <c r="D122" s="53"/>
      <c r="E122" s="10"/>
      <c r="F122" s="72"/>
      <c r="G122" s="73"/>
      <c r="H122" s="73"/>
      <c r="I122" s="84"/>
      <c r="J122" s="53"/>
      <c r="K122" s="10"/>
      <c r="L122" s="72"/>
      <c r="M122" s="73"/>
      <c r="N122" s="73"/>
      <c r="O122" s="84"/>
      <c r="P122" s="53"/>
      <c r="Q122" s="74">
        <f t="shared" si="7"/>
        <v>0</v>
      </c>
      <c r="R122" s="74">
        <f t="shared" si="8"/>
        <v>0</v>
      </c>
      <c r="S122" s="74">
        <f t="shared" si="11"/>
        <v>0</v>
      </c>
      <c r="T122" s="74">
        <f t="shared" si="9"/>
        <v>0</v>
      </c>
      <c r="U122" s="74">
        <f t="shared" si="12"/>
        <v>0</v>
      </c>
      <c r="V122" s="18">
        <f t="shared" si="10"/>
        <v>0</v>
      </c>
    </row>
    <row r="123" spans="1:22" ht="21" customHeight="1" x14ac:dyDescent="0.2">
      <c r="A123" s="11"/>
      <c r="B123" s="66"/>
      <c r="C123" s="88"/>
      <c r="D123" s="53"/>
      <c r="E123" s="10"/>
      <c r="F123" s="72"/>
      <c r="G123" s="73"/>
      <c r="H123" s="73"/>
      <c r="I123" s="84"/>
      <c r="J123" s="53"/>
      <c r="K123" s="10"/>
      <c r="L123" s="72"/>
      <c r="M123" s="73"/>
      <c r="N123" s="73"/>
      <c r="O123" s="84"/>
      <c r="P123" s="53"/>
      <c r="Q123" s="74">
        <f t="shared" si="7"/>
        <v>0</v>
      </c>
      <c r="R123" s="74">
        <f t="shared" si="8"/>
        <v>0</v>
      </c>
      <c r="S123" s="74">
        <f t="shared" si="11"/>
        <v>0</v>
      </c>
      <c r="T123" s="74">
        <f t="shared" si="9"/>
        <v>0</v>
      </c>
      <c r="U123" s="74">
        <f t="shared" si="12"/>
        <v>0</v>
      </c>
      <c r="V123" s="18">
        <f t="shared" si="10"/>
        <v>0</v>
      </c>
    </row>
    <row r="124" spans="1:22" ht="21" customHeight="1" x14ac:dyDescent="0.2">
      <c r="A124" s="11"/>
      <c r="B124" s="66"/>
      <c r="C124" s="88"/>
      <c r="D124" s="53"/>
      <c r="E124" s="10"/>
      <c r="F124" s="72"/>
      <c r="G124" s="73"/>
      <c r="H124" s="73"/>
      <c r="I124" s="84"/>
      <c r="J124" s="53"/>
      <c r="K124" s="10"/>
      <c r="L124" s="72"/>
      <c r="M124" s="73"/>
      <c r="N124" s="73"/>
      <c r="O124" s="84"/>
      <c r="P124" s="53"/>
      <c r="Q124" s="74">
        <f t="shared" si="7"/>
        <v>0</v>
      </c>
      <c r="R124" s="74">
        <f t="shared" si="8"/>
        <v>0</v>
      </c>
      <c r="S124" s="74">
        <f t="shared" si="11"/>
        <v>0</v>
      </c>
      <c r="T124" s="74">
        <f t="shared" si="9"/>
        <v>0</v>
      </c>
      <c r="U124" s="74">
        <f t="shared" si="12"/>
        <v>0</v>
      </c>
      <c r="V124" s="18">
        <f t="shared" si="10"/>
        <v>0</v>
      </c>
    </row>
    <row r="125" spans="1:22" ht="21" customHeight="1" x14ac:dyDescent="0.2">
      <c r="A125" s="11"/>
      <c r="B125" s="66"/>
      <c r="C125" s="88"/>
      <c r="D125" s="53"/>
      <c r="E125" s="10"/>
      <c r="F125" s="72"/>
      <c r="G125" s="73"/>
      <c r="H125" s="73"/>
      <c r="I125" s="84"/>
      <c r="J125" s="53"/>
      <c r="K125" s="10"/>
      <c r="L125" s="72"/>
      <c r="M125" s="73"/>
      <c r="N125" s="73"/>
      <c r="O125" s="84"/>
      <c r="P125" s="53"/>
      <c r="Q125" s="74">
        <f t="shared" si="7"/>
        <v>0</v>
      </c>
      <c r="R125" s="74">
        <f t="shared" si="8"/>
        <v>0</v>
      </c>
      <c r="S125" s="74">
        <f t="shared" si="11"/>
        <v>0</v>
      </c>
      <c r="T125" s="74">
        <f t="shared" si="9"/>
        <v>0</v>
      </c>
      <c r="U125" s="74">
        <f t="shared" si="12"/>
        <v>0</v>
      </c>
      <c r="V125" s="18">
        <f t="shared" si="10"/>
        <v>0</v>
      </c>
    </row>
    <row r="126" spans="1:22" ht="21" customHeight="1" x14ac:dyDescent="0.2">
      <c r="A126" s="11"/>
      <c r="B126" s="66"/>
      <c r="C126" s="88"/>
      <c r="D126" s="53"/>
      <c r="E126" s="10"/>
      <c r="F126" s="72"/>
      <c r="G126" s="73"/>
      <c r="H126" s="73"/>
      <c r="I126" s="84"/>
      <c r="J126" s="53"/>
      <c r="K126" s="10"/>
      <c r="L126" s="72"/>
      <c r="M126" s="73"/>
      <c r="N126" s="73"/>
      <c r="O126" s="84"/>
      <c r="P126" s="53"/>
      <c r="Q126" s="74">
        <f t="shared" si="7"/>
        <v>0</v>
      </c>
      <c r="R126" s="74">
        <f t="shared" si="8"/>
        <v>0</v>
      </c>
      <c r="S126" s="74">
        <f t="shared" si="11"/>
        <v>0</v>
      </c>
      <c r="T126" s="74">
        <f t="shared" si="9"/>
        <v>0</v>
      </c>
      <c r="U126" s="74">
        <f t="shared" si="12"/>
        <v>0</v>
      </c>
      <c r="V126" s="18">
        <f t="shared" si="10"/>
        <v>0</v>
      </c>
    </row>
    <row r="127" spans="1:22" ht="21" customHeight="1" x14ac:dyDescent="0.2">
      <c r="A127" s="11"/>
      <c r="B127" s="66"/>
      <c r="C127" s="88"/>
      <c r="D127" s="53"/>
      <c r="E127" s="10"/>
      <c r="F127" s="72"/>
      <c r="G127" s="73"/>
      <c r="H127" s="73"/>
      <c r="I127" s="84"/>
      <c r="J127" s="53"/>
      <c r="K127" s="10"/>
      <c r="L127" s="72"/>
      <c r="M127" s="73"/>
      <c r="N127" s="73"/>
      <c r="O127" s="84"/>
      <c r="P127" s="53"/>
      <c r="Q127" s="74">
        <f t="shared" si="7"/>
        <v>0</v>
      </c>
      <c r="R127" s="74">
        <f t="shared" si="8"/>
        <v>0</v>
      </c>
      <c r="S127" s="74">
        <f t="shared" si="11"/>
        <v>0</v>
      </c>
      <c r="T127" s="74">
        <f t="shared" si="9"/>
        <v>0</v>
      </c>
      <c r="U127" s="74">
        <f t="shared" si="12"/>
        <v>0</v>
      </c>
      <c r="V127" s="18">
        <f t="shared" si="10"/>
        <v>0</v>
      </c>
    </row>
    <row r="128" spans="1:22" ht="21" customHeight="1" x14ac:dyDescent="0.2">
      <c r="A128" s="11"/>
      <c r="B128" s="66"/>
      <c r="C128" s="88"/>
      <c r="D128" s="53"/>
      <c r="E128" s="10"/>
      <c r="F128" s="72"/>
      <c r="G128" s="73"/>
      <c r="H128" s="73"/>
      <c r="I128" s="84"/>
      <c r="J128" s="53"/>
      <c r="K128" s="10"/>
      <c r="L128" s="72"/>
      <c r="M128" s="73"/>
      <c r="N128" s="73"/>
      <c r="O128" s="84"/>
      <c r="P128" s="53"/>
      <c r="Q128" s="74">
        <f t="shared" si="7"/>
        <v>0</v>
      </c>
      <c r="R128" s="74">
        <f t="shared" si="8"/>
        <v>0</v>
      </c>
      <c r="S128" s="74">
        <f t="shared" si="11"/>
        <v>0</v>
      </c>
      <c r="T128" s="74">
        <f t="shared" si="9"/>
        <v>0</v>
      </c>
      <c r="U128" s="74">
        <f t="shared" si="12"/>
        <v>0</v>
      </c>
      <c r="V128" s="18">
        <f t="shared" si="10"/>
        <v>0</v>
      </c>
    </row>
    <row r="129" spans="1:22" ht="21" customHeight="1" x14ac:dyDescent="0.2">
      <c r="A129" s="11"/>
      <c r="B129" s="66"/>
      <c r="C129" s="88"/>
      <c r="D129" s="53"/>
      <c r="E129" s="10"/>
      <c r="F129" s="72"/>
      <c r="G129" s="73"/>
      <c r="H129" s="73"/>
      <c r="I129" s="84"/>
      <c r="J129" s="53"/>
      <c r="K129" s="10"/>
      <c r="L129" s="72"/>
      <c r="M129" s="73"/>
      <c r="N129" s="73"/>
      <c r="O129" s="84"/>
      <c r="P129" s="53"/>
      <c r="Q129" s="74">
        <f t="shared" si="7"/>
        <v>0</v>
      </c>
      <c r="R129" s="74">
        <f t="shared" si="8"/>
        <v>0</v>
      </c>
      <c r="S129" s="74">
        <f t="shared" si="11"/>
        <v>0</v>
      </c>
      <c r="T129" s="74">
        <f t="shared" si="9"/>
        <v>0</v>
      </c>
      <c r="U129" s="74">
        <f t="shared" si="12"/>
        <v>0</v>
      </c>
      <c r="V129" s="18">
        <f t="shared" si="10"/>
        <v>0</v>
      </c>
    </row>
    <row r="130" spans="1:22" ht="21" customHeight="1" x14ac:dyDescent="0.2">
      <c r="A130" s="11"/>
      <c r="B130" s="66"/>
      <c r="C130" s="88"/>
      <c r="D130" s="53"/>
      <c r="E130" s="10"/>
      <c r="F130" s="72"/>
      <c r="G130" s="73"/>
      <c r="H130" s="73"/>
      <c r="I130" s="84"/>
      <c r="J130" s="53"/>
      <c r="K130" s="10"/>
      <c r="L130" s="72"/>
      <c r="M130" s="73"/>
      <c r="N130" s="73"/>
      <c r="O130" s="84"/>
      <c r="P130" s="53"/>
      <c r="Q130" s="74">
        <f t="shared" si="7"/>
        <v>0</v>
      </c>
      <c r="R130" s="74">
        <f t="shared" si="8"/>
        <v>0</v>
      </c>
      <c r="S130" s="74">
        <f t="shared" si="11"/>
        <v>0</v>
      </c>
      <c r="T130" s="74">
        <f t="shared" si="9"/>
        <v>0</v>
      </c>
      <c r="U130" s="74">
        <f t="shared" si="12"/>
        <v>0</v>
      </c>
      <c r="V130" s="18">
        <f t="shared" si="10"/>
        <v>0</v>
      </c>
    </row>
    <row r="131" spans="1:22" ht="21" customHeight="1" x14ac:dyDescent="0.2">
      <c r="A131" s="11"/>
      <c r="B131" s="66"/>
      <c r="C131" s="88"/>
      <c r="D131" s="53"/>
      <c r="E131" s="10"/>
      <c r="F131" s="72"/>
      <c r="G131" s="73"/>
      <c r="H131" s="73"/>
      <c r="I131" s="84"/>
      <c r="J131" s="53"/>
      <c r="K131" s="10"/>
      <c r="L131" s="72"/>
      <c r="M131" s="73"/>
      <c r="N131" s="73"/>
      <c r="O131" s="84"/>
      <c r="P131" s="53"/>
      <c r="Q131" s="74">
        <f t="shared" si="7"/>
        <v>0</v>
      </c>
      <c r="R131" s="74">
        <f t="shared" si="8"/>
        <v>0</v>
      </c>
      <c r="S131" s="74">
        <f t="shared" si="11"/>
        <v>0</v>
      </c>
      <c r="T131" s="74">
        <f t="shared" si="9"/>
        <v>0</v>
      </c>
      <c r="U131" s="74">
        <f t="shared" si="12"/>
        <v>0</v>
      </c>
      <c r="V131" s="18">
        <f t="shared" si="10"/>
        <v>0</v>
      </c>
    </row>
    <row r="132" spans="1:22" ht="21" customHeight="1" x14ac:dyDescent="0.2">
      <c r="A132" s="11"/>
      <c r="B132" s="66"/>
      <c r="C132" s="88"/>
      <c r="D132" s="53"/>
      <c r="E132" s="10"/>
      <c r="F132" s="72"/>
      <c r="G132" s="73"/>
      <c r="H132" s="73"/>
      <c r="I132" s="84"/>
      <c r="J132" s="53"/>
      <c r="K132" s="10"/>
      <c r="L132" s="72"/>
      <c r="M132" s="73"/>
      <c r="N132" s="73"/>
      <c r="O132" s="84"/>
      <c r="P132" s="53"/>
      <c r="Q132" s="74">
        <f t="shared" ref="Q132:Q195" si="13">SUM(F132:H132)</f>
        <v>0</v>
      </c>
      <c r="R132" s="74">
        <f t="shared" ref="R132:R195" si="14">SUM(L132:N132)</f>
        <v>0</v>
      </c>
      <c r="S132" s="74">
        <f t="shared" si="11"/>
        <v>0</v>
      </c>
      <c r="T132" s="74">
        <f t="shared" ref="T132:T195" si="15">G132</f>
        <v>0</v>
      </c>
      <c r="U132" s="74">
        <f t="shared" si="12"/>
        <v>0</v>
      </c>
      <c r="V132" s="18">
        <f t="shared" ref="V132:V195" si="16">ROUND(S132+T132-U132,0)</f>
        <v>0</v>
      </c>
    </row>
    <row r="133" spans="1:22" ht="21" customHeight="1" x14ac:dyDescent="0.2">
      <c r="A133" s="11"/>
      <c r="B133" s="66"/>
      <c r="C133" s="88"/>
      <c r="D133" s="53"/>
      <c r="E133" s="10"/>
      <c r="F133" s="72"/>
      <c r="G133" s="73"/>
      <c r="H133" s="73"/>
      <c r="I133" s="84"/>
      <c r="J133" s="53"/>
      <c r="K133" s="10"/>
      <c r="L133" s="72"/>
      <c r="M133" s="73"/>
      <c r="N133" s="73"/>
      <c r="O133" s="84"/>
      <c r="P133" s="53"/>
      <c r="Q133" s="74">
        <f t="shared" si="13"/>
        <v>0</v>
      </c>
      <c r="R133" s="74">
        <f t="shared" si="14"/>
        <v>0</v>
      </c>
      <c r="S133" s="74">
        <f t="shared" ref="S133:S196" si="17">IF(R133=0,0,R133-Q133)</f>
        <v>0</v>
      </c>
      <c r="T133" s="74">
        <f t="shared" si="15"/>
        <v>0</v>
      </c>
      <c r="U133" s="74">
        <f t="shared" ref="U133:U196" si="18">M133</f>
        <v>0</v>
      </c>
      <c r="V133" s="18">
        <f t="shared" si="16"/>
        <v>0</v>
      </c>
    </row>
    <row r="134" spans="1:22" ht="21" customHeight="1" x14ac:dyDescent="0.2">
      <c r="A134" s="11"/>
      <c r="B134" s="66"/>
      <c r="C134" s="88"/>
      <c r="D134" s="53"/>
      <c r="E134" s="10"/>
      <c r="F134" s="72"/>
      <c r="G134" s="73"/>
      <c r="H134" s="73"/>
      <c r="I134" s="84"/>
      <c r="J134" s="53"/>
      <c r="K134" s="10"/>
      <c r="L134" s="72"/>
      <c r="M134" s="73"/>
      <c r="N134" s="73"/>
      <c r="O134" s="84"/>
      <c r="P134" s="53"/>
      <c r="Q134" s="74">
        <f t="shared" si="13"/>
        <v>0</v>
      </c>
      <c r="R134" s="74">
        <f t="shared" si="14"/>
        <v>0</v>
      </c>
      <c r="S134" s="74">
        <f t="shared" si="17"/>
        <v>0</v>
      </c>
      <c r="T134" s="74">
        <f t="shared" si="15"/>
        <v>0</v>
      </c>
      <c r="U134" s="74">
        <f t="shared" si="18"/>
        <v>0</v>
      </c>
      <c r="V134" s="18">
        <f t="shared" si="16"/>
        <v>0</v>
      </c>
    </row>
    <row r="135" spans="1:22" ht="21" customHeight="1" x14ac:dyDescent="0.2">
      <c r="A135" s="11"/>
      <c r="B135" s="66"/>
      <c r="C135" s="88"/>
      <c r="D135" s="53"/>
      <c r="E135" s="10"/>
      <c r="F135" s="72"/>
      <c r="G135" s="73"/>
      <c r="H135" s="73"/>
      <c r="I135" s="84"/>
      <c r="J135" s="53"/>
      <c r="K135" s="10"/>
      <c r="L135" s="72"/>
      <c r="M135" s="73"/>
      <c r="N135" s="73"/>
      <c r="O135" s="84"/>
      <c r="P135" s="53"/>
      <c r="Q135" s="74">
        <f t="shared" si="13"/>
        <v>0</v>
      </c>
      <c r="R135" s="74">
        <f t="shared" si="14"/>
        <v>0</v>
      </c>
      <c r="S135" s="74">
        <f t="shared" si="17"/>
        <v>0</v>
      </c>
      <c r="T135" s="74">
        <f t="shared" si="15"/>
        <v>0</v>
      </c>
      <c r="U135" s="74">
        <f t="shared" si="18"/>
        <v>0</v>
      </c>
      <c r="V135" s="18">
        <f t="shared" si="16"/>
        <v>0</v>
      </c>
    </row>
    <row r="136" spans="1:22" ht="21" customHeight="1" x14ac:dyDescent="0.2">
      <c r="A136" s="11"/>
      <c r="B136" s="66"/>
      <c r="C136" s="88"/>
      <c r="D136" s="53"/>
      <c r="E136" s="10"/>
      <c r="F136" s="72"/>
      <c r="G136" s="73"/>
      <c r="H136" s="73"/>
      <c r="I136" s="84"/>
      <c r="J136" s="53"/>
      <c r="K136" s="10"/>
      <c r="L136" s="72"/>
      <c r="M136" s="73"/>
      <c r="N136" s="73"/>
      <c r="O136" s="84"/>
      <c r="P136" s="53"/>
      <c r="Q136" s="74">
        <f t="shared" si="13"/>
        <v>0</v>
      </c>
      <c r="R136" s="74">
        <f t="shared" si="14"/>
        <v>0</v>
      </c>
      <c r="S136" s="74">
        <f t="shared" si="17"/>
        <v>0</v>
      </c>
      <c r="T136" s="74">
        <f t="shared" si="15"/>
        <v>0</v>
      </c>
      <c r="U136" s="74">
        <f t="shared" si="18"/>
        <v>0</v>
      </c>
      <c r="V136" s="18">
        <f t="shared" si="16"/>
        <v>0</v>
      </c>
    </row>
    <row r="137" spans="1:22" ht="21" customHeight="1" x14ac:dyDescent="0.2">
      <c r="A137" s="11"/>
      <c r="B137" s="66"/>
      <c r="C137" s="88"/>
      <c r="D137" s="53"/>
      <c r="E137" s="10"/>
      <c r="F137" s="72"/>
      <c r="G137" s="73"/>
      <c r="H137" s="73"/>
      <c r="I137" s="84"/>
      <c r="J137" s="53"/>
      <c r="K137" s="10"/>
      <c r="L137" s="72"/>
      <c r="M137" s="73"/>
      <c r="N137" s="73"/>
      <c r="O137" s="84"/>
      <c r="P137" s="53"/>
      <c r="Q137" s="74">
        <f t="shared" si="13"/>
        <v>0</v>
      </c>
      <c r="R137" s="74">
        <f t="shared" si="14"/>
        <v>0</v>
      </c>
      <c r="S137" s="74">
        <f t="shared" si="17"/>
        <v>0</v>
      </c>
      <c r="T137" s="74">
        <f t="shared" si="15"/>
        <v>0</v>
      </c>
      <c r="U137" s="74">
        <f t="shared" si="18"/>
        <v>0</v>
      </c>
      <c r="V137" s="18">
        <f t="shared" si="16"/>
        <v>0</v>
      </c>
    </row>
    <row r="138" spans="1:22" ht="21" customHeight="1" x14ac:dyDescent="0.2">
      <c r="A138" s="11"/>
      <c r="B138" s="66"/>
      <c r="C138" s="88"/>
      <c r="D138" s="53"/>
      <c r="E138" s="10"/>
      <c r="F138" s="72"/>
      <c r="G138" s="73"/>
      <c r="H138" s="73"/>
      <c r="I138" s="84"/>
      <c r="J138" s="53"/>
      <c r="K138" s="10"/>
      <c r="L138" s="72"/>
      <c r="M138" s="73"/>
      <c r="N138" s="73"/>
      <c r="O138" s="84"/>
      <c r="P138" s="53"/>
      <c r="Q138" s="74">
        <f t="shared" si="13"/>
        <v>0</v>
      </c>
      <c r="R138" s="74">
        <f t="shared" si="14"/>
        <v>0</v>
      </c>
      <c r="S138" s="74">
        <f t="shared" si="17"/>
        <v>0</v>
      </c>
      <c r="T138" s="74">
        <f t="shared" si="15"/>
        <v>0</v>
      </c>
      <c r="U138" s="74">
        <f t="shared" si="18"/>
        <v>0</v>
      </c>
      <c r="V138" s="18">
        <f t="shared" si="16"/>
        <v>0</v>
      </c>
    </row>
    <row r="139" spans="1:22" ht="21" customHeight="1" x14ac:dyDescent="0.2">
      <c r="A139" s="11"/>
      <c r="B139" s="66"/>
      <c r="C139" s="88"/>
      <c r="D139" s="53"/>
      <c r="E139" s="10"/>
      <c r="F139" s="72"/>
      <c r="G139" s="73"/>
      <c r="H139" s="73"/>
      <c r="I139" s="84"/>
      <c r="J139" s="53"/>
      <c r="K139" s="10"/>
      <c r="L139" s="72"/>
      <c r="M139" s="73"/>
      <c r="N139" s="73"/>
      <c r="O139" s="84"/>
      <c r="P139" s="53"/>
      <c r="Q139" s="74">
        <f t="shared" si="13"/>
        <v>0</v>
      </c>
      <c r="R139" s="74">
        <f t="shared" si="14"/>
        <v>0</v>
      </c>
      <c r="S139" s="74">
        <f t="shared" si="17"/>
        <v>0</v>
      </c>
      <c r="T139" s="74">
        <f t="shared" si="15"/>
        <v>0</v>
      </c>
      <c r="U139" s="74">
        <f t="shared" si="18"/>
        <v>0</v>
      </c>
      <c r="V139" s="18">
        <f t="shared" si="16"/>
        <v>0</v>
      </c>
    </row>
    <row r="140" spans="1:22" ht="21" customHeight="1" x14ac:dyDescent="0.2">
      <c r="A140" s="11"/>
      <c r="B140" s="66"/>
      <c r="C140" s="88"/>
      <c r="D140" s="53"/>
      <c r="E140" s="10"/>
      <c r="F140" s="72"/>
      <c r="G140" s="73"/>
      <c r="H140" s="73"/>
      <c r="I140" s="84"/>
      <c r="J140" s="53"/>
      <c r="K140" s="10"/>
      <c r="L140" s="72"/>
      <c r="M140" s="73"/>
      <c r="N140" s="73"/>
      <c r="O140" s="84"/>
      <c r="P140" s="53"/>
      <c r="Q140" s="74">
        <f t="shared" si="13"/>
        <v>0</v>
      </c>
      <c r="R140" s="74">
        <f t="shared" si="14"/>
        <v>0</v>
      </c>
      <c r="S140" s="74">
        <f t="shared" si="17"/>
        <v>0</v>
      </c>
      <c r="T140" s="74">
        <f t="shared" si="15"/>
        <v>0</v>
      </c>
      <c r="U140" s="74">
        <f t="shared" si="18"/>
        <v>0</v>
      </c>
      <c r="V140" s="18">
        <f t="shared" si="16"/>
        <v>0</v>
      </c>
    </row>
    <row r="141" spans="1:22" ht="21" customHeight="1" x14ac:dyDescent="0.2">
      <c r="A141" s="11"/>
      <c r="B141" s="66"/>
      <c r="C141" s="88"/>
      <c r="D141" s="53"/>
      <c r="E141" s="10"/>
      <c r="F141" s="72"/>
      <c r="G141" s="73"/>
      <c r="H141" s="73"/>
      <c r="I141" s="84"/>
      <c r="J141" s="53"/>
      <c r="K141" s="10"/>
      <c r="L141" s="72"/>
      <c r="M141" s="73"/>
      <c r="N141" s="73"/>
      <c r="O141" s="84"/>
      <c r="P141" s="53"/>
      <c r="Q141" s="74">
        <f t="shared" si="13"/>
        <v>0</v>
      </c>
      <c r="R141" s="74">
        <f t="shared" si="14"/>
        <v>0</v>
      </c>
      <c r="S141" s="74">
        <f t="shared" si="17"/>
        <v>0</v>
      </c>
      <c r="T141" s="74">
        <f t="shared" si="15"/>
        <v>0</v>
      </c>
      <c r="U141" s="74">
        <f t="shared" si="18"/>
        <v>0</v>
      </c>
      <c r="V141" s="18">
        <f t="shared" si="16"/>
        <v>0</v>
      </c>
    </row>
    <row r="142" spans="1:22" ht="21" customHeight="1" x14ac:dyDescent="0.2">
      <c r="A142" s="11"/>
      <c r="B142" s="66"/>
      <c r="C142" s="88"/>
      <c r="D142" s="53"/>
      <c r="E142" s="10"/>
      <c r="F142" s="72"/>
      <c r="G142" s="73"/>
      <c r="H142" s="73"/>
      <c r="I142" s="84"/>
      <c r="J142" s="53"/>
      <c r="K142" s="10"/>
      <c r="L142" s="72"/>
      <c r="M142" s="73"/>
      <c r="N142" s="73"/>
      <c r="O142" s="84"/>
      <c r="P142" s="53"/>
      <c r="Q142" s="74">
        <f t="shared" si="13"/>
        <v>0</v>
      </c>
      <c r="R142" s="74">
        <f t="shared" si="14"/>
        <v>0</v>
      </c>
      <c r="S142" s="74">
        <f t="shared" si="17"/>
        <v>0</v>
      </c>
      <c r="T142" s="74">
        <f t="shared" si="15"/>
        <v>0</v>
      </c>
      <c r="U142" s="74">
        <f t="shared" si="18"/>
        <v>0</v>
      </c>
      <c r="V142" s="18">
        <f t="shared" si="16"/>
        <v>0</v>
      </c>
    </row>
    <row r="143" spans="1:22" ht="21" customHeight="1" x14ac:dyDescent="0.2">
      <c r="A143" s="11"/>
      <c r="B143" s="66"/>
      <c r="C143" s="88"/>
      <c r="D143" s="53"/>
      <c r="E143" s="10"/>
      <c r="F143" s="72"/>
      <c r="G143" s="73"/>
      <c r="H143" s="73"/>
      <c r="I143" s="84"/>
      <c r="J143" s="53"/>
      <c r="K143" s="10"/>
      <c r="L143" s="72"/>
      <c r="M143" s="73"/>
      <c r="N143" s="73"/>
      <c r="O143" s="84"/>
      <c r="P143" s="53"/>
      <c r="Q143" s="74">
        <f t="shared" si="13"/>
        <v>0</v>
      </c>
      <c r="R143" s="74">
        <f t="shared" si="14"/>
        <v>0</v>
      </c>
      <c r="S143" s="74">
        <f t="shared" si="17"/>
        <v>0</v>
      </c>
      <c r="T143" s="74">
        <f t="shared" si="15"/>
        <v>0</v>
      </c>
      <c r="U143" s="74">
        <f t="shared" si="18"/>
        <v>0</v>
      </c>
      <c r="V143" s="18">
        <f t="shared" si="16"/>
        <v>0</v>
      </c>
    </row>
    <row r="144" spans="1:22" ht="21" customHeight="1" x14ac:dyDescent="0.2">
      <c r="A144" s="11"/>
      <c r="B144" s="66"/>
      <c r="C144" s="88"/>
      <c r="D144" s="53"/>
      <c r="E144" s="10"/>
      <c r="F144" s="72"/>
      <c r="G144" s="73"/>
      <c r="H144" s="73"/>
      <c r="I144" s="84"/>
      <c r="J144" s="53"/>
      <c r="K144" s="10"/>
      <c r="L144" s="72"/>
      <c r="M144" s="73"/>
      <c r="N144" s="73"/>
      <c r="O144" s="84"/>
      <c r="P144" s="53"/>
      <c r="Q144" s="74">
        <f t="shared" si="13"/>
        <v>0</v>
      </c>
      <c r="R144" s="74">
        <f t="shared" si="14"/>
        <v>0</v>
      </c>
      <c r="S144" s="74">
        <f t="shared" si="17"/>
        <v>0</v>
      </c>
      <c r="T144" s="74">
        <f t="shared" si="15"/>
        <v>0</v>
      </c>
      <c r="U144" s="74">
        <f t="shared" si="18"/>
        <v>0</v>
      </c>
      <c r="V144" s="18">
        <f t="shared" si="16"/>
        <v>0</v>
      </c>
    </row>
    <row r="145" spans="1:22" ht="21" customHeight="1" x14ac:dyDescent="0.2">
      <c r="A145" s="11"/>
      <c r="B145" s="66"/>
      <c r="C145" s="88"/>
      <c r="D145" s="53"/>
      <c r="E145" s="10"/>
      <c r="F145" s="72"/>
      <c r="G145" s="73"/>
      <c r="H145" s="73"/>
      <c r="I145" s="84"/>
      <c r="J145" s="53"/>
      <c r="K145" s="10"/>
      <c r="L145" s="72"/>
      <c r="M145" s="73"/>
      <c r="N145" s="73"/>
      <c r="O145" s="84"/>
      <c r="P145" s="53"/>
      <c r="Q145" s="74">
        <f t="shared" si="13"/>
        <v>0</v>
      </c>
      <c r="R145" s="74">
        <f t="shared" si="14"/>
        <v>0</v>
      </c>
      <c r="S145" s="74">
        <f t="shared" si="17"/>
        <v>0</v>
      </c>
      <c r="T145" s="74">
        <f t="shared" si="15"/>
        <v>0</v>
      </c>
      <c r="U145" s="74">
        <f t="shared" si="18"/>
        <v>0</v>
      </c>
      <c r="V145" s="18">
        <f t="shared" si="16"/>
        <v>0</v>
      </c>
    </row>
    <row r="146" spans="1:22" ht="21" customHeight="1" x14ac:dyDescent="0.2">
      <c r="A146" s="11"/>
      <c r="B146" s="66"/>
      <c r="C146" s="88"/>
      <c r="D146" s="53"/>
      <c r="E146" s="10"/>
      <c r="F146" s="72"/>
      <c r="G146" s="73"/>
      <c r="H146" s="73"/>
      <c r="I146" s="84"/>
      <c r="J146" s="53"/>
      <c r="K146" s="10"/>
      <c r="L146" s="72"/>
      <c r="M146" s="73"/>
      <c r="N146" s="73"/>
      <c r="O146" s="84"/>
      <c r="P146" s="53"/>
      <c r="Q146" s="74">
        <f t="shared" si="13"/>
        <v>0</v>
      </c>
      <c r="R146" s="74">
        <f t="shared" si="14"/>
        <v>0</v>
      </c>
      <c r="S146" s="74">
        <f t="shared" si="17"/>
        <v>0</v>
      </c>
      <c r="T146" s="74">
        <f t="shared" si="15"/>
        <v>0</v>
      </c>
      <c r="U146" s="74">
        <f t="shared" si="18"/>
        <v>0</v>
      </c>
      <c r="V146" s="18">
        <f t="shared" si="16"/>
        <v>0</v>
      </c>
    </row>
    <row r="147" spans="1:22" ht="21" customHeight="1" x14ac:dyDescent="0.2">
      <c r="A147" s="11"/>
      <c r="B147" s="66"/>
      <c r="C147" s="88"/>
      <c r="D147" s="53"/>
      <c r="E147" s="10"/>
      <c r="F147" s="72"/>
      <c r="G147" s="73"/>
      <c r="H147" s="73"/>
      <c r="I147" s="84"/>
      <c r="J147" s="53"/>
      <c r="K147" s="10"/>
      <c r="L147" s="72"/>
      <c r="M147" s="73"/>
      <c r="N147" s="73"/>
      <c r="O147" s="84"/>
      <c r="P147" s="53"/>
      <c r="Q147" s="74">
        <f t="shared" si="13"/>
        <v>0</v>
      </c>
      <c r="R147" s="74">
        <f t="shared" si="14"/>
        <v>0</v>
      </c>
      <c r="S147" s="74">
        <f t="shared" si="17"/>
        <v>0</v>
      </c>
      <c r="T147" s="74">
        <f t="shared" si="15"/>
        <v>0</v>
      </c>
      <c r="U147" s="74">
        <f t="shared" si="18"/>
        <v>0</v>
      </c>
      <c r="V147" s="18">
        <f t="shared" si="16"/>
        <v>0</v>
      </c>
    </row>
    <row r="148" spans="1:22" ht="21" customHeight="1" x14ac:dyDescent="0.2">
      <c r="A148" s="11"/>
      <c r="B148" s="66"/>
      <c r="C148" s="88"/>
      <c r="D148" s="53"/>
      <c r="E148" s="10"/>
      <c r="F148" s="72"/>
      <c r="G148" s="73"/>
      <c r="H148" s="73"/>
      <c r="I148" s="84"/>
      <c r="J148" s="53"/>
      <c r="K148" s="10"/>
      <c r="L148" s="72"/>
      <c r="M148" s="73"/>
      <c r="N148" s="73"/>
      <c r="O148" s="84"/>
      <c r="P148" s="53"/>
      <c r="Q148" s="74">
        <f t="shared" si="13"/>
        <v>0</v>
      </c>
      <c r="R148" s="74">
        <f t="shared" si="14"/>
        <v>0</v>
      </c>
      <c r="S148" s="74">
        <f t="shared" si="17"/>
        <v>0</v>
      </c>
      <c r="T148" s="74">
        <f t="shared" si="15"/>
        <v>0</v>
      </c>
      <c r="U148" s="74">
        <f t="shared" si="18"/>
        <v>0</v>
      </c>
      <c r="V148" s="18">
        <f t="shared" si="16"/>
        <v>0</v>
      </c>
    </row>
    <row r="149" spans="1:22" ht="21" customHeight="1" x14ac:dyDescent="0.2">
      <c r="A149" s="11"/>
      <c r="B149" s="66"/>
      <c r="C149" s="88"/>
      <c r="D149" s="53"/>
      <c r="E149" s="10"/>
      <c r="F149" s="72"/>
      <c r="G149" s="73"/>
      <c r="H149" s="73"/>
      <c r="I149" s="84"/>
      <c r="J149" s="53"/>
      <c r="K149" s="10"/>
      <c r="L149" s="72"/>
      <c r="M149" s="73"/>
      <c r="N149" s="73"/>
      <c r="O149" s="84"/>
      <c r="P149" s="53"/>
      <c r="Q149" s="74">
        <f t="shared" si="13"/>
        <v>0</v>
      </c>
      <c r="R149" s="74">
        <f t="shared" si="14"/>
        <v>0</v>
      </c>
      <c r="S149" s="74">
        <f t="shared" si="17"/>
        <v>0</v>
      </c>
      <c r="T149" s="74">
        <f t="shared" si="15"/>
        <v>0</v>
      </c>
      <c r="U149" s="74">
        <f t="shared" si="18"/>
        <v>0</v>
      </c>
      <c r="V149" s="18">
        <f t="shared" si="16"/>
        <v>0</v>
      </c>
    </row>
    <row r="150" spans="1:22" ht="21" customHeight="1" x14ac:dyDescent="0.2">
      <c r="A150" s="11"/>
      <c r="B150" s="66"/>
      <c r="C150" s="88"/>
      <c r="D150" s="53"/>
      <c r="E150" s="10"/>
      <c r="F150" s="72"/>
      <c r="G150" s="73"/>
      <c r="H150" s="73"/>
      <c r="I150" s="84"/>
      <c r="J150" s="53"/>
      <c r="K150" s="10"/>
      <c r="L150" s="72"/>
      <c r="M150" s="73"/>
      <c r="N150" s="73"/>
      <c r="O150" s="84"/>
      <c r="P150" s="53"/>
      <c r="Q150" s="74">
        <f t="shared" si="13"/>
        <v>0</v>
      </c>
      <c r="R150" s="74">
        <f t="shared" si="14"/>
        <v>0</v>
      </c>
      <c r="S150" s="74">
        <f t="shared" si="17"/>
        <v>0</v>
      </c>
      <c r="T150" s="74">
        <f t="shared" si="15"/>
        <v>0</v>
      </c>
      <c r="U150" s="74">
        <f t="shared" si="18"/>
        <v>0</v>
      </c>
      <c r="V150" s="18">
        <f t="shared" si="16"/>
        <v>0</v>
      </c>
    </row>
    <row r="151" spans="1:22" ht="21" customHeight="1" x14ac:dyDescent="0.2">
      <c r="A151" s="11"/>
      <c r="B151" s="66"/>
      <c r="C151" s="88"/>
      <c r="D151" s="53"/>
      <c r="E151" s="10"/>
      <c r="F151" s="72"/>
      <c r="G151" s="73"/>
      <c r="H151" s="73"/>
      <c r="I151" s="84"/>
      <c r="J151" s="53"/>
      <c r="K151" s="10"/>
      <c r="L151" s="72"/>
      <c r="M151" s="73"/>
      <c r="N151" s="73"/>
      <c r="O151" s="84"/>
      <c r="P151" s="53"/>
      <c r="Q151" s="74">
        <f t="shared" si="13"/>
        <v>0</v>
      </c>
      <c r="R151" s="74">
        <f t="shared" si="14"/>
        <v>0</v>
      </c>
      <c r="S151" s="74">
        <f t="shared" si="17"/>
        <v>0</v>
      </c>
      <c r="T151" s="74">
        <f t="shared" si="15"/>
        <v>0</v>
      </c>
      <c r="U151" s="74">
        <f t="shared" si="18"/>
        <v>0</v>
      </c>
      <c r="V151" s="18">
        <f t="shared" si="16"/>
        <v>0</v>
      </c>
    </row>
    <row r="152" spans="1:22" ht="21" customHeight="1" x14ac:dyDescent="0.2">
      <c r="A152" s="11"/>
      <c r="B152" s="66"/>
      <c r="C152" s="88"/>
      <c r="D152" s="53"/>
      <c r="E152" s="10"/>
      <c r="F152" s="72"/>
      <c r="G152" s="73"/>
      <c r="H152" s="73"/>
      <c r="I152" s="84"/>
      <c r="J152" s="53"/>
      <c r="K152" s="10"/>
      <c r="L152" s="72"/>
      <c r="M152" s="73"/>
      <c r="N152" s="73"/>
      <c r="O152" s="84"/>
      <c r="P152" s="53"/>
      <c r="Q152" s="74">
        <f t="shared" si="13"/>
        <v>0</v>
      </c>
      <c r="R152" s="74">
        <f t="shared" si="14"/>
        <v>0</v>
      </c>
      <c r="S152" s="74">
        <f t="shared" si="17"/>
        <v>0</v>
      </c>
      <c r="T152" s="74">
        <f t="shared" si="15"/>
        <v>0</v>
      </c>
      <c r="U152" s="74">
        <f t="shared" si="18"/>
        <v>0</v>
      </c>
      <c r="V152" s="18">
        <f t="shared" si="16"/>
        <v>0</v>
      </c>
    </row>
    <row r="153" spans="1:22" ht="21" customHeight="1" x14ac:dyDescent="0.2">
      <c r="A153" s="11"/>
      <c r="B153" s="66"/>
      <c r="C153" s="88"/>
      <c r="D153" s="53"/>
      <c r="E153" s="10"/>
      <c r="F153" s="72"/>
      <c r="G153" s="73"/>
      <c r="H153" s="73"/>
      <c r="I153" s="84"/>
      <c r="J153" s="53"/>
      <c r="K153" s="10"/>
      <c r="L153" s="72"/>
      <c r="M153" s="73"/>
      <c r="N153" s="73"/>
      <c r="O153" s="84"/>
      <c r="P153" s="53"/>
      <c r="Q153" s="74">
        <f t="shared" si="13"/>
        <v>0</v>
      </c>
      <c r="R153" s="74">
        <f t="shared" si="14"/>
        <v>0</v>
      </c>
      <c r="S153" s="74">
        <f t="shared" si="17"/>
        <v>0</v>
      </c>
      <c r="T153" s="74">
        <f t="shared" si="15"/>
        <v>0</v>
      </c>
      <c r="U153" s="74">
        <f t="shared" si="18"/>
        <v>0</v>
      </c>
      <c r="V153" s="18">
        <f t="shared" si="16"/>
        <v>0</v>
      </c>
    </row>
    <row r="154" spans="1:22" ht="21" customHeight="1" x14ac:dyDescent="0.2">
      <c r="A154" s="11"/>
      <c r="B154" s="66"/>
      <c r="C154" s="88"/>
      <c r="D154" s="53"/>
      <c r="E154" s="10"/>
      <c r="F154" s="72"/>
      <c r="G154" s="73"/>
      <c r="H154" s="73"/>
      <c r="I154" s="84"/>
      <c r="J154" s="53"/>
      <c r="K154" s="10"/>
      <c r="L154" s="72"/>
      <c r="M154" s="73"/>
      <c r="N154" s="73"/>
      <c r="O154" s="84"/>
      <c r="P154" s="53"/>
      <c r="Q154" s="74">
        <f t="shared" si="13"/>
        <v>0</v>
      </c>
      <c r="R154" s="74">
        <f t="shared" si="14"/>
        <v>0</v>
      </c>
      <c r="S154" s="74">
        <f t="shared" si="17"/>
        <v>0</v>
      </c>
      <c r="T154" s="74">
        <f t="shared" si="15"/>
        <v>0</v>
      </c>
      <c r="U154" s="74">
        <f t="shared" si="18"/>
        <v>0</v>
      </c>
      <c r="V154" s="18">
        <f t="shared" si="16"/>
        <v>0</v>
      </c>
    </row>
    <row r="155" spans="1:22" ht="21" customHeight="1" x14ac:dyDescent="0.2">
      <c r="A155" s="11"/>
      <c r="B155" s="66"/>
      <c r="C155" s="88"/>
      <c r="D155" s="53"/>
      <c r="E155" s="10"/>
      <c r="F155" s="72"/>
      <c r="G155" s="73"/>
      <c r="H155" s="73"/>
      <c r="I155" s="84"/>
      <c r="J155" s="53"/>
      <c r="K155" s="10"/>
      <c r="L155" s="72"/>
      <c r="M155" s="73"/>
      <c r="N155" s="73"/>
      <c r="O155" s="84"/>
      <c r="P155" s="53"/>
      <c r="Q155" s="74">
        <f t="shared" si="13"/>
        <v>0</v>
      </c>
      <c r="R155" s="74">
        <f t="shared" si="14"/>
        <v>0</v>
      </c>
      <c r="S155" s="74">
        <f t="shared" si="17"/>
        <v>0</v>
      </c>
      <c r="T155" s="74">
        <f t="shared" si="15"/>
        <v>0</v>
      </c>
      <c r="U155" s="74">
        <f t="shared" si="18"/>
        <v>0</v>
      </c>
      <c r="V155" s="18">
        <f t="shared" si="16"/>
        <v>0</v>
      </c>
    </row>
    <row r="156" spans="1:22" ht="21" customHeight="1" x14ac:dyDescent="0.2">
      <c r="A156" s="11"/>
      <c r="B156" s="66"/>
      <c r="C156" s="88"/>
      <c r="D156" s="53"/>
      <c r="E156" s="10"/>
      <c r="F156" s="72"/>
      <c r="G156" s="73"/>
      <c r="H156" s="73"/>
      <c r="I156" s="84"/>
      <c r="J156" s="53"/>
      <c r="K156" s="10"/>
      <c r="L156" s="72"/>
      <c r="M156" s="73"/>
      <c r="N156" s="73"/>
      <c r="O156" s="84"/>
      <c r="P156" s="53"/>
      <c r="Q156" s="74">
        <f t="shared" si="13"/>
        <v>0</v>
      </c>
      <c r="R156" s="74">
        <f t="shared" si="14"/>
        <v>0</v>
      </c>
      <c r="S156" s="74">
        <f t="shared" si="17"/>
        <v>0</v>
      </c>
      <c r="T156" s="74">
        <f t="shared" si="15"/>
        <v>0</v>
      </c>
      <c r="U156" s="74">
        <f t="shared" si="18"/>
        <v>0</v>
      </c>
      <c r="V156" s="18">
        <f t="shared" si="16"/>
        <v>0</v>
      </c>
    </row>
    <row r="157" spans="1:22" ht="21" customHeight="1" x14ac:dyDescent="0.2">
      <c r="A157" s="11"/>
      <c r="B157" s="66"/>
      <c r="C157" s="88"/>
      <c r="D157" s="53"/>
      <c r="E157" s="10"/>
      <c r="F157" s="72"/>
      <c r="G157" s="73"/>
      <c r="H157" s="73"/>
      <c r="I157" s="84"/>
      <c r="J157" s="53"/>
      <c r="K157" s="10"/>
      <c r="L157" s="72"/>
      <c r="M157" s="73"/>
      <c r="N157" s="73"/>
      <c r="O157" s="84"/>
      <c r="P157" s="53"/>
      <c r="Q157" s="74">
        <f t="shared" si="13"/>
        <v>0</v>
      </c>
      <c r="R157" s="74">
        <f t="shared" si="14"/>
        <v>0</v>
      </c>
      <c r="S157" s="74">
        <f t="shared" si="17"/>
        <v>0</v>
      </c>
      <c r="T157" s="74">
        <f t="shared" si="15"/>
        <v>0</v>
      </c>
      <c r="U157" s="74">
        <f t="shared" si="18"/>
        <v>0</v>
      </c>
      <c r="V157" s="18">
        <f t="shared" si="16"/>
        <v>0</v>
      </c>
    </row>
    <row r="158" spans="1:22" ht="21" customHeight="1" x14ac:dyDescent="0.2">
      <c r="A158" s="11"/>
      <c r="B158" s="66"/>
      <c r="C158" s="88"/>
      <c r="D158" s="53"/>
      <c r="E158" s="10"/>
      <c r="F158" s="72"/>
      <c r="G158" s="73"/>
      <c r="H158" s="73"/>
      <c r="I158" s="84"/>
      <c r="J158" s="53"/>
      <c r="K158" s="10"/>
      <c r="L158" s="72"/>
      <c r="M158" s="73"/>
      <c r="N158" s="73"/>
      <c r="O158" s="84"/>
      <c r="P158" s="53"/>
      <c r="Q158" s="74">
        <f t="shared" si="13"/>
        <v>0</v>
      </c>
      <c r="R158" s="74">
        <f t="shared" si="14"/>
        <v>0</v>
      </c>
      <c r="S158" s="74">
        <f t="shared" si="17"/>
        <v>0</v>
      </c>
      <c r="T158" s="74">
        <f t="shared" si="15"/>
        <v>0</v>
      </c>
      <c r="U158" s="74">
        <f t="shared" si="18"/>
        <v>0</v>
      </c>
      <c r="V158" s="18">
        <f t="shared" si="16"/>
        <v>0</v>
      </c>
    </row>
    <row r="159" spans="1:22" ht="21" customHeight="1" x14ac:dyDescent="0.2">
      <c r="A159" s="11"/>
      <c r="B159" s="66"/>
      <c r="C159" s="88"/>
      <c r="D159" s="53"/>
      <c r="E159" s="10"/>
      <c r="F159" s="72"/>
      <c r="G159" s="73"/>
      <c r="H159" s="73"/>
      <c r="I159" s="84"/>
      <c r="J159" s="53"/>
      <c r="K159" s="10"/>
      <c r="L159" s="72"/>
      <c r="M159" s="73"/>
      <c r="N159" s="73"/>
      <c r="O159" s="84"/>
      <c r="P159" s="53"/>
      <c r="Q159" s="74">
        <f t="shared" si="13"/>
        <v>0</v>
      </c>
      <c r="R159" s="74">
        <f t="shared" si="14"/>
        <v>0</v>
      </c>
      <c r="S159" s="74">
        <f t="shared" si="17"/>
        <v>0</v>
      </c>
      <c r="T159" s="74">
        <f t="shared" si="15"/>
        <v>0</v>
      </c>
      <c r="U159" s="74">
        <f t="shared" si="18"/>
        <v>0</v>
      </c>
      <c r="V159" s="18">
        <f t="shared" si="16"/>
        <v>0</v>
      </c>
    </row>
    <row r="160" spans="1:22" ht="21" customHeight="1" x14ac:dyDescent="0.2">
      <c r="A160" s="11"/>
      <c r="B160" s="66"/>
      <c r="C160" s="88"/>
      <c r="D160" s="53"/>
      <c r="E160" s="10"/>
      <c r="F160" s="72"/>
      <c r="G160" s="73"/>
      <c r="H160" s="73"/>
      <c r="I160" s="84"/>
      <c r="J160" s="53"/>
      <c r="K160" s="10"/>
      <c r="L160" s="72"/>
      <c r="M160" s="73"/>
      <c r="N160" s="73"/>
      <c r="O160" s="84"/>
      <c r="P160" s="53"/>
      <c r="Q160" s="74">
        <f t="shared" si="13"/>
        <v>0</v>
      </c>
      <c r="R160" s="74">
        <f t="shared" si="14"/>
        <v>0</v>
      </c>
      <c r="S160" s="74">
        <f t="shared" si="17"/>
        <v>0</v>
      </c>
      <c r="T160" s="74">
        <f t="shared" si="15"/>
        <v>0</v>
      </c>
      <c r="U160" s="74">
        <f t="shared" si="18"/>
        <v>0</v>
      </c>
      <c r="V160" s="18">
        <f t="shared" si="16"/>
        <v>0</v>
      </c>
    </row>
    <row r="161" spans="1:22" ht="21" customHeight="1" x14ac:dyDescent="0.2">
      <c r="A161" s="11"/>
      <c r="B161" s="66"/>
      <c r="C161" s="88"/>
      <c r="D161" s="53"/>
      <c r="E161" s="10"/>
      <c r="F161" s="72"/>
      <c r="G161" s="73"/>
      <c r="H161" s="73"/>
      <c r="I161" s="84"/>
      <c r="J161" s="53"/>
      <c r="K161" s="10"/>
      <c r="L161" s="72"/>
      <c r="M161" s="73"/>
      <c r="N161" s="73"/>
      <c r="O161" s="84"/>
      <c r="P161" s="53"/>
      <c r="Q161" s="74">
        <f t="shared" si="13"/>
        <v>0</v>
      </c>
      <c r="R161" s="74">
        <f t="shared" si="14"/>
        <v>0</v>
      </c>
      <c r="S161" s="74">
        <f t="shared" si="17"/>
        <v>0</v>
      </c>
      <c r="T161" s="74">
        <f t="shared" si="15"/>
        <v>0</v>
      </c>
      <c r="U161" s="74">
        <f t="shared" si="18"/>
        <v>0</v>
      </c>
      <c r="V161" s="18">
        <f t="shared" si="16"/>
        <v>0</v>
      </c>
    </row>
    <row r="162" spans="1:22" ht="21" customHeight="1" x14ac:dyDescent="0.2">
      <c r="A162" s="11"/>
      <c r="B162" s="66"/>
      <c r="C162" s="88"/>
      <c r="D162" s="53"/>
      <c r="E162" s="10"/>
      <c r="F162" s="72"/>
      <c r="G162" s="73"/>
      <c r="H162" s="73"/>
      <c r="I162" s="84"/>
      <c r="J162" s="53"/>
      <c r="K162" s="10"/>
      <c r="L162" s="72"/>
      <c r="M162" s="73"/>
      <c r="N162" s="73"/>
      <c r="O162" s="84"/>
      <c r="P162" s="53"/>
      <c r="Q162" s="74">
        <f t="shared" si="13"/>
        <v>0</v>
      </c>
      <c r="R162" s="74">
        <f t="shared" si="14"/>
        <v>0</v>
      </c>
      <c r="S162" s="74">
        <f t="shared" si="17"/>
        <v>0</v>
      </c>
      <c r="T162" s="74">
        <f t="shared" si="15"/>
        <v>0</v>
      </c>
      <c r="U162" s="74">
        <f t="shared" si="18"/>
        <v>0</v>
      </c>
      <c r="V162" s="18">
        <f t="shared" si="16"/>
        <v>0</v>
      </c>
    </row>
    <row r="163" spans="1:22" ht="21" customHeight="1" x14ac:dyDescent="0.2">
      <c r="A163" s="11"/>
      <c r="B163" s="66"/>
      <c r="C163" s="88"/>
      <c r="D163" s="53"/>
      <c r="E163" s="10"/>
      <c r="F163" s="72"/>
      <c r="G163" s="73"/>
      <c r="H163" s="73"/>
      <c r="I163" s="84"/>
      <c r="J163" s="53"/>
      <c r="K163" s="10"/>
      <c r="L163" s="72"/>
      <c r="M163" s="73"/>
      <c r="N163" s="73"/>
      <c r="O163" s="84"/>
      <c r="P163" s="53"/>
      <c r="Q163" s="74">
        <f t="shared" si="13"/>
        <v>0</v>
      </c>
      <c r="R163" s="74">
        <f t="shared" si="14"/>
        <v>0</v>
      </c>
      <c r="S163" s="74">
        <f t="shared" si="17"/>
        <v>0</v>
      </c>
      <c r="T163" s="74">
        <f t="shared" si="15"/>
        <v>0</v>
      </c>
      <c r="U163" s="74">
        <f t="shared" si="18"/>
        <v>0</v>
      </c>
      <c r="V163" s="18">
        <f t="shared" si="16"/>
        <v>0</v>
      </c>
    </row>
    <row r="164" spans="1:22" ht="21" customHeight="1" x14ac:dyDescent="0.2">
      <c r="A164" s="11"/>
      <c r="B164" s="66"/>
      <c r="C164" s="88"/>
      <c r="D164" s="53"/>
      <c r="E164" s="10"/>
      <c r="F164" s="72"/>
      <c r="G164" s="73"/>
      <c r="H164" s="73"/>
      <c r="I164" s="84"/>
      <c r="J164" s="53"/>
      <c r="K164" s="10"/>
      <c r="L164" s="72"/>
      <c r="M164" s="73"/>
      <c r="N164" s="73"/>
      <c r="O164" s="84"/>
      <c r="P164" s="53"/>
      <c r="Q164" s="74">
        <f t="shared" si="13"/>
        <v>0</v>
      </c>
      <c r="R164" s="74">
        <f t="shared" si="14"/>
        <v>0</v>
      </c>
      <c r="S164" s="74">
        <f t="shared" si="17"/>
        <v>0</v>
      </c>
      <c r="T164" s="74">
        <f t="shared" si="15"/>
        <v>0</v>
      </c>
      <c r="U164" s="74">
        <f t="shared" si="18"/>
        <v>0</v>
      </c>
      <c r="V164" s="18">
        <f t="shared" si="16"/>
        <v>0</v>
      </c>
    </row>
    <row r="165" spans="1:22" ht="21" customHeight="1" x14ac:dyDescent="0.2">
      <c r="A165" s="11"/>
      <c r="B165" s="66"/>
      <c r="C165" s="88"/>
      <c r="D165" s="53"/>
      <c r="E165" s="10"/>
      <c r="F165" s="72"/>
      <c r="G165" s="73"/>
      <c r="H165" s="73"/>
      <c r="I165" s="84"/>
      <c r="J165" s="53"/>
      <c r="K165" s="10"/>
      <c r="L165" s="72"/>
      <c r="M165" s="73"/>
      <c r="N165" s="73"/>
      <c r="O165" s="84"/>
      <c r="P165" s="53"/>
      <c r="Q165" s="74">
        <f t="shared" si="13"/>
        <v>0</v>
      </c>
      <c r="R165" s="74">
        <f t="shared" si="14"/>
        <v>0</v>
      </c>
      <c r="S165" s="74">
        <f t="shared" si="17"/>
        <v>0</v>
      </c>
      <c r="T165" s="74">
        <f t="shared" si="15"/>
        <v>0</v>
      </c>
      <c r="U165" s="74">
        <f t="shared" si="18"/>
        <v>0</v>
      </c>
      <c r="V165" s="18">
        <f t="shared" si="16"/>
        <v>0</v>
      </c>
    </row>
    <row r="166" spans="1:22" ht="21" customHeight="1" x14ac:dyDescent="0.2">
      <c r="A166" s="11"/>
      <c r="B166" s="66"/>
      <c r="C166" s="88"/>
      <c r="D166" s="53"/>
      <c r="E166" s="10"/>
      <c r="F166" s="72"/>
      <c r="G166" s="73"/>
      <c r="H166" s="73"/>
      <c r="I166" s="84"/>
      <c r="J166" s="53"/>
      <c r="K166" s="10"/>
      <c r="L166" s="72"/>
      <c r="M166" s="73"/>
      <c r="N166" s="73"/>
      <c r="O166" s="84"/>
      <c r="P166" s="53"/>
      <c r="Q166" s="74">
        <f t="shared" si="13"/>
        <v>0</v>
      </c>
      <c r="R166" s="74">
        <f t="shared" si="14"/>
        <v>0</v>
      </c>
      <c r="S166" s="74">
        <f t="shared" si="17"/>
        <v>0</v>
      </c>
      <c r="T166" s="74">
        <f t="shared" si="15"/>
        <v>0</v>
      </c>
      <c r="U166" s="74">
        <f t="shared" si="18"/>
        <v>0</v>
      </c>
      <c r="V166" s="18">
        <f t="shared" si="16"/>
        <v>0</v>
      </c>
    </row>
    <row r="167" spans="1:22" ht="21" customHeight="1" x14ac:dyDescent="0.2">
      <c r="A167" s="11"/>
      <c r="B167" s="66"/>
      <c r="C167" s="88"/>
      <c r="D167" s="53"/>
      <c r="E167" s="10"/>
      <c r="F167" s="72"/>
      <c r="G167" s="73"/>
      <c r="H167" s="73"/>
      <c r="I167" s="84"/>
      <c r="J167" s="53"/>
      <c r="K167" s="10"/>
      <c r="L167" s="72"/>
      <c r="M167" s="73"/>
      <c r="N167" s="73"/>
      <c r="O167" s="84"/>
      <c r="P167" s="53"/>
      <c r="Q167" s="74">
        <f t="shared" si="13"/>
        <v>0</v>
      </c>
      <c r="R167" s="74">
        <f t="shared" si="14"/>
        <v>0</v>
      </c>
      <c r="S167" s="74">
        <f t="shared" si="17"/>
        <v>0</v>
      </c>
      <c r="T167" s="74">
        <f t="shared" si="15"/>
        <v>0</v>
      </c>
      <c r="U167" s="74">
        <f t="shared" si="18"/>
        <v>0</v>
      </c>
      <c r="V167" s="18">
        <f t="shared" si="16"/>
        <v>0</v>
      </c>
    </row>
    <row r="168" spans="1:22" ht="21" customHeight="1" x14ac:dyDescent="0.2">
      <c r="A168" s="11"/>
      <c r="B168" s="66"/>
      <c r="C168" s="88"/>
      <c r="D168" s="53"/>
      <c r="E168" s="10"/>
      <c r="F168" s="72"/>
      <c r="G168" s="73"/>
      <c r="H168" s="73"/>
      <c r="I168" s="84"/>
      <c r="J168" s="53"/>
      <c r="K168" s="10"/>
      <c r="L168" s="72"/>
      <c r="M168" s="73"/>
      <c r="N168" s="73"/>
      <c r="O168" s="84"/>
      <c r="P168" s="53"/>
      <c r="Q168" s="74">
        <f t="shared" si="13"/>
        <v>0</v>
      </c>
      <c r="R168" s="74">
        <f t="shared" si="14"/>
        <v>0</v>
      </c>
      <c r="S168" s="74">
        <f t="shared" si="17"/>
        <v>0</v>
      </c>
      <c r="T168" s="74">
        <f t="shared" si="15"/>
        <v>0</v>
      </c>
      <c r="U168" s="74">
        <f t="shared" si="18"/>
        <v>0</v>
      </c>
      <c r="V168" s="18">
        <f t="shared" si="16"/>
        <v>0</v>
      </c>
    </row>
    <row r="169" spans="1:22" ht="21" customHeight="1" x14ac:dyDescent="0.2">
      <c r="A169" s="11"/>
      <c r="B169" s="66"/>
      <c r="C169" s="88"/>
      <c r="D169" s="53"/>
      <c r="E169" s="10"/>
      <c r="F169" s="72"/>
      <c r="G169" s="73"/>
      <c r="H169" s="73"/>
      <c r="I169" s="84"/>
      <c r="J169" s="53"/>
      <c r="K169" s="10"/>
      <c r="L169" s="72"/>
      <c r="M169" s="73"/>
      <c r="N169" s="73"/>
      <c r="O169" s="84"/>
      <c r="P169" s="53"/>
      <c r="Q169" s="74">
        <f t="shared" si="13"/>
        <v>0</v>
      </c>
      <c r="R169" s="74">
        <f t="shared" si="14"/>
        <v>0</v>
      </c>
      <c r="S169" s="74">
        <f t="shared" si="17"/>
        <v>0</v>
      </c>
      <c r="T169" s="74">
        <f t="shared" si="15"/>
        <v>0</v>
      </c>
      <c r="U169" s="74">
        <f t="shared" si="18"/>
        <v>0</v>
      </c>
      <c r="V169" s="18">
        <f t="shared" si="16"/>
        <v>0</v>
      </c>
    </row>
    <row r="170" spans="1:22" ht="21" customHeight="1" x14ac:dyDescent="0.2">
      <c r="A170" s="11"/>
      <c r="B170" s="66"/>
      <c r="C170" s="88"/>
      <c r="D170" s="53"/>
      <c r="E170" s="10"/>
      <c r="F170" s="72"/>
      <c r="G170" s="73"/>
      <c r="H170" s="73"/>
      <c r="I170" s="84"/>
      <c r="J170" s="53"/>
      <c r="K170" s="10"/>
      <c r="L170" s="72"/>
      <c r="M170" s="73"/>
      <c r="N170" s="73"/>
      <c r="O170" s="84"/>
      <c r="P170" s="53"/>
      <c r="Q170" s="74">
        <f t="shared" si="13"/>
        <v>0</v>
      </c>
      <c r="R170" s="74">
        <f t="shared" si="14"/>
        <v>0</v>
      </c>
      <c r="S170" s="74">
        <f t="shared" si="17"/>
        <v>0</v>
      </c>
      <c r="T170" s="74">
        <f t="shared" si="15"/>
        <v>0</v>
      </c>
      <c r="U170" s="74">
        <f t="shared" si="18"/>
        <v>0</v>
      </c>
      <c r="V170" s="18">
        <f t="shared" si="16"/>
        <v>0</v>
      </c>
    </row>
    <row r="171" spans="1:22" ht="21" customHeight="1" x14ac:dyDescent="0.2">
      <c r="A171" s="11"/>
      <c r="B171" s="66"/>
      <c r="C171" s="88"/>
      <c r="D171" s="53"/>
      <c r="E171" s="10"/>
      <c r="F171" s="72"/>
      <c r="G171" s="73"/>
      <c r="H171" s="73"/>
      <c r="I171" s="84"/>
      <c r="J171" s="53"/>
      <c r="K171" s="10"/>
      <c r="L171" s="72"/>
      <c r="M171" s="73"/>
      <c r="N171" s="73"/>
      <c r="O171" s="84"/>
      <c r="P171" s="53"/>
      <c r="Q171" s="74">
        <f t="shared" si="13"/>
        <v>0</v>
      </c>
      <c r="R171" s="74">
        <f t="shared" si="14"/>
        <v>0</v>
      </c>
      <c r="S171" s="74">
        <f t="shared" si="17"/>
        <v>0</v>
      </c>
      <c r="T171" s="74">
        <f t="shared" si="15"/>
        <v>0</v>
      </c>
      <c r="U171" s="74">
        <f t="shared" si="18"/>
        <v>0</v>
      </c>
      <c r="V171" s="18">
        <f t="shared" si="16"/>
        <v>0</v>
      </c>
    </row>
    <row r="172" spans="1:22" ht="21" customHeight="1" x14ac:dyDescent="0.2">
      <c r="A172" s="11"/>
      <c r="B172" s="66"/>
      <c r="C172" s="88"/>
      <c r="D172" s="53"/>
      <c r="E172" s="10"/>
      <c r="F172" s="72"/>
      <c r="G172" s="73"/>
      <c r="H172" s="73"/>
      <c r="I172" s="84"/>
      <c r="J172" s="53"/>
      <c r="K172" s="10"/>
      <c r="L172" s="72"/>
      <c r="M172" s="73"/>
      <c r="N172" s="73"/>
      <c r="O172" s="84"/>
      <c r="P172" s="53"/>
      <c r="Q172" s="74">
        <f t="shared" si="13"/>
        <v>0</v>
      </c>
      <c r="R172" s="74">
        <f t="shared" si="14"/>
        <v>0</v>
      </c>
      <c r="S172" s="74">
        <f t="shared" si="17"/>
        <v>0</v>
      </c>
      <c r="T172" s="74">
        <f t="shared" si="15"/>
        <v>0</v>
      </c>
      <c r="U172" s="74">
        <f t="shared" si="18"/>
        <v>0</v>
      </c>
      <c r="V172" s="18">
        <f t="shared" si="16"/>
        <v>0</v>
      </c>
    </row>
    <row r="173" spans="1:22" ht="21" customHeight="1" x14ac:dyDescent="0.2">
      <c r="A173" s="11"/>
      <c r="B173" s="66"/>
      <c r="C173" s="88"/>
      <c r="D173" s="53"/>
      <c r="E173" s="10"/>
      <c r="F173" s="72"/>
      <c r="G173" s="73"/>
      <c r="H173" s="73"/>
      <c r="I173" s="84"/>
      <c r="J173" s="53"/>
      <c r="K173" s="10"/>
      <c r="L173" s="72"/>
      <c r="M173" s="73"/>
      <c r="N173" s="73"/>
      <c r="O173" s="84"/>
      <c r="P173" s="53"/>
      <c r="Q173" s="74">
        <f t="shared" si="13"/>
        <v>0</v>
      </c>
      <c r="R173" s="74">
        <f t="shared" si="14"/>
        <v>0</v>
      </c>
      <c r="S173" s="74">
        <f t="shared" si="17"/>
        <v>0</v>
      </c>
      <c r="T173" s="74">
        <f t="shared" si="15"/>
        <v>0</v>
      </c>
      <c r="U173" s="74">
        <f t="shared" si="18"/>
        <v>0</v>
      </c>
      <c r="V173" s="18">
        <f t="shared" si="16"/>
        <v>0</v>
      </c>
    </row>
    <row r="174" spans="1:22" ht="21" customHeight="1" x14ac:dyDescent="0.2">
      <c r="A174" s="11"/>
      <c r="B174" s="66"/>
      <c r="C174" s="88"/>
      <c r="D174" s="53"/>
      <c r="E174" s="10"/>
      <c r="F174" s="72"/>
      <c r="G174" s="73"/>
      <c r="H174" s="73"/>
      <c r="I174" s="84"/>
      <c r="J174" s="53"/>
      <c r="K174" s="10"/>
      <c r="L174" s="72"/>
      <c r="M174" s="73"/>
      <c r="N174" s="73"/>
      <c r="O174" s="84"/>
      <c r="P174" s="53"/>
      <c r="Q174" s="74">
        <f t="shared" si="13"/>
        <v>0</v>
      </c>
      <c r="R174" s="74">
        <f t="shared" si="14"/>
        <v>0</v>
      </c>
      <c r="S174" s="74">
        <f t="shared" si="17"/>
        <v>0</v>
      </c>
      <c r="T174" s="74">
        <f t="shared" si="15"/>
        <v>0</v>
      </c>
      <c r="U174" s="74">
        <f t="shared" si="18"/>
        <v>0</v>
      </c>
      <c r="V174" s="18">
        <f t="shared" si="16"/>
        <v>0</v>
      </c>
    </row>
    <row r="175" spans="1:22" ht="21" customHeight="1" x14ac:dyDescent="0.2">
      <c r="A175" s="11"/>
      <c r="B175" s="66"/>
      <c r="C175" s="88"/>
      <c r="D175" s="53"/>
      <c r="E175" s="10"/>
      <c r="F175" s="72"/>
      <c r="G175" s="73"/>
      <c r="H175" s="73"/>
      <c r="I175" s="84"/>
      <c r="J175" s="53"/>
      <c r="K175" s="10"/>
      <c r="L175" s="72"/>
      <c r="M175" s="73"/>
      <c r="N175" s="73"/>
      <c r="O175" s="84"/>
      <c r="P175" s="53"/>
      <c r="Q175" s="74">
        <f t="shared" si="13"/>
        <v>0</v>
      </c>
      <c r="R175" s="74">
        <f t="shared" si="14"/>
        <v>0</v>
      </c>
      <c r="S175" s="74">
        <f t="shared" si="17"/>
        <v>0</v>
      </c>
      <c r="T175" s="74">
        <f t="shared" si="15"/>
        <v>0</v>
      </c>
      <c r="U175" s="74">
        <f t="shared" si="18"/>
        <v>0</v>
      </c>
      <c r="V175" s="18">
        <f t="shared" si="16"/>
        <v>0</v>
      </c>
    </row>
    <row r="176" spans="1:22" ht="21" customHeight="1" x14ac:dyDescent="0.2">
      <c r="A176" s="11"/>
      <c r="B176" s="66"/>
      <c r="C176" s="88"/>
      <c r="D176" s="53"/>
      <c r="E176" s="10"/>
      <c r="F176" s="72"/>
      <c r="G176" s="73"/>
      <c r="H176" s="73"/>
      <c r="I176" s="84"/>
      <c r="J176" s="53"/>
      <c r="K176" s="10"/>
      <c r="L176" s="72"/>
      <c r="M176" s="73"/>
      <c r="N176" s="73"/>
      <c r="O176" s="84"/>
      <c r="P176" s="53"/>
      <c r="Q176" s="74">
        <f t="shared" si="13"/>
        <v>0</v>
      </c>
      <c r="R176" s="74">
        <f t="shared" si="14"/>
        <v>0</v>
      </c>
      <c r="S176" s="74">
        <f t="shared" si="17"/>
        <v>0</v>
      </c>
      <c r="T176" s="74">
        <f t="shared" si="15"/>
        <v>0</v>
      </c>
      <c r="U176" s="74">
        <f t="shared" si="18"/>
        <v>0</v>
      </c>
      <c r="V176" s="18">
        <f t="shared" si="16"/>
        <v>0</v>
      </c>
    </row>
    <row r="177" spans="1:22" ht="21" customHeight="1" x14ac:dyDescent="0.2">
      <c r="A177" s="11"/>
      <c r="B177" s="66"/>
      <c r="C177" s="88"/>
      <c r="D177" s="53"/>
      <c r="E177" s="10"/>
      <c r="F177" s="72"/>
      <c r="G177" s="73"/>
      <c r="H177" s="73"/>
      <c r="I177" s="84"/>
      <c r="J177" s="53"/>
      <c r="K177" s="10"/>
      <c r="L177" s="72"/>
      <c r="M177" s="73"/>
      <c r="N177" s="73"/>
      <c r="O177" s="84"/>
      <c r="P177" s="53"/>
      <c r="Q177" s="74">
        <f t="shared" si="13"/>
        <v>0</v>
      </c>
      <c r="R177" s="74">
        <f t="shared" si="14"/>
        <v>0</v>
      </c>
      <c r="S177" s="74">
        <f t="shared" si="17"/>
        <v>0</v>
      </c>
      <c r="T177" s="74">
        <f t="shared" si="15"/>
        <v>0</v>
      </c>
      <c r="U177" s="74">
        <f t="shared" si="18"/>
        <v>0</v>
      </c>
      <c r="V177" s="18">
        <f t="shared" si="16"/>
        <v>0</v>
      </c>
    </row>
    <row r="178" spans="1:22" ht="21" customHeight="1" x14ac:dyDescent="0.2">
      <c r="A178" s="11"/>
      <c r="B178" s="66"/>
      <c r="C178" s="88"/>
      <c r="D178" s="53"/>
      <c r="E178" s="10"/>
      <c r="F178" s="72"/>
      <c r="G178" s="73"/>
      <c r="H178" s="73"/>
      <c r="I178" s="84"/>
      <c r="J178" s="53"/>
      <c r="K178" s="10"/>
      <c r="L178" s="72"/>
      <c r="M178" s="73"/>
      <c r="N178" s="73"/>
      <c r="O178" s="84"/>
      <c r="P178" s="53"/>
      <c r="Q178" s="74">
        <f t="shared" si="13"/>
        <v>0</v>
      </c>
      <c r="R178" s="74">
        <f t="shared" si="14"/>
        <v>0</v>
      </c>
      <c r="S178" s="74">
        <f t="shared" si="17"/>
        <v>0</v>
      </c>
      <c r="T178" s="74">
        <f t="shared" si="15"/>
        <v>0</v>
      </c>
      <c r="U178" s="74">
        <f t="shared" si="18"/>
        <v>0</v>
      </c>
      <c r="V178" s="18">
        <f t="shared" si="16"/>
        <v>0</v>
      </c>
    </row>
    <row r="179" spans="1:22" ht="21" customHeight="1" x14ac:dyDescent="0.2">
      <c r="A179" s="11"/>
      <c r="B179" s="66"/>
      <c r="C179" s="88"/>
      <c r="D179" s="53"/>
      <c r="E179" s="10"/>
      <c r="F179" s="72"/>
      <c r="G179" s="73"/>
      <c r="H179" s="73"/>
      <c r="I179" s="84"/>
      <c r="J179" s="53"/>
      <c r="K179" s="10"/>
      <c r="L179" s="72"/>
      <c r="M179" s="73"/>
      <c r="N179" s="73"/>
      <c r="O179" s="84"/>
      <c r="P179" s="53"/>
      <c r="Q179" s="74">
        <f t="shared" si="13"/>
        <v>0</v>
      </c>
      <c r="R179" s="74">
        <f t="shared" si="14"/>
        <v>0</v>
      </c>
      <c r="S179" s="74">
        <f t="shared" si="17"/>
        <v>0</v>
      </c>
      <c r="T179" s="74">
        <f t="shared" si="15"/>
        <v>0</v>
      </c>
      <c r="U179" s="74">
        <f t="shared" si="18"/>
        <v>0</v>
      </c>
      <c r="V179" s="18">
        <f t="shared" si="16"/>
        <v>0</v>
      </c>
    </row>
    <row r="180" spans="1:22" ht="21" customHeight="1" x14ac:dyDescent="0.2">
      <c r="A180" s="11"/>
      <c r="B180" s="66"/>
      <c r="C180" s="88"/>
      <c r="D180" s="53"/>
      <c r="E180" s="10"/>
      <c r="F180" s="72"/>
      <c r="G180" s="73"/>
      <c r="H180" s="73"/>
      <c r="I180" s="84"/>
      <c r="J180" s="53"/>
      <c r="K180" s="10"/>
      <c r="L180" s="72"/>
      <c r="M180" s="73"/>
      <c r="N180" s="73"/>
      <c r="O180" s="84"/>
      <c r="P180" s="53"/>
      <c r="Q180" s="74">
        <f t="shared" si="13"/>
        <v>0</v>
      </c>
      <c r="R180" s="74">
        <f t="shared" si="14"/>
        <v>0</v>
      </c>
      <c r="S180" s="74">
        <f t="shared" si="17"/>
        <v>0</v>
      </c>
      <c r="T180" s="74">
        <f t="shared" si="15"/>
        <v>0</v>
      </c>
      <c r="U180" s="74">
        <f t="shared" si="18"/>
        <v>0</v>
      </c>
      <c r="V180" s="18">
        <f t="shared" si="16"/>
        <v>0</v>
      </c>
    </row>
    <row r="181" spans="1:22" ht="21" customHeight="1" x14ac:dyDescent="0.2">
      <c r="A181" s="11"/>
      <c r="B181" s="66"/>
      <c r="C181" s="88"/>
      <c r="D181" s="53"/>
      <c r="E181" s="10"/>
      <c r="F181" s="72"/>
      <c r="G181" s="73"/>
      <c r="H181" s="73"/>
      <c r="I181" s="84"/>
      <c r="J181" s="53"/>
      <c r="K181" s="10"/>
      <c r="L181" s="72"/>
      <c r="M181" s="73"/>
      <c r="N181" s="73"/>
      <c r="O181" s="84"/>
      <c r="P181" s="53"/>
      <c r="Q181" s="74">
        <f t="shared" si="13"/>
        <v>0</v>
      </c>
      <c r="R181" s="74">
        <f t="shared" si="14"/>
        <v>0</v>
      </c>
      <c r="S181" s="74">
        <f t="shared" si="17"/>
        <v>0</v>
      </c>
      <c r="T181" s="74">
        <f t="shared" si="15"/>
        <v>0</v>
      </c>
      <c r="U181" s="74">
        <f t="shared" si="18"/>
        <v>0</v>
      </c>
      <c r="V181" s="18">
        <f t="shared" si="16"/>
        <v>0</v>
      </c>
    </row>
    <row r="182" spans="1:22" ht="21" customHeight="1" x14ac:dyDescent="0.2">
      <c r="A182" s="11"/>
      <c r="B182" s="66"/>
      <c r="C182" s="88"/>
      <c r="D182" s="53"/>
      <c r="E182" s="10"/>
      <c r="F182" s="72"/>
      <c r="G182" s="73"/>
      <c r="H182" s="73"/>
      <c r="I182" s="84"/>
      <c r="J182" s="53"/>
      <c r="K182" s="10"/>
      <c r="L182" s="72"/>
      <c r="M182" s="73"/>
      <c r="N182" s="73"/>
      <c r="O182" s="84"/>
      <c r="P182" s="53"/>
      <c r="Q182" s="74">
        <f t="shared" si="13"/>
        <v>0</v>
      </c>
      <c r="R182" s="74">
        <f t="shared" si="14"/>
        <v>0</v>
      </c>
      <c r="S182" s="74">
        <f t="shared" si="17"/>
        <v>0</v>
      </c>
      <c r="T182" s="74">
        <f t="shared" si="15"/>
        <v>0</v>
      </c>
      <c r="U182" s="74">
        <f t="shared" si="18"/>
        <v>0</v>
      </c>
      <c r="V182" s="18">
        <f t="shared" si="16"/>
        <v>0</v>
      </c>
    </row>
    <row r="183" spans="1:22" ht="21" customHeight="1" x14ac:dyDescent="0.2">
      <c r="A183" s="11"/>
      <c r="B183" s="66"/>
      <c r="C183" s="88"/>
      <c r="D183" s="53"/>
      <c r="E183" s="10"/>
      <c r="F183" s="72"/>
      <c r="G183" s="73"/>
      <c r="H183" s="73"/>
      <c r="I183" s="84"/>
      <c r="J183" s="53"/>
      <c r="K183" s="10"/>
      <c r="L183" s="72"/>
      <c r="M183" s="73"/>
      <c r="N183" s="73"/>
      <c r="O183" s="84"/>
      <c r="P183" s="53"/>
      <c r="Q183" s="74">
        <f t="shared" si="13"/>
        <v>0</v>
      </c>
      <c r="R183" s="74">
        <f t="shared" si="14"/>
        <v>0</v>
      </c>
      <c r="S183" s="74">
        <f t="shared" si="17"/>
        <v>0</v>
      </c>
      <c r="T183" s="74">
        <f t="shared" si="15"/>
        <v>0</v>
      </c>
      <c r="U183" s="74">
        <f t="shared" si="18"/>
        <v>0</v>
      </c>
      <c r="V183" s="18">
        <f t="shared" si="16"/>
        <v>0</v>
      </c>
    </row>
    <row r="184" spans="1:22" ht="21" customHeight="1" x14ac:dyDescent="0.2">
      <c r="A184" s="11"/>
      <c r="B184" s="66"/>
      <c r="C184" s="88"/>
      <c r="D184" s="53"/>
      <c r="E184" s="10"/>
      <c r="F184" s="72"/>
      <c r="G184" s="73"/>
      <c r="H184" s="73"/>
      <c r="I184" s="84"/>
      <c r="J184" s="53"/>
      <c r="K184" s="10"/>
      <c r="L184" s="72"/>
      <c r="M184" s="73"/>
      <c r="N184" s="73"/>
      <c r="O184" s="84"/>
      <c r="P184" s="53"/>
      <c r="Q184" s="74">
        <f t="shared" si="13"/>
        <v>0</v>
      </c>
      <c r="R184" s="74">
        <f t="shared" si="14"/>
        <v>0</v>
      </c>
      <c r="S184" s="74">
        <f t="shared" si="17"/>
        <v>0</v>
      </c>
      <c r="T184" s="74">
        <f t="shared" si="15"/>
        <v>0</v>
      </c>
      <c r="U184" s="74">
        <f t="shared" si="18"/>
        <v>0</v>
      </c>
      <c r="V184" s="18">
        <f t="shared" si="16"/>
        <v>0</v>
      </c>
    </row>
    <row r="185" spans="1:22" ht="21" customHeight="1" x14ac:dyDescent="0.2">
      <c r="A185" s="11"/>
      <c r="B185" s="66"/>
      <c r="C185" s="88"/>
      <c r="D185" s="53"/>
      <c r="E185" s="10"/>
      <c r="F185" s="72"/>
      <c r="G185" s="73"/>
      <c r="H185" s="73"/>
      <c r="I185" s="84"/>
      <c r="J185" s="53"/>
      <c r="K185" s="10"/>
      <c r="L185" s="72"/>
      <c r="M185" s="73"/>
      <c r="N185" s="73"/>
      <c r="O185" s="84"/>
      <c r="P185" s="53"/>
      <c r="Q185" s="74">
        <f t="shared" si="13"/>
        <v>0</v>
      </c>
      <c r="R185" s="74">
        <f t="shared" si="14"/>
        <v>0</v>
      </c>
      <c r="S185" s="74">
        <f t="shared" si="17"/>
        <v>0</v>
      </c>
      <c r="T185" s="74">
        <f t="shared" si="15"/>
        <v>0</v>
      </c>
      <c r="U185" s="74">
        <f t="shared" si="18"/>
        <v>0</v>
      </c>
      <c r="V185" s="18">
        <f t="shared" si="16"/>
        <v>0</v>
      </c>
    </row>
    <row r="186" spans="1:22" ht="21" customHeight="1" x14ac:dyDescent="0.2">
      <c r="A186" s="11"/>
      <c r="B186" s="66"/>
      <c r="C186" s="88"/>
      <c r="D186" s="53"/>
      <c r="E186" s="10"/>
      <c r="F186" s="72"/>
      <c r="G186" s="73"/>
      <c r="H186" s="73"/>
      <c r="I186" s="84"/>
      <c r="J186" s="53"/>
      <c r="K186" s="10"/>
      <c r="L186" s="72"/>
      <c r="M186" s="73"/>
      <c r="N186" s="73"/>
      <c r="O186" s="84"/>
      <c r="P186" s="53"/>
      <c r="Q186" s="74">
        <f t="shared" si="13"/>
        <v>0</v>
      </c>
      <c r="R186" s="74">
        <f t="shared" si="14"/>
        <v>0</v>
      </c>
      <c r="S186" s="74">
        <f t="shared" si="17"/>
        <v>0</v>
      </c>
      <c r="T186" s="74">
        <f t="shared" si="15"/>
        <v>0</v>
      </c>
      <c r="U186" s="74">
        <f t="shared" si="18"/>
        <v>0</v>
      </c>
      <c r="V186" s="18">
        <f t="shared" si="16"/>
        <v>0</v>
      </c>
    </row>
    <row r="187" spans="1:22" ht="21" customHeight="1" x14ac:dyDescent="0.2">
      <c r="A187" s="11"/>
      <c r="B187" s="66"/>
      <c r="C187" s="88"/>
      <c r="D187" s="53"/>
      <c r="E187" s="10"/>
      <c r="F187" s="72"/>
      <c r="G187" s="73"/>
      <c r="H187" s="73"/>
      <c r="I187" s="84"/>
      <c r="J187" s="53"/>
      <c r="K187" s="10"/>
      <c r="L187" s="72"/>
      <c r="M187" s="73"/>
      <c r="N187" s="73"/>
      <c r="O187" s="84"/>
      <c r="P187" s="53"/>
      <c r="Q187" s="74">
        <f t="shared" si="13"/>
        <v>0</v>
      </c>
      <c r="R187" s="74">
        <f t="shared" si="14"/>
        <v>0</v>
      </c>
      <c r="S187" s="74">
        <f t="shared" si="17"/>
        <v>0</v>
      </c>
      <c r="T187" s="74">
        <f t="shared" si="15"/>
        <v>0</v>
      </c>
      <c r="U187" s="74">
        <f t="shared" si="18"/>
        <v>0</v>
      </c>
      <c r="V187" s="18">
        <f t="shared" si="16"/>
        <v>0</v>
      </c>
    </row>
    <row r="188" spans="1:22" ht="21" customHeight="1" x14ac:dyDescent="0.2">
      <c r="A188" s="11"/>
      <c r="B188" s="66"/>
      <c r="C188" s="88"/>
      <c r="D188" s="53"/>
      <c r="E188" s="10"/>
      <c r="F188" s="72"/>
      <c r="G188" s="73"/>
      <c r="H188" s="73"/>
      <c r="I188" s="84"/>
      <c r="J188" s="53"/>
      <c r="K188" s="10"/>
      <c r="L188" s="72"/>
      <c r="M188" s="73"/>
      <c r="N188" s="73"/>
      <c r="O188" s="84"/>
      <c r="P188" s="53"/>
      <c r="Q188" s="74">
        <f t="shared" si="13"/>
        <v>0</v>
      </c>
      <c r="R188" s="74">
        <f t="shared" si="14"/>
        <v>0</v>
      </c>
      <c r="S188" s="74">
        <f t="shared" si="17"/>
        <v>0</v>
      </c>
      <c r="T188" s="74">
        <f t="shared" si="15"/>
        <v>0</v>
      </c>
      <c r="U188" s="74">
        <f t="shared" si="18"/>
        <v>0</v>
      </c>
      <c r="V188" s="18">
        <f t="shared" si="16"/>
        <v>0</v>
      </c>
    </row>
    <row r="189" spans="1:22" ht="21" customHeight="1" x14ac:dyDescent="0.2">
      <c r="A189" s="11"/>
      <c r="B189" s="66"/>
      <c r="C189" s="88"/>
      <c r="D189" s="53"/>
      <c r="E189" s="10"/>
      <c r="F189" s="72"/>
      <c r="G189" s="73"/>
      <c r="H189" s="73"/>
      <c r="I189" s="84"/>
      <c r="J189" s="53"/>
      <c r="K189" s="10"/>
      <c r="L189" s="72"/>
      <c r="M189" s="73"/>
      <c r="N189" s="73"/>
      <c r="O189" s="84"/>
      <c r="P189" s="53"/>
      <c r="Q189" s="74">
        <f t="shared" si="13"/>
        <v>0</v>
      </c>
      <c r="R189" s="74">
        <f t="shared" si="14"/>
        <v>0</v>
      </c>
      <c r="S189" s="74">
        <f t="shared" si="17"/>
        <v>0</v>
      </c>
      <c r="T189" s="74">
        <f t="shared" si="15"/>
        <v>0</v>
      </c>
      <c r="U189" s="74">
        <f t="shared" si="18"/>
        <v>0</v>
      </c>
      <c r="V189" s="18">
        <f t="shared" si="16"/>
        <v>0</v>
      </c>
    </row>
    <row r="190" spans="1:22" ht="21" customHeight="1" x14ac:dyDescent="0.2">
      <c r="A190" s="11"/>
      <c r="B190" s="66"/>
      <c r="C190" s="88"/>
      <c r="D190" s="53"/>
      <c r="E190" s="10"/>
      <c r="F190" s="72"/>
      <c r="G190" s="73"/>
      <c r="H190" s="73"/>
      <c r="I190" s="84"/>
      <c r="J190" s="53"/>
      <c r="K190" s="10"/>
      <c r="L190" s="72"/>
      <c r="M190" s="73"/>
      <c r="N190" s="73"/>
      <c r="O190" s="84"/>
      <c r="P190" s="53"/>
      <c r="Q190" s="74">
        <f t="shared" si="13"/>
        <v>0</v>
      </c>
      <c r="R190" s="74">
        <f t="shared" si="14"/>
        <v>0</v>
      </c>
      <c r="S190" s="74">
        <f t="shared" si="17"/>
        <v>0</v>
      </c>
      <c r="T190" s="74">
        <f t="shared" si="15"/>
        <v>0</v>
      </c>
      <c r="U190" s="74">
        <f t="shared" si="18"/>
        <v>0</v>
      </c>
      <c r="V190" s="18">
        <f t="shared" si="16"/>
        <v>0</v>
      </c>
    </row>
    <row r="191" spans="1:22" ht="21" customHeight="1" x14ac:dyDescent="0.2">
      <c r="A191" s="11"/>
      <c r="B191" s="66"/>
      <c r="C191" s="88"/>
      <c r="D191" s="53"/>
      <c r="E191" s="10"/>
      <c r="F191" s="72"/>
      <c r="G191" s="73"/>
      <c r="H191" s="73"/>
      <c r="I191" s="84"/>
      <c r="J191" s="53"/>
      <c r="K191" s="10"/>
      <c r="L191" s="72"/>
      <c r="M191" s="73"/>
      <c r="N191" s="73"/>
      <c r="O191" s="84"/>
      <c r="P191" s="53"/>
      <c r="Q191" s="74">
        <f t="shared" si="13"/>
        <v>0</v>
      </c>
      <c r="R191" s="74">
        <f t="shared" si="14"/>
        <v>0</v>
      </c>
      <c r="S191" s="74">
        <f t="shared" si="17"/>
        <v>0</v>
      </c>
      <c r="T191" s="74">
        <f t="shared" si="15"/>
        <v>0</v>
      </c>
      <c r="U191" s="74">
        <f t="shared" si="18"/>
        <v>0</v>
      </c>
      <c r="V191" s="18">
        <f t="shared" si="16"/>
        <v>0</v>
      </c>
    </row>
    <row r="192" spans="1:22" ht="21" customHeight="1" x14ac:dyDescent="0.2">
      <c r="A192" s="11"/>
      <c r="B192" s="66"/>
      <c r="C192" s="88"/>
      <c r="D192" s="53"/>
      <c r="E192" s="10"/>
      <c r="F192" s="72"/>
      <c r="G192" s="73"/>
      <c r="H192" s="73"/>
      <c r="I192" s="84"/>
      <c r="J192" s="53"/>
      <c r="K192" s="10"/>
      <c r="L192" s="72"/>
      <c r="M192" s="73"/>
      <c r="N192" s="73"/>
      <c r="O192" s="84"/>
      <c r="P192" s="53"/>
      <c r="Q192" s="74">
        <f t="shared" si="13"/>
        <v>0</v>
      </c>
      <c r="R192" s="74">
        <f t="shared" si="14"/>
        <v>0</v>
      </c>
      <c r="S192" s="74">
        <f t="shared" si="17"/>
        <v>0</v>
      </c>
      <c r="T192" s="74">
        <f t="shared" si="15"/>
        <v>0</v>
      </c>
      <c r="U192" s="74">
        <f t="shared" si="18"/>
        <v>0</v>
      </c>
      <c r="V192" s="18">
        <f t="shared" si="16"/>
        <v>0</v>
      </c>
    </row>
    <row r="193" spans="1:22" ht="21" customHeight="1" x14ac:dyDescent="0.2">
      <c r="A193" s="11"/>
      <c r="B193" s="66"/>
      <c r="C193" s="88"/>
      <c r="D193" s="53"/>
      <c r="E193" s="10"/>
      <c r="F193" s="72"/>
      <c r="G193" s="73"/>
      <c r="H193" s="73"/>
      <c r="I193" s="84"/>
      <c r="J193" s="53"/>
      <c r="K193" s="10"/>
      <c r="L193" s="72"/>
      <c r="M193" s="73"/>
      <c r="N193" s="73"/>
      <c r="O193" s="84"/>
      <c r="P193" s="53"/>
      <c r="Q193" s="74">
        <f t="shared" si="13"/>
        <v>0</v>
      </c>
      <c r="R193" s="74">
        <f t="shared" si="14"/>
        <v>0</v>
      </c>
      <c r="S193" s="74">
        <f t="shared" si="17"/>
        <v>0</v>
      </c>
      <c r="T193" s="74">
        <f t="shared" si="15"/>
        <v>0</v>
      </c>
      <c r="U193" s="74">
        <f t="shared" si="18"/>
        <v>0</v>
      </c>
      <c r="V193" s="18">
        <f t="shared" si="16"/>
        <v>0</v>
      </c>
    </row>
    <row r="194" spans="1:22" ht="21" customHeight="1" x14ac:dyDescent="0.2">
      <c r="A194" s="11"/>
      <c r="B194" s="66"/>
      <c r="C194" s="88"/>
      <c r="D194" s="53"/>
      <c r="E194" s="10"/>
      <c r="F194" s="72"/>
      <c r="G194" s="73"/>
      <c r="H194" s="73"/>
      <c r="I194" s="84"/>
      <c r="J194" s="53"/>
      <c r="K194" s="10"/>
      <c r="L194" s="72"/>
      <c r="M194" s="73"/>
      <c r="N194" s="73"/>
      <c r="O194" s="84"/>
      <c r="P194" s="53"/>
      <c r="Q194" s="74">
        <f t="shared" si="13"/>
        <v>0</v>
      </c>
      <c r="R194" s="74">
        <f t="shared" si="14"/>
        <v>0</v>
      </c>
      <c r="S194" s="74">
        <f t="shared" si="17"/>
        <v>0</v>
      </c>
      <c r="T194" s="74">
        <f t="shared" si="15"/>
        <v>0</v>
      </c>
      <c r="U194" s="74">
        <f t="shared" si="18"/>
        <v>0</v>
      </c>
      <c r="V194" s="18">
        <f t="shared" si="16"/>
        <v>0</v>
      </c>
    </row>
    <row r="195" spans="1:22" ht="21" customHeight="1" x14ac:dyDescent="0.2">
      <c r="A195" s="11"/>
      <c r="B195" s="66"/>
      <c r="C195" s="88"/>
      <c r="D195" s="53"/>
      <c r="E195" s="10"/>
      <c r="F195" s="72"/>
      <c r="G195" s="73"/>
      <c r="H195" s="73"/>
      <c r="I195" s="84"/>
      <c r="J195" s="53"/>
      <c r="K195" s="10"/>
      <c r="L195" s="72"/>
      <c r="M195" s="73"/>
      <c r="N195" s="73"/>
      <c r="O195" s="84"/>
      <c r="P195" s="53"/>
      <c r="Q195" s="74">
        <f t="shared" si="13"/>
        <v>0</v>
      </c>
      <c r="R195" s="74">
        <f t="shared" si="14"/>
        <v>0</v>
      </c>
      <c r="S195" s="74">
        <f t="shared" si="17"/>
        <v>0</v>
      </c>
      <c r="T195" s="74">
        <f t="shared" si="15"/>
        <v>0</v>
      </c>
      <c r="U195" s="74">
        <f t="shared" si="18"/>
        <v>0</v>
      </c>
      <c r="V195" s="18">
        <f t="shared" si="16"/>
        <v>0</v>
      </c>
    </row>
    <row r="196" spans="1:22" ht="21" customHeight="1" x14ac:dyDescent="0.2">
      <c r="A196" s="11"/>
      <c r="B196" s="66"/>
      <c r="C196" s="88"/>
      <c r="D196" s="53"/>
      <c r="E196" s="10"/>
      <c r="F196" s="72"/>
      <c r="G196" s="73"/>
      <c r="H196" s="73"/>
      <c r="I196" s="84"/>
      <c r="J196" s="53"/>
      <c r="K196" s="10"/>
      <c r="L196" s="72"/>
      <c r="M196" s="73"/>
      <c r="N196" s="73"/>
      <c r="O196" s="84"/>
      <c r="P196" s="53"/>
      <c r="Q196" s="74">
        <f t="shared" ref="Q196:Q259" si="19">SUM(F196:H196)</f>
        <v>0</v>
      </c>
      <c r="R196" s="74">
        <f t="shared" ref="R196:R259" si="20">SUM(L196:N196)</f>
        <v>0</v>
      </c>
      <c r="S196" s="74">
        <f t="shared" si="17"/>
        <v>0</v>
      </c>
      <c r="T196" s="74">
        <f t="shared" ref="T196:T259" si="21">G196</f>
        <v>0</v>
      </c>
      <c r="U196" s="74">
        <f t="shared" si="18"/>
        <v>0</v>
      </c>
      <c r="V196" s="18">
        <f t="shared" ref="V196:V259" si="22">ROUND(S196+T196-U196,0)</f>
        <v>0</v>
      </c>
    </row>
    <row r="197" spans="1:22" ht="21" customHeight="1" x14ac:dyDescent="0.2">
      <c r="A197" s="11"/>
      <c r="B197" s="66"/>
      <c r="C197" s="88"/>
      <c r="D197" s="53"/>
      <c r="E197" s="10"/>
      <c r="F197" s="72"/>
      <c r="G197" s="73"/>
      <c r="H197" s="73"/>
      <c r="I197" s="84"/>
      <c r="J197" s="53"/>
      <c r="K197" s="10"/>
      <c r="L197" s="72"/>
      <c r="M197" s="73"/>
      <c r="N197" s="73"/>
      <c r="O197" s="84"/>
      <c r="P197" s="53"/>
      <c r="Q197" s="74">
        <f t="shared" si="19"/>
        <v>0</v>
      </c>
      <c r="R197" s="74">
        <f t="shared" si="20"/>
        <v>0</v>
      </c>
      <c r="S197" s="74">
        <f t="shared" ref="S197:S260" si="23">IF(R197=0,0,R197-Q197)</f>
        <v>0</v>
      </c>
      <c r="T197" s="74">
        <f t="shared" si="21"/>
        <v>0</v>
      </c>
      <c r="U197" s="74">
        <f t="shared" ref="U197:U260" si="24">M197</f>
        <v>0</v>
      </c>
      <c r="V197" s="18">
        <f t="shared" si="22"/>
        <v>0</v>
      </c>
    </row>
    <row r="198" spans="1:22" ht="21" customHeight="1" x14ac:dyDescent="0.2">
      <c r="A198" s="11"/>
      <c r="B198" s="66"/>
      <c r="C198" s="88"/>
      <c r="D198" s="53"/>
      <c r="E198" s="10"/>
      <c r="F198" s="72"/>
      <c r="G198" s="73"/>
      <c r="H198" s="73"/>
      <c r="I198" s="84"/>
      <c r="J198" s="53"/>
      <c r="K198" s="10"/>
      <c r="L198" s="72"/>
      <c r="M198" s="73"/>
      <c r="N198" s="73"/>
      <c r="O198" s="84"/>
      <c r="P198" s="53"/>
      <c r="Q198" s="74">
        <f t="shared" si="19"/>
        <v>0</v>
      </c>
      <c r="R198" s="74">
        <f t="shared" si="20"/>
        <v>0</v>
      </c>
      <c r="S198" s="74">
        <f t="shared" si="23"/>
        <v>0</v>
      </c>
      <c r="T198" s="74">
        <f t="shared" si="21"/>
        <v>0</v>
      </c>
      <c r="U198" s="74">
        <f t="shared" si="24"/>
        <v>0</v>
      </c>
      <c r="V198" s="18">
        <f t="shared" si="22"/>
        <v>0</v>
      </c>
    </row>
    <row r="199" spans="1:22" ht="21" customHeight="1" x14ac:dyDescent="0.2">
      <c r="A199" s="11"/>
      <c r="B199" s="66"/>
      <c r="C199" s="88"/>
      <c r="D199" s="53"/>
      <c r="E199" s="10"/>
      <c r="F199" s="72"/>
      <c r="G199" s="73"/>
      <c r="H199" s="73"/>
      <c r="I199" s="84"/>
      <c r="J199" s="53"/>
      <c r="K199" s="10"/>
      <c r="L199" s="72"/>
      <c r="M199" s="73"/>
      <c r="N199" s="73"/>
      <c r="O199" s="84"/>
      <c r="P199" s="53"/>
      <c r="Q199" s="74">
        <f t="shared" si="19"/>
        <v>0</v>
      </c>
      <c r="R199" s="74">
        <f t="shared" si="20"/>
        <v>0</v>
      </c>
      <c r="S199" s="74">
        <f t="shared" si="23"/>
        <v>0</v>
      </c>
      <c r="T199" s="74">
        <f t="shared" si="21"/>
        <v>0</v>
      </c>
      <c r="U199" s="74">
        <f t="shared" si="24"/>
        <v>0</v>
      </c>
      <c r="V199" s="18">
        <f t="shared" si="22"/>
        <v>0</v>
      </c>
    </row>
    <row r="200" spans="1:22" ht="21" customHeight="1" x14ac:dyDescent="0.2">
      <c r="A200" s="11"/>
      <c r="B200" s="66"/>
      <c r="C200" s="88"/>
      <c r="D200" s="53"/>
      <c r="E200" s="10"/>
      <c r="F200" s="72"/>
      <c r="G200" s="73"/>
      <c r="H200" s="73"/>
      <c r="I200" s="84"/>
      <c r="J200" s="53"/>
      <c r="K200" s="10"/>
      <c r="L200" s="72"/>
      <c r="M200" s="73"/>
      <c r="N200" s="73"/>
      <c r="O200" s="84"/>
      <c r="P200" s="53"/>
      <c r="Q200" s="74">
        <f t="shared" si="19"/>
        <v>0</v>
      </c>
      <c r="R200" s="74">
        <f t="shared" si="20"/>
        <v>0</v>
      </c>
      <c r="S200" s="74">
        <f t="shared" si="23"/>
        <v>0</v>
      </c>
      <c r="T200" s="74">
        <f t="shared" si="21"/>
        <v>0</v>
      </c>
      <c r="U200" s="74">
        <f t="shared" si="24"/>
        <v>0</v>
      </c>
      <c r="V200" s="18">
        <f t="shared" si="22"/>
        <v>0</v>
      </c>
    </row>
    <row r="201" spans="1:22" ht="21" customHeight="1" x14ac:dyDescent="0.2">
      <c r="A201" s="11"/>
      <c r="B201" s="66"/>
      <c r="C201" s="88"/>
      <c r="D201" s="53"/>
      <c r="E201" s="10"/>
      <c r="F201" s="72"/>
      <c r="G201" s="73"/>
      <c r="H201" s="73"/>
      <c r="I201" s="84"/>
      <c r="J201" s="53"/>
      <c r="K201" s="10"/>
      <c r="L201" s="72"/>
      <c r="M201" s="73"/>
      <c r="N201" s="73"/>
      <c r="O201" s="84"/>
      <c r="P201" s="53"/>
      <c r="Q201" s="74">
        <f t="shared" si="19"/>
        <v>0</v>
      </c>
      <c r="R201" s="74">
        <f t="shared" si="20"/>
        <v>0</v>
      </c>
      <c r="S201" s="74">
        <f t="shared" si="23"/>
        <v>0</v>
      </c>
      <c r="T201" s="74">
        <f t="shared" si="21"/>
        <v>0</v>
      </c>
      <c r="U201" s="74">
        <f t="shared" si="24"/>
        <v>0</v>
      </c>
      <c r="V201" s="18">
        <f t="shared" si="22"/>
        <v>0</v>
      </c>
    </row>
    <row r="202" spans="1:22" ht="21" customHeight="1" x14ac:dyDescent="0.2">
      <c r="A202" s="11"/>
      <c r="B202" s="66"/>
      <c r="C202" s="88"/>
      <c r="D202" s="53"/>
      <c r="E202" s="10"/>
      <c r="F202" s="72"/>
      <c r="G202" s="73"/>
      <c r="H202" s="73"/>
      <c r="I202" s="84"/>
      <c r="J202" s="53"/>
      <c r="K202" s="10"/>
      <c r="L202" s="72"/>
      <c r="M202" s="73"/>
      <c r="N202" s="73"/>
      <c r="O202" s="84"/>
      <c r="P202" s="53"/>
      <c r="Q202" s="74">
        <f t="shared" si="19"/>
        <v>0</v>
      </c>
      <c r="R202" s="74">
        <f t="shared" si="20"/>
        <v>0</v>
      </c>
      <c r="S202" s="74">
        <f t="shared" si="23"/>
        <v>0</v>
      </c>
      <c r="T202" s="74">
        <f t="shared" si="21"/>
        <v>0</v>
      </c>
      <c r="U202" s="74">
        <f t="shared" si="24"/>
        <v>0</v>
      </c>
      <c r="V202" s="18">
        <f t="shared" si="22"/>
        <v>0</v>
      </c>
    </row>
    <row r="203" spans="1:22" ht="21" customHeight="1" x14ac:dyDescent="0.2">
      <c r="A203" s="11"/>
      <c r="B203" s="66"/>
      <c r="C203" s="88"/>
      <c r="D203" s="53"/>
      <c r="E203" s="10"/>
      <c r="F203" s="72"/>
      <c r="G203" s="73"/>
      <c r="H203" s="73"/>
      <c r="I203" s="84"/>
      <c r="J203" s="53"/>
      <c r="K203" s="10"/>
      <c r="L203" s="72"/>
      <c r="M203" s="73"/>
      <c r="N203" s="73"/>
      <c r="O203" s="84"/>
      <c r="P203" s="53"/>
      <c r="Q203" s="74">
        <f t="shared" si="19"/>
        <v>0</v>
      </c>
      <c r="R203" s="74">
        <f t="shared" si="20"/>
        <v>0</v>
      </c>
      <c r="S203" s="74">
        <f t="shared" si="23"/>
        <v>0</v>
      </c>
      <c r="T203" s="74">
        <f t="shared" si="21"/>
        <v>0</v>
      </c>
      <c r="U203" s="74">
        <f t="shared" si="24"/>
        <v>0</v>
      </c>
      <c r="V203" s="18">
        <f t="shared" si="22"/>
        <v>0</v>
      </c>
    </row>
    <row r="204" spans="1:22" ht="21" customHeight="1" x14ac:dyDescent="0.2">
      <c r="A204" s="11"/>
      <c r="B204" s="66"/>
      <c r="C204" s="88"/>
      <c r="D204" s="53"/>
      <c r="E204" s="10"/>
      <c r="F204" s="72"/>
      <c r="G204" s="73"/>
      <c r="H204" s="73"/>
      <c r="I204" s="84"/>
      <c r="J204" s="53"/>
      <c r="K204" s="10"/>
      <c r="L204" s="72"/>
      <c r="M204" s="73"/>
      <c r="N204" s="73"/>
      <c r="O204" s="84"/>
      <c r="P204" s="53"/>
      <c r="Q204" s="74">
        <f t="shared" si="19"/>
        <v>0</v>
      </c>
      <c r="R204" s="74">
        <f t="shared" si="20"/>
        <v>0</v>
      </c>
      <c r="S204" s="74">
        <f t="shared" si="23"/>
        <v>0</v>
      </c>
      <c r="T204" s="74">
        <f t="shared" si="21"/>
        <v>0</v>
      </c>
      <c r="U204" s="74">
        <f t="shared" si="24"/>
        <v>0</v>
      </c>
      <c r="V204" s="18">
        <f t="shared" si="22"/>
        <v>0</v>
      </c>
    </row>
    <row r="205" spans="1:22" ht="21" customHeight="1" x14ac:dyDescent="0.2">
      <c r="A205" s="11"/>
      <c r="B205" s="66"/>
      <c r="C205" s="88"/>
      <c r="D205" s="53"/>
      <c r="E205" s="10"/>
      <c r="F205" s="72"/>
      <c r="G205" s="73"/>
      <c r="H205" s="73"/>
      <c r="I205" s="84"/>
      <c r="J205" s="53"/>
      <c r="K205" s="10"/>
      <c r="L205" s="72"/>
      <c r="M205" s="73"/>
      <c r="N205" s="73"/>
      <c r="O205" s="84"/>
      <c r="P205" s="53"/>
      <c r="Q205" s="74">
        <f t="shared" si="19"/>
        <v>0</v>
      </c>
      <c r="R205" s="74">
        <f t="shared" si="20"/>
        <v>0</v>
      </c>
      <c r="S205" s="74">
        <f t="shared" si="23"/>
        <v>0</v>
      </c>
      <c r="T205" s="74">
        <f t="shared" si="21"/>
        <v>0</v>
      </c>
      <c r="U205" s="74">
        <f t="shared" si="24"/>
        <v>0</v>
      </c>
      <c r="V205" s="18">
        <f t="shared" si="22"/>
        <v>0</v>
      </c>
    </row>
    <row r="206" spans="1:22" ht="21" customHeight="1" x14ac:dyDescent="0.2">
      <c r="A206" s="11"/>
      <c r="B206" s="66"/>
      <c r="C206" s="88"/>
      <c r="D206" s="53"/>
      <c r="E206" s="10"/>
      <c r="F206" s="72"/>
      <c r="G206" s="73"/>
      <c r="H206" s="73"/>
      <c r="I206" s="84"/>
      <c r="J206" s="53"/>
      <c r="K206" s="10"/>
      <c r="L206" s="72"/>
      <c r="M206" s="73"/>
      <c r="N206" s="73"/>
      <c r="O206" s="84"/>
      <c r="P206" s="53"/>
      <c r="Q206" s="74">
        <f t="shared" si="19"/>
        <v>0</v>
      </c>
      <c r="R206" s="74">
        <f t="shared" si="20"/>
        <v>0</v>
      </c>
      <c r="S206" s="74">
        <f t="shared" si="23"/>
        <v>0</v>
      </c>
      <c r="T206" s="74">
        <f t="shared" si="21"/>
        <v>0</v>
      </c>
      <c r="U206" s="74">
        <f t="shared" si="24"/>
        <v>0</v>
      </c>
      <c r="V206" s="18">
        <f t="shared" si="22"/>
        <v>0</v>
      </c>
    </row>
    <row r="207" spans="1:22" ht="21" customHeight="1" x14ac:dyDescent="0.2">
      <c r="A207" s="11"/>
      <c r="B207" s="66"/>
      <c r="C207" s="88"/>
      <c r="D207" s="53"/>
      <c r="E207" s="10"/>
      <c r="F207" s="72"/>
      <c r="G207" s="73"/>
      <c r="H207" s="73"/>
      <c r="I207" s="84"/>
      <c r="J207" s="53"/>
      <c r="K207" s="10"/>
      <c r="L207" s="72"/>
      <c r="M207" s="73"/>
      <c r="N207" s="73"/>
      <c r="O207" s="84"/>
      <c r="P207" s="53"/>
      <c r="Q207" s="74">
        <f t="shared" si="19"/>
        <v>0</v>
      </c>
      <c r="R207" s="74">
        <f t="shared" si="20"/>
        <v>0</v>
      </c>
      <c r="S207" s="74">
        <f t="shared" si="23"/>
        <v>0</v>
      </c>
      <c r="T207" s="74">
        <f t="shared" si="21"/>
        <v>0</v>
      </c>
      <c r="U207" s="74">
        <f t="shared" si="24"/>
        <v>0</v>
      </c>
      <c r="V207" s="18">
        <f t="shared" si="22"/>
        <v>0</v>
      </c>
    </row>
    <row r="208" spans="1:22" ht="21" customHeight="1" x14ac:dyDescent="0.2">
      <c r="A208" s="11"/>
      <c r="B208" s="66"/>
      <c r="C208" s="88"/>
      <c r="D208" s="53"/>
      <c r="E208" s="10"/>
      <c r="F208" s="72"/>
      <c r="G208" s="73"/>
      <c r="H208" s="73"/>
      <c r="I208" s="84"/>
      <c r="J208" s="53"/>
      <c r="K208" s="10"/>
      <c r="L208" s="72"/>
      <c r="M208" s="73"/>
      <c r="N208" s="73"/>
      <c r="O208" s="84"/>
      <c r="P208" s="53"/>
      <c r="Q208" s="74">
        <f t="shared" si="19"/>
        <v>0</v>
      </c>
      <c r="R208" s="74">
        <f t="shared" si="20"/>
        <v>0</v>
      </c>
      <c r="S208" s="74">
        <f t="shared" si="23"/>
        <v>0</v>
      </c>
      <c r="T208" s="74">
        <f t="shared" si="21"/>
        <v>0</v>
      </c>
      <c r="U208" s="74">
        <f t="shared" si="24"/>
        <v>0</v>
      </c>
      <c r="V208" s="18">
        <f t="shared" si="22"/>
        <v>0</v>
      </c>
    </row>
    <row r="209" spans="1:22" ht="21" customHeight="1" x14ac:dyDescent="0.2">
      <c r="A209" s="11"/>
      <c r="B209" s="66"/>
      <c r="C209" s="88"/>
      <c r="D209" s="53"/>
      <c r="E209" s="10"/>
      <c r="F209" s="72"/>
      <c r="G209" s="73"/>
      <c r="H209" s="73"/>
      <c r="I209" s="84"/>
      <c r="J209" s="53"/>
      <c r="K209" s="10"/>
      <c r="L209" s="72"/>
      <c r="M209" s="73"/>
      <c r="N209" s="73"/>
      <c r="O209" s="84"/>
      <c r="P209" s="53"/>
      <c r="Q209" s="74">
        <f t="shared" si="19"/>
        <v>0</v>
      </c>
      <c r="R209" s="74">
        <f t="shared" si="20"/>
        <v>0</v>
      </c>
      <c r="S209" s="74">
        <f t="shared" si="23"/>
        <v>0</v>
      </c>
      <c r="T209" s="74">
        <f t="shared" si="21"/>
        <v>0</v>
      </c>
      <c r="U209" s="74">
        <f t="shared" si="24"/>
        <v>0</v>
      </c>
      <c r="V209" s="18">
        <f t="shared" si="22"/>
        <v>0</v>
      </c>
    </row>
    <row r="210" spans="1:22" ht="21" customHeight="1" x14ac:dyDescent="0.2">
      <c r="A210" s="11"/>
      <c r="B210" s="66"/>
      <c r="C210" s="88"/>
      <c r="D210" s="53"/>
      <c r="E210" s="10"/>
      <c r="F210" s="72"/>
      <c r="G210" s="73"/>
      <c r="H210" s="73"/>
      <c r="I210" s="84"/>
      <c r="J210" s="53"/>
      <c r="K210" s="10"/>
      <c r="L210" s="72"/>
      <c r="M210" s="73"/>
      <c r="N210" s="73"/>
      <c r="O210" s="84"/>
      <c r="P210" s="53"/>
      <c r="Q210" s="74">
        <f t="shared" si="19"/>
        <v>0</v>
      </c>
      <c r="R210" s="74">
        <f t="shared" si="20"/>
        <v>0</v>
      </c>
      <c r="S210" s="74">
        <f t="shared" si="23"/>
        <v>0</v>
      </c>
      <c r="T210" s="74">
        <f t="shared" si="21"/>
        <v>0</v>
      </c>
      <c r="U210" s="74">
        <f t="shared" si="24"/>
        <v>0</v>
      </c>
      <c r="V210" s="18">
        <f t="shared" si="22"/>
        <v>0</v>
      </c>
    </row>
    <row r="211" spans="1:22" ht="21" customHeight="1" x14ac:dyDescent="0.2">
      <c r="A211" s="11"/>
      <c r="B211" s="66"/>
      <c r="C211" s="88"/>
      <c r="D211" s="53"/>
      <c r="E211" s="10"/>
      <c r="F211" s="72"/>
      <c r="G211" s="73"/>
      <c r="H211" s="73"/>
      <c r="I211" s="84"/>
      <c r="J211" s="53"/>
      <c r="K211" s="10"/>
      <c r="L211" s="72"/>
      <c r="M211" s="73"/>
      <c r="N211" s="73"/>
      <c r="O211" s="84"/>
      <c r="P211" s="53"/>
      <c r="Q211" s="74">
        <f t="shared" si="19"/>
        <v>0</v>
      </c>
      <c r="R211" s="74">
        <f t="shared" si="20"/>
        <v>0</v>
      </c>
      <c r="S211" s="74">
        <f t="shared" si="23"/>
        <v>0</v>
      </c>
      <c r="T211" s="74">
        <f t="shared" si="21"/>
        <v>0</v>
      </c>
      <c r="U211" s="74">
        <f t="shared" si="24"/>
        <v>0</v>
      </c>
      <c r="V211" s="18">
        <f t="shared" si="22"/>
        <v>0</v>
      </c>
    </row>
    <row r="212" spans="1:22" ht="21" customHeight="1" x14ac:dyDescent="0.2">
      <c r="A212" s="11"/>
      <c r="B212" s="66"/>
      <c r="C212" s="88"/>
      <c r="D212" s="53"/>
      <c r="E212" s="10"/>
      <c r="F212" s="72"/>
      <c r="G212" s="73"/>
      <c r="H212" s="73"/>
      <c r="I212" s="84"/>
      <c r="J212" s="53"/>
      <c r="K212" s="10"/>
      <c r="L212" s="72"/>
      <c r="M212" s="73"/>
      <c r="N212" s="73"/>
      <c r="O212" s="84"/>
      <c r="P212" s="53"/>
      <c r="Q212" s="74">
        <f t="shared" si="19"/>
        <v>0</v>
      </c>
      <c r="R212" s="74">
        <f t="shared" si="20"/>
        <v>0</v>
      </c>
      <c r="S212" s="74">
        <f t="shared" si="23"/>
        <v>0</v>
      </c>
      <c r="T212" s="74">
        <f t="shared" si="21"/>
        <v>0</v>
      </c>
      <c r="U212" s="74">
        <f t="shared" si="24"/>
        <v>0</v>
      </c>
      <c r="V212" s="18">
        <f t="shared" si="22"/>
        <v>0</v>
      </c>
    </row>
    <row r="213" spans="1:22" ht="21" customHeight="1" x14ac:dyDescent="0.2">
      <c r="A213" s="11"/>
      <c r="B213" s="66"/>
      <c r="C213" s="88"/>
      <c r="D213" s="53"/>
      <c r="E213" s="10"/>
      <c r="F213" s="72"/>
      <c r="G213" s="73"/>
      <c r="H213" s="73"/>
      <c r="I213" s="84"/>
      <c r="J213" s="53"/>
      <c r="K213" s="10"/>
      <c r="L213" s="72"/>
      <c r="M213" s="73"/>
      <c r="N213" s="73"/>
      <c r="O213" s="84"/>
      <c r="P213" s="53"/>
      <c r="Q213" s="74">
        <f t="shared" si="19"/>
        <v>0</v>
      </c>
      <c r="R213" s="74">
        <f t="shared" si="20"/>
        <v>0</v>
      </c>
      <c r="S213" s="74">
        <f t="shared" si="23"/>
        <v>0</v>
      </c>
      <c r="T213" s="74">
        <f t="shared" si="21"/>
        <v>0</v>
      </c>
      <c r="U213" s="74">
        <f t="shared" si="24"/>
        <v>0</v>
      </c>
      <c r="V213" s="18">
        <f t="shared" si="22"/>
        <v>0</v>
      </c>
    </row>
    <row r="214" spans="1:22" ht="21" customHeight="1" x14ac:dyDescent="0.2">
      <c r="A214" s="11"/>
      <c r="B214" s="66"/>
      <c r="C214" s="88"/>
      <c r="D214" s="53"/>
      <c r="E214" s="10"/>
      <c r="F214" s="72"/>
      <c r="G214" s="73"/>
      <c r="H214" s="73"/>
      <c r="I214" s="84"/>
      <c r="J214" s="53"/>
      <c r="K214" s="10"/>
      <c r="L214" s="72"/>
      <c r="M214" s="73"/>
      <c r="N214" s="73"/>
      <c r="O214" s="84"/>
      <c r="P214" s="53"/>
      <c r="Q214" s="74">
        <f t="shared" si="19"/>
        <v>0</v>
      </c>
      <c r="R214" s="74">
        <f t="shared" si="20"/>
        <v>0</v>
      </c>
      <c r="S214" s="74">
        <f t="shared" si="23"/>
        <v>0</v>
      </c>
      <c r="T214" s="74">
        <f t="shared" si="21"/>
        <v>0</v>
      </c>
      <c r="U214" s="74">
        <f t="shared" si="24"/>
        <v>0</v>
      </c>
      <c r="V214" s="18">
        <f t="shared" si="22"/>
        <v>0</v>
      </c>
    </row>
    <row r="215" spans="1:22" ht="21" customHeight="1" x14ac:dyDescent="0.2">
      <c r="A215" s="11"/>
      <c r="B215" s="66"/>
      <c r="C215" s="88"/>
      <c r="D215" s="53"/>
      <c r="E215" s="10"/>
      <c r="F215" s="72"/>
      <c r="G215" s="73"/>
      <c r="H215" s="73"/>
      <c r="I215" s="84"/>
      <c r="J215" s="53"/>
      <c r="K215" s="10"/>
      <c r="L215" s="72"/>
      <c r="M215" s="73"/>
      <c r="N215" s="73"/>
      <c r="O215" s="84"/>
      <c r="P215" s="53"/>
      <c r="Q215" s="74">
        <f t="shared" si="19"/>
        <v>0</v>
      </c>
      <c r="R215" s="74">
        <f t="shared" si="20"/>
        <v>0</v>
      </c>
      <c r="S215" s="74">
        <f t="shared" si="23"/>
        <v>0</v>
      </c>
      <c r="T215" s="74">
        <f t="shared" si="21"/>
        <v>0</v>
      </c>
      <c r="U215" s="74">
        <f t="shared" si="24"/>
        <v>0</v>
      </c>
      <c r="V215" s="18">
        <f t="shared" si="22"/>
        <v>0</v>
      </c>
    </row>
    <row r="216" spans="1:22" ht="21" customHeight="1" x14ac:dyDescent="0.2">
      <c r="A216" s="11"/>
      <c r="B216" s="66"/>
      <c r="C216" s="88"/>
      <c r="D216" s="53"/>
      <c r="E216" s="10"/>
      <c r="F216" s="72"/>
      <c r="G216" s="73"/>
      <c r="H216" s="73"/>
      <c r="I216" s="84"/>
      <c r="J216" s="53"/>
      <c r="K216" s="10"/>
      <c r="L216" s="72"/>
      <c r="M216" s="73"/>
      <c r="N216" s="73"/>
      <c r="O216" s="84"/>
      <c r="P216" s="53"/>
      <c r="Q216" s="74">
        <f t="shared" si="19"/>
        <v>0</v>
      </c>
      <c r="R216" s="74">
        <f t="shared" si="20"/>
        <v>0</v>
      </c>
      <c r="S216" s="74">
        <f t="shared" si="23"/>
        <v>0</v>
      </c>
      <c r="T216" s="74">
        <f t="shared" si="21"/>
        <v>0</v>
      </c>
      <c r="U216" s="74">
        <f t="shared" si="24"/>
        <v>0</v>
      </c>
      <c r="V216" s="18">
        <f t="shared" si="22"/>
        <v>0</v>
      </c>
    </row>
    <row r="217" spans="1:22" ht="21" customHeight="1" x14ac:dyDescent="0.2">
      <c r="A217" s="11"/>
      <c r="B217" s="66"/>
      <c r="C217" s="88"/>
      <c r="D217" s="53"/>
      <c r="E217" s="10"/>
      <c r="F217" s="72"/>
      <c r="G217" s="73"/>
      <c r="H217" s="73"/>
      <c r="I217" s="84"/>
      <c r="J217" s="53"/>
      <c r="K217" s="10"/>
      <c r="L217" s="72"/>
      <c r="M217" s="73"/>
      <c r="N217" s="73"/>
      <c r="O217" s="84"/>
      <c r="P217" s="53"/>
      <c r="Q217" s="74">
        <f t="shared" si="19"/>
        <v>0</v>
      </c>
      <c r="R217" s="74">
        <f t="shared" si="20"/>
        <v>0</v>
      </c>
      <c r="S217" s="74">
        <f t="shared" si="23"/>
        <v>0</v>
      </c>
      <c r="T217" s="74">
        <f t="shared" si="21"/>
        <v>0</v>
      </c>
      <c r="U217" s="74">
        <f t="shared" si="24"/>
        <v>0</v>
      </c>
      <c r="V217" s="18">
        <f t="shared" si="22"/>
        <v>0</v>
      </c>
    </row>
    <row r="218" spans="1:22" ht="21" customHeight="1" x14ac:dyDescent="0.2">
      <c r="A218" s="11"/>
      <c r="B218" s="66"/>
      <c r="C218" s="88"/>
      <c r="D218" s="53"/>
      <c r="E218" s="10"/>
      <c r="F218" s="72"/>
      <c r="G218" s="73"/>
      <c r="H218" s="73"/>
      <c r="I218" s="84"/>
      <c r="J218" s="53"/>
      <c r="K218" s="10"/>
      <c r="L218" s="72"/>
      <c r="M218" s="73"/>
      <c r="N218" s="73"/>
      <c r="O218" s="84"/>
      <c r="P218" s="53"/>
      <c r="Q218" s="74">
        <f t="shared" si="19"/>
        <v>0</v>
      </c>
      <c r="R218" s="74">
        <f t="shared" si="20"/>
        <v>0</v>
      </c>
      <c r="S218" s="74">
        <f t="shared" si="23"/>
        <v>0</v>
      </c>
      <c r="T218" s="74">
        <f t="shared" si="21"/>
        <v>0</v>
      </c>
      <c r="U218" s="74">
        <f t="shared" si="24"/>
        <v>0</v>
      </c>
      <c r="V218" s="18">
        <f t="shared" si="22"/>
        <v>0</v>
      </c>
    </row>
    <row r="219" spans="1:22" ht="21" customHeight="1" x14ac:dyDescent="0.2">
      <c r="A219" s="11"/>
      <c r="B219" s="66"/>
      <c r="C219" s="88"/>
      <c r="D219" s="53"/>
      <c r="E219" s="10"/>
      <c r="F219" s="72"/>
      <c r="G219" s="73"/>
      <c r="H219" s="73"/>
      <c r="I219" s="84"/>
      <c r="J219" s="53"/>
      <c r="K219" s="10"/>
      <c r="L219" s="72"/>
      <c r="M219" s="73"/>
      <c r="N219" s="73"/>
      <c r="O219" s="84"/>
      <c r="P219" s="53"/>
      <c r="Q219" s="74">
        <f t="shared" si="19"/>
        <v>0</v>
      </c>
      <c r="R219" s="74">
        <f t="shared" si="20"/>
        <v>0</v>
      </c>
      <c r="S219" s="74">
        <f t="shared" si="23"/>
        <v>0</v>
      </c>
      <c r="T219" s="74">
        <f t="shared" si="21"/>
        <v>0</v>
      </c>
      <c r="U219" s="74">
        <f t="shared" si="24"/>
        <v>0</v>
      </c>
      <c r="V219" s="18">
        <f t="shared" si="22"/>
        <v>0</v>
      </c>
    </row>
    <row r="220" spans="1:22" ht="21" customHeight="1" x14ac:dyDescent="0.2">
      <c r="A220" s="11"/>
      <c r="B220" s="66"/>
      <c r="C220" s="88"/>
      <c r="D220" s="53"/>
      <c r="E220" s="10"/>
      <c r="F220" s="72"/>
      <c r="G220" s="73"/>
      <c r="H220" s="73"/>
      <c r="I220" s="84"/>
      <c r="J220" s="53"/>
      <c r="K220" s="10"/>
      <c r="L220" s="72"/>
      <c r="M220" s="73"/>
      <c r="N220" s="73"/>
      <c r="O220" s="84"/>
      <c r="P220" s="53"/>
      <c r="Q220" s="74">
        <f t="shared" si="19"/>
        <v>0</v>
      </c>
      <c r="R220" s="74">
        <f t="shared" si="20"/>
        <v>0</v>
      </c>
      <c r="S220" s="74">
        <f t="shared" si="23"/>
        <v>0</v>
      </c>
      <c r="T220" s="74">
        <f t="shared" si="21"/>
        <v>0</v>
      </c>
      <c r="U220" s="74">
        <f t="shared" si="24"/>
        <v>0</v>
      </c>
      <c r="V220" s="18">
        <f t="shared" si="22"/>
        <v>0</v>
      </c>
    </row>
    <row r="221" spans="1:22" ht="21" customHeight="1" x14ac:dyDescent="0.2">
      <c r="A221" s="11"/>
      <c r="B221" s="66"/>
      <c r="C221" s="88"/>
      <c r="D221" s="53"/>
      <c r="E221" s="10"/>
      <c r="F221" s="72"/>
      <c r="G221" s="73"/>
      <c r="H221" s="73"/>
      <c r="I221" s="84"/>
      <c r="J221" s="53"/>
      <c r="K221" s="10"/>
      <c r="L221" s="72"/>
      <c r="M221" s="73"/>
      <c r="N221" s="73"/>
      <c r="O221" s="84"/>
      <c r="P221" s="53"/>
      <c r="Q221" s="74">
        <f t="shared" si="19"/>
        <v>0</v>
      </c>
      <c r="R221" s="74">
        <f t="shared" si="20"/>
        <v>0</v>
      </c>
      <c r="S221" s="74">
        <f t="shared" si="23"/>
        <v>0</v>
      </c>
      <c r="T221" s="74">
        <f t="shared" si="21"/>
        <v>0</v>
      </c>
      <c r="U221" s="74">
        <f t="shared" si="24"/>
        <v>0</v>
      </c>
      <c r="V221" s="18">
        <f t="shared" si="22"/>
        <v>0</v>
      </c>
    </row>
    <row r="222" spans="1:22" ht="21" customHeight="1" x14ac:dyDescent="0.2">
      <c r="A222" s="11"/>
      <c r="B222" s="66"/>
      <c r="C222" s="88"/>
      <c r="D222" s="53"/>
      <c r="E222" s="10"/>
      <c r="F222" s="72"/>
      <c r="G222" s="73"/>
      <c r="H222" s="73"/>
      <c r="I222" s="84"/>
      <c r="J222" s="53"/>
      <c r="K222" s="10"/>
      <c r="L222" s="72"/>
      <c r="M222" s="73"/>
      <c r="N222" s="73"/>
      <c r="O222" s="84"/>
      <c r="P222" s="53"/>
      <c r="Q222" s="74">
        <f t="shared" si="19"/>
        <v>0</v>
      </c>
      <c r="R222" s="74">
        <f t="shared" si="20"/>
        <v>0</v>
      </c>
      <c r="S222" s="74">
        <f t="shared" si="23"/>
        <v>0</v>
      </c>
      <c r="T222" s="74">
        <f t="shared" si="21"/>
        <v>0</v>
      </c>
      <c r="U222" s="74">
        <f t="shared" si="24"/>
        <v>0</v>
      </c>
      <c r="V222" s="18">
        <f t="shared" si="22"/>
        <v>0</v>
      </c>
    </row>
    <row r="223" spans="1:22" ht="21" customHeight="1" x14ac:dyDescent="0.2">
      <c r="A223" s="11"/>
      <c r="B223" s="66"/>
      <c r="C223" s="88"/>
      <c r="D223" s="53"/>
      <c r="E223" s="10"/>
      <c r="F223" s="72"/>
      <c r="G223" s="73"/>
      <c r="H223" s="73"/>
      <c r="I223" s="84"/>
      <c r="J223" s="53"/>
      <c r="K223" s="10"/>
      <c r="L223" s="72"/>
      <c r="M223" s="73"/>
      <c r="N223" s="73"/>
      <c r="O223" s="84"/>
      <c r="P223" s="53"/>
      <c r="Q223" s="74">
        <f t="shared" si="19"/>
        <v>0</v>
      </c>
      <c r="R223" s="74">
        <f t="shared" si="20"/>
        <v>0</v>
      </c>
      <c r="S223" s="74">
        <f t="shared" si="23"/>
        <v>0</v>
      </c>
      <c r="T223" s="74">
        <f t="shared" si="21"/>
        <v>0</v>
      </c>
      <c r="U223" s="74">
        <f t="shared" si="24"/>
        <v>0</v>
      </c>
      <c r="V223" s="18">
        <f t="shared" si="22"/>
        <v>0</v>
      </c>
    </row>
    <row r="224" spans="1:22" ht="21" customHeight="1" x14ac:dyDescent="0.2">
      <c r="A224" s="11"/>
      <c r="B224" s="66"/>
      <c r="C224" s="88"/>
      <c r="D224" s="53"/>
      <c r="E224" s="10"/>
      <c r="F224" s="72"/>
      <c r="G224" s="73"/>
      <c r="H224" s="73"/>
      <c r="I224" s="84"/>
      <c r="J224" s="53"/>
      <c r="K224" s="10"/>
      <c r="L224" s="72"/>
      <c r="M224" s="73"/>
      <c r="N224" s="73"/>
      <c r="O224" s="84"/>
      <c r="P224" s="53"/>
      <c r="Q224" s="74">
        <f t="shared" si="19"/>
        <v>0</v>
      </c>
      <c r="R224" s="74">
        <f t="shared" si="20"/>
        <v>0</v>
      </c>
      <c r="S224" s="74">
        <f t="shared" si="23"/>
        <v>0</v>
      </c>
      <c r="T224" s="74">
        <f t="shared" si="21"/>
        <v>0</v>
      </c>
      <c r="U224" s="74">
        <f t="shared" si="24"/>
        <v>0</v>
      </c>
      <c r="V224" s="18">
        <f t="shared" si="22"/>
        <v>0</v>
      </c>
    </row>
    <row r="225" spans="1:22" ht="21" customHeight="1" x14ac:dyDescent="0.2">
      <c r="A225" s="11"/>
      <c r="B225" s="66"/>
      <c r="C225" s="88"/>
      <c r="D225" s="53"/>
      <c r="E225" s="10"/>
      <c r="F225" s="72"/>
      <c r="G225" s="73"/>
      <c r="H225" s="73"/>
      <c r="I225" s="84"/>
      <c r="J225" s="53"/>
      <c r="K225" s="10"/>
      <c r="L225" s="72"/>
      <c r="M225" s="73"/>
      <c r="N225" s="73"/>
      <c r="O225" s="84"/>
      <c r="P225" s="53"/>
      <c r="Q225" s="74">
        <f t="shared" si="19"/>
        <v>0</v>
      </c>
      <c r="R225" s="74">
        <f t="shared" si="20"/>
        <v>0</v>
      </c>
      <c r="S225" s="74">
        <f t="shared" si="23"/>
        <v>0</v>
      </c>
      <c r="T225" s="74">
        <f t="shared" si="21"/>
        <v>0</v>
      </c>
      <c r="U225" s="74">
        <f t="shared" si="24"/>
        <v>0</v>
      </c>
      <c r="V225" s="18">
        <f t="shared" si="22"/>
        <v>0</v>
      </c>
    </row>
    <row r="226" spans="1:22" ht="21" customHeight="1" x14ac:dyDescent="0.2">
      <c r="A226" s="11"/>
      <c r="B226" s="66"/>
      <c r="C226" s="88"/>
      <c r="D226" s="53"/>
      <c r="E226" s="10"/>
      <c r="F226" s="72"/>
      <c r="G226" s="73"/>
      <c r="H226" s="73"/>
      <c r="I226" s="84"/>
      <c r="J226" s="53"/>
      <c r="K226" s="10"/>
      <c r="L226" s="72"/>
      <c r="M226" s="73"/>
      <c r="N226" s="73"/>
      <c r="O226" s="84"/>
      <c r="P226" s="53"/>
      <c r="Q226" s="74">
        <f t="shared" si="19"/>
        <v>0</v>
      </c>
      <c r="R226" s="74">
        <f t="shared" si="20"/>
        <v>0</v>
      </c>
      <c r="S226" s="74">
        <f t="shared" si="23"/>
        <v>0</v>
      </c>
      <c r="T226" s="74">
        <f t="shared" si="21"/>
        <v>0</v>
      </c>
      <c r="U226" s="74">
        <f t="shared" si="24"/>
        <v>0</v>
      </c>
      <c r="V226" s="18">
        <f t="shared" si="22"/>
        <v>0</v>
      </c>
    </row>
    <row r="227" spans="1:22" ht="21" customHeight="1" x14ac:dyDescent="0.2">
      <c r="A227" s="11"/>
      <c r="B227" s="66"/>
      <c r="C227" s="88"/>
      <c r="D227" s="53"/>
      <c r="E227" s="10"/>
      <c r="F227" s="72"/>
      <c r="G227" s="73"/>
      <c r="H227" s="73"/>
      <c r="I227" s="84"/>
      <c r="J227" s="53"/>
      <c r="K227" s="10"/>
      <c r="L227" s="72"/>
      <c r="M227" s="73"/>
      <c r="N227" s="73"/>
      <c r="O227" s="84"/>
      <c r="P227" s="53"/>
      <c r="Q227" s="74">
        <f t="shared" si="19"/>
        <v>0</v>
      </c>
      <c r="R227" s="74">
        <f t="shared" si="20"/>
        <v>0</v>
      </c>
      <c r="S227" s="74">
        <f t="shared" si="23"/>
        <v>0</v>
      </c>
      <c r="T227" s="74">
        <f t="shared" si="21"/>
        <v>0</v>
      </c>
      <c r="U227" s="74">
        <f t="shared" si="24"/>
        <v>0</v>
      </c>
      <c r="V227" s="18">
        <f t="shared" si="22"/>
        <v>0</v>
      </c>
    </row>
    <row r="228" spans="1:22" ht="21" customHeight="1" x14ac:dyDescent="0.2">
      <c r="A228" s="11"/>
      <c r="B228" s="66"/>
      <c r="C228" s="88"/>
      <c r="D228" s="53"/>
      <c r="E228" s="10"/>
      <c r="F228" s="72"/>
      <c r="G228" s="73"/>
      <c r="H228" s="73"/>
      <c r="I228" s="84"/>
      <c r="J228" s="53"/>
      <c r="K228" s="10"/>
      <c r="L228" s="72"/>
      <c r="M228" s="73"/>
      <c r="N228" s="73"/>
      <c r="O228" s="84"/>
      <c r="P228" s="53"/>
      <c r="Q228" s="74">
        <f t="shared" si="19"/>
        <v>0</v>
      </c>
      <c r="R228" s="74">
        <f t="shared" si="20"/>
        <v>0</v>
      </c>
      <c r="S228" s="74">
        <f t="shared" si="23"/>
        <v>0</v>
      </c>
      <c r="T228" s="74">
        <f t="shared" si="21"/>
        <v>0</v>
      </c>
      <c r="U228" s="74">
        <f t="shared" si="24"/>
        <v>0</v>
      </c>
      <c r="V228" s="18">
        <f t="shared" si="22"/>
        <v>0</v>
      </c>
    </row>
    <row r="229" spans="1:22" ht="21" customHeight="1" x14ac:dyDescent="0.2">
      <c r="A229" s="11"/>
      <c r="B229" s="66"/>
      <c r="C229" s="88"/>
      <c r="D229" s="53"/>
      <c r="E229" s="10"/>
      <c r="F229" s="72"/>
      <c r="G229" s="73"/>
      <c r="H229" s="73"/>
      <c r="I229" s="84"/>
      <c r="J229" s="53"/>
      <c r="K229" s="10"/>
      <c r="L229" s="72"/>
      <c r="M229" s="73"/>
      <c r="N229" s="73"/>
      <c r="O229" s="84"/>
      <c r="P229" s="53"/>
      <c r="Q229" s="74">
        <f t="shared" si="19"/>
        <v>0</v>
      </c>
      <c r="R229" s="74">
        <f t="shared" si="20"/>
        <v>0</v>
      </c>
      <c r="S229" s="74">
        <f t="shared" si="23"/>
        <v>0</v>
      </c>
      <c r="T229" s="74">
        <f t="shared" si="21"/>
        <v>0</v>
      </c>
      <c r="U229" s="74">
        <f t="shared" si="24"/>
        <v>0</v>
      </c>
      <c r="V229" s="18">
        <f t="shared" si="22"/>
        <v>0</v>
      </c>
    </row>
    <row r="230" spans="1:22" ht="21" customHeight="1" x14ac:dyDescent="0.2">
      <c r="A230" s="11"/>
      <c r="B230" s="66"/>
      <c r="C230" s="88"/>
      <c r="D230" s="53"/>
      <c r="E230" s="10"/>
      <c r="F230" s="72"/>
      <c r="G230" s="73"/>
      <c r="H230" s="73"/>
      <c r="I230" s="84"/>
      <c r="J230" s="53"/>
      <c r="K230" s="10"/>
      <c r="L230" s="72"/>
      <c r="M230" s="73"/>
      <c r="N230" s="73"/>
      <c r="O230" s="84"/>
      <c r="P230" s="53"/>
      <c r="Q230" s="74">
        <f t="shared" si="19"/>
        <v>0</v>
      </c>
      <c r="R230" s="74">
        <f t="shared" si="20"/>
        <v>0</v>
      </c>
      <c r="S230" s="74">
        <f t="shared" si="23"/>
        <v>0</v>
      </c>
      <c r="T230" s="74">
        <f t="shared" si="21"/>
        <v>0</v>
      </c>
      <c r="U230" s="74">
        <f t="shared" si="24"/>
        <v>0</v>
      </c>
      <c r="V230" s="18">
        <f t="shared" si="22"/>
        <v>0</v>
      </c>
    </row>
    <row r="231" spans="1:22" ht="21" customHeight="1" x14ac:dyDescent="0.2">
      <c r="A231" s="11"/>
      <c r="B231" s="66"/>
      <c r="C231" s="88"/>
      <c r="D231" s="53"/>
      <c r="E231" s="10"/>
      <c r="F231" s="72"/>
      <c r="G231" s="73"/>
      <c r="H231" s="73"/>
      <c r="I231" s="84"/>
      <c r="J231" s="53"/>
      <c r="K231" s="10"/>
      <c r="L231" s="72"/>
      <c r="M231" s="73"/>
      <c r="N231" s="73"/>
      <c r="O231" s="84"/>
      <c r="P231" s="53"/>
      <c r="Q231" s="74">
        <f t="shared" si="19"/>
        <v>0</v>
      </c>
      <c r="R231" s="74">
        <f t="shared" si="20"/>
        <v>0</v>
      </c>
      <c r="S231" s="74">
        <f t="shared" si="23"/>
        <v>0</v>
      </c>
      <c r="T231" s="74">
        <f t="shared" si="21"/>
        <v>0</v>
      </c>
      <c r="U231" s="74">
        <f t="shared" si="24"/>
        <v>0</v>
      </c>
      <c r="V231" s="18">
        <f t="shared" si="22"/>
        <v>0</v>
      </c>
    </row>
    <row r="232" spans="1:22" ht="21" customHeight="1" x14ac:dyDescent="0.2">
      <c r="A232" s="11"/>
      <c r="B232" s="66"/>
      <c r="C232" s="88"/>
      <c r="D232" s="53"/>
      <c r="E232" s="10"/>
      <c r="F232" s="72"/>
      <c r="G232" s="73"/>
      <c r="H232" s="73"/>
      <c r="I232" s="84"/>
      <c r="J232" s="53"/>
      <c r="K232" s="10"/>
      <c r="L232" s="72"/>
      <c r="M232" s="73"/>
      <c r="N232" s="73"/>
      <c r="O232" s="84"/>
      <c r="P232" s="53"/>
      <c r="Q232" s="74">
        <f t="shared" si="19"/>
        <v>0</v>
      </c>
      <c r="R232" s="74">
        <f t="shared" si="20"/>
        <v>0</v>
      </c>
      <c r="S232" s="74">
        <f t="shared" si="23"/>
        <v>0</v>
      </c>
      <c r="T232" s="74">
        <f t="shared" si="21"/>
        <v>0</v>
      </c>
      <c r="U232" s="74">
        <f t="shared" si="24"/>
        <v>0</v>
      </c>
      <c r="V232" s="18">
        <f t="shared" si="22"/>
        <v>0</v>
      </c>
    </row>
    <row r="233" spans="1:22" ht="21" customHeight="1" x14ac:dyDescent="0.2">
      <c r="A233" s="11"/>
      <c r="B233" s="66"/>
      <c r="C233" s="88"/>
      <c r="D233" s="53"/>
      <c r="E233" s="10"/>
      <c r="F233" s="72"/>
      <c r="G233" s="73"/>
      <c r="H233" s="73"/>
      <c r="I233" s="84"/>
      <c r="J233" s="53"/>
      <c r="K233" s="10"/>
      <c r="L233" s="72"/>
      <c r="M233" s="73"/>
      <c r="N233" s="73"/>
      <c r="O233" s="84"/>
      <c r="P233" s="53"/>
      <c r="Q233" s="74">
        <f t="shared" si="19"/>
        <v>0</v>
      </c>
      <c r="R233" s="74">
        <f t="shared" si="20"/>
        <v>0</v>
      </c>
      <c r="S233" s="74">
        <f t="shared" si="23"/>
        <v>0</v>
      </c>
      <c r="T233" s="74">
        <f t="shared" si="21"/>
        <v>0</v>
      </c>
      <c r="U233" s="74">
        <f t="shared" si="24"/>
        <v>0</v>
      </c>
      <c r="V233" s="18">
        <f t="shared" si="22"/>
        <v>0</v>
      </c>
    </row>
    <row r="234" spans="1:22" ht="21" customHeight="1" x14ac:dyDescent="0.2">
      <c r="A234" s="11"/>
      <c r="B234" s="66"/>
      <c r="C234" s="88"/>
      <c r="D234" s="53"/>
      <c r="E234" s="10"/>
      <c r="F234" s="72"/>
      <c r="G234" s="73"/>
      <c r="H234" s="73"/>
      <c r="I234" s="84"/>
      <c r="J234" s="53"/>
      <c r="K234" s="10"/>
      <c r="L234" s="72"/>
      <c r="M234" s="73"/>
      <c r="N234" s="73"/>
      <c r="O234" s="84"/>
      <c r="P234" s="53"/>
      <c r="Q234" s="74">
        <f t="shared" si="19"/>
        <v>0</v>
      </c>
      <c r="R234" s="74">
        <f t="shared" si="20"/>
        <v>0</v>
      </c>
      <c r="S234" s="74">
        <f t="shared" si="23"/>
        <v>0</v>
      </c>
      <c r="T234" s="74">
        <f t="shared" si="21"/>
        <v>0</v>
      </c>
      <c r="U234" s="74">
        <f t="shared" si="24"/>
        <v>0</v>
      </c>
      <c r="V234" s="18">
        <f t="shared" si="22"/>
        <v>0</v>
      </c>
    </row>
    <row r="235" spans="1:22" ht="21" customHeight="1" x14ac:dyDescent="0.2">
      <c r="A235" s="11"/>
      <c r="B235" s="66"/>
      <c r="C235" s="88"/>
      <c r="D235" s="53"/>
      <c r="E235" s="10"/>
      <c r="F235" s="72"/>
      <c r="G235" s="73"/>
      <c r="H235" s="73"/>
      <c r="I235" s="84"/>
      <c r="J235" s="53"/>
      <c r="K235" s="10"/>
      <c r="L235" s="72"/>
      <c r="M235" s="73"/>
      <c r="N235" s="73"/>
      <c r="O235" s="84"/>
      <c r="P235" s="53"/>
      <c r="Q235" s="74">
        <f t="shared" si="19"/>
        <v>0</v>
      </c>
      <c r="R235" s="74">
        <f t="shared" si="20"/>
        <v>0</v>
      </c>
      <c r="S235" s="74">
        <f t="shared" si="23"/>
        <v>0</v>
      </c>
      <c r="T235" s="74">
        <f t="shared" si="21"/>
        <v>0</v>
      </c>
      <c r="U235" s="74">
        <f t="shared" si="24"/>
        <v>0</v>
      </c>
      <c r="V235" s="18">
        <f t="shared" si="22"/>
        <v>0</v>
      </c>
    </row>
    <row r="236" spans="1:22" ht="21" customHeight="1" x14ac:dyDescent="0.2">
      <c r="A236" s="11"/>
      <c r="B236" s="66"/>
      <c r="C236" s="88"/>
      <c r="D236" s="53"/>
      <c r="E236" s="10"/>
      <c r="F236" s="72"/>
      <c r="G236" s="73"/>
      <c r="H236" s="73"/>
      <c r="I236" s="84"/>
      <c r="J236" s="53"/>
      <c r="K236" s="10"/>
      <c r="L236" s="72"/>
      <c r="M236" s="73"/>
      <c r="N236" s="73"/>
      <c r="O236" s="84"/>
      <c r="P236" s="53"/>
      <c r="Q236" s="74">
        <f t="shared" si="19"/>
        <v>0</v>
      </c>
      <c r="R236" s="74">
        <f t="shared" si="20"/>
        <v>0</v>
      </c>
      <c r="S236" s="74">
        <f t="shared" si="23"/>
        <v>0</v>
      </c>
      <c r="T236" s="74">
        <f t="shared" si="21"/>
        <v>0</v>
      </c>
      <c r="U236" s="74">
        <f t="shared" si="24"/>
        <v>0</v>
      </c>
      <c r="V236" s="18">
        <f t="shared" si="22"/>
        <v>0</v>
      </c>
    </row>
    <row r="237" spans="1:22" ht="21" customHeight="1" x14ac:dyDescent="0.2">
      <c r="A237" s="11"/>
      <c r="B237" s="66"/>
      <c r="C237" s="88"/>
      <c r="D237" s="53"/>
      <c r="E237" s="10"/>
      <c r="F237" s="72"/>
      <c r="G237" s="73"/>
      <c r="H237" s="73"/>
      <c r="I237" s="84"/>
      <c r="J237" s="53"/>
      <c r="K237" s="10"/>
      <c r="L237" s="72"/>
      <c r="M237" s="73"/>
      <c r="N237" s="73"/>
      <c r="O237" s="84"/>
      <c r="P237" s="53"/>
      <c r="Q237" s="74">
        <f t="shared" si="19"/>
        <v>0</v>
      </c>
      <c r="R237" s="74">
        <f t="shared" si="20"/>
        <v>0</v>
      </c>
      <c r="S237" s="74">
        <f t="shared" si="23"/>
        <v>0</v>
      </c>
      <c r="T237" s="74">
        <f t="shared" si="21"/>
        <v>0</v>
      </c>
      <c r="U237" s="74">
        <f t="shared" si="24"/>
        <v>0</v>
      </c>
      <c r="V237" s="18">
        <f t="shared" si="22"/>
        <v>0</v>
      </c>
    </row>
    <row r="238" spans="1:22" ht="21" customHeight="1" x14ac:dyDescent="0.2">
      <c r="A238" s="11"/>
      <c r="B238" s="66"/>
      <c r="C238" s="88"/>
      <c r="D238" s="53"/>
      <c r="E238" s="10"/>
      <c r="F238" s="72"/>
      <c r="G238" s="73"/>
      <c r="H238" s="73"/>
      <c r="I238" s="84"/>
      <c r="J238" s="53"/>
      <c r="K238" s="10"/>
      <c r="L238" s="72"/>
      <c r="M238" s="73"/>
      <c r="N238" s="73"/>
      <c r="O238" s="84"/>
      <c r="P238" s="53"/>
      <c r="Q238" s="74">
        <f t="shared" si="19"/>
        <v>0</v>
      </c>
      <c r="R238" s="74">
        <f t="shared" si="20"/>
        <v>0</v>
      </c>
      <c r="S238" s="74">
        <f t="shared" si="23"/>
        <v>0</v>
      </c>
      <c r="T238" s="74">
        <f t="shared" si="21"/>
        <v>0</v>
      </c>
      <c r="U238" s="74">
        <f t="shared" si="24"/>
        <v>0</v>
      </c>
      <c r="V238" s="18">
        <f t="shared" si="22"/>
        <v>0</v>
      </c>
    </row>
    <row r="239" spans="1:22" ht="21" customHeight="1" x14ac:dyDescent="0.2">
      <c r="A239" s="11"/>
      <c r="B239" s="66"/>
      <c r="C239" s="88"/>
      <c r="D239" s="53"/>
      <c r="E239" s="10"/>
      <c r="F239" s="72"/>
      <c r="G239" s="73"/>
      <c r="H239" s="73"/>
      <c r="I239" s="84"/>
      <c r="J239" s="53"/>
      <c r="K239" s="10"/>
      <c r="L239" s="72"/>
      <c r="M239" s="73"/>
      <c r="N239" s="73"/>
      <c r="O239" s="84"/>
      <c r="P239" s="53"/>
      <c r="Q239" s="74">
        <f t="shared" si="19"/>
        <v>0</v>
      </c>
      <c r="R239" s="74">
        <f t="shared" si="20"/>
        <v>0</v>
      </c>
      <c r="S239" s="74">
        <f t="shared" si="23"/>
        <v>0</v>
      </c>
      <c r="T239" s="74">
        <f t="shared" si="21"/>
        <v>0</v>
      </c>
      <c r="U239" s="74">
        <f t="shared" si="24"/>
        <v>0</v>
      </c>
      <c r="V239" s="18">
        <f t="shared" si="22"/>
        <v>0</v>
      </c>
    </row>
    <row r="240" spans="1:22" ht="21" customHeight="1" x14ac:dyDescent="0.2">
      <c r="A240" s="11"/>
      <c r="B240" s="66"/>
      <c r="C240" s="88"/>
      <c r="D240" s="53"/>
      <c r="E240" s="10"/>
      <c r="F240" s="72"/>
      <c r="G240" s="73"/>
      <c r="H240" s="73"/>
      <c r="I240" s="84"/>
      <c r="J240" s="53"/>
      <c r="K240" s="10"/>
      <c r="L240" s="72"/>
      <c r="M240" s="73"/>
      <c r="N240" s="73"/>
      <c r="O240" s="84"/>
      <c r="P240" s="53"/>
      <c r="Q240" s="74">
        <f t="shared" si="19"/>
        <v>0</v>
      </c>
      <c r="R240" s="74">
        <f t="shared" si="20"/>
        <v>0</v>
      </c>
      <c r="S240" s="74">
        <f t="shared" si="23"/>
        <v>0</v>
      </c>
      <c r="T240" s="74">
        <f t="shared" si="21"/>
        <v>0</v>
      </c>
      <c r="U240" s="74">
        <f t="shared" si="24"/>
        <v>0</v>
      </c>
      <c r="V240" s="18">
        <f t="shared" si="22"/>
        <v>0</v>
      </c>
    </row>
    <row r="241" spans="1:22" ht="21" customHeight="1" x14ac:dyDescent="0.2">
      <c r="A241" s="11"/>
      <c r="B241" s="66"/>
      <c r="C241" s="88"/>
      <c r="D241" s="53"/>
      <c r="E241" s="10"/>
      <c r="F241" s="72"/>
      <c r="G241" s="73"/>
      <c r="H241" s="73"/>
      <c r="I241" s="84"/>
      <c r="J241" s="53"/>
      <c r="K241" s="10"/>
      <c r="L241" s="72"/>
      <c r="M241" s="73"/>
      <c r="N241" s="73"/>
      <c r="O241" s="84"/>
      <c r="P241" s="53"/>
      <c r="Q241" s="74">
        <f t="shared" si="19"/>
        <v>0</v>
      </c>
      <c r="R241" s="74">
        <f t="shared" si="20"/>
        <v>0</v>
      </c>
      <c r="S241" s="74">
        <f t="shared" si="23"/>
        <v>0</v>
      </c>
      <c r="T241" s="74">
        <f t="shared" si="21"/>
        <v>0</v>
      </c>
      <c r="U241" s="74">
        <f t="shared" si="24"/>
        <v>0</v>
      </c>
      <c r="V241" s="18">
        <f t="shared" si="22"/>
        <v>0</v>
      </c>
    </row>
    <row r="242" spans="1:22" ht="21" customHeight="1" x14ac:dyDescent="0.2">
      <c r="A242" s="11"/>
      <c r="B242" s="66"/>
      <c r="C242" s="88"/>
      <c r="D242" s="53"/>
      <c r="E242" s="10"/>
      <c r="F242" s="72"/>
      <c r="G242" s="73"/>
      <c r="H242" s="73"/>
      <c r="I242" s="84"/>
      <c r="J242" s="53"/>
      <c r="K242" s="10"/>
      <c r="L242" s="72"/>
      <c r="M242" s="73"/>
      <c r="N242" s="73"/>
      <c r="O242" s="84"/>
      <c r="P242" s="53"/>
      <c r="Q242" s="74">
        <f t="shared" si="19"/>
        <v>0</v>
      </c>
      <c r="R242" s="74">
        <f t="shared" si="20"/>
        <v>0</v>
      </c>
      <c r="S242" s="74">
        <f t="shared" si="23"/>
        <v>0</v>
      </c>
      <c r="T242" s="74">
        <f t="shared" si="21"/>
        <v>0</v>
      </c>
      <c r="U242" s="74">
        <f t="shared" si="24"/>
        <v>0</v>
      </c>
      <c r="V242" s="18">
        <f t="shared" si="22"/>
        <v>0</v>
      </c>
    </row>
    <row r="243" spans="1:22" ht="21" customHeight="1" x14ac:dyDescent="0.2">
      <c r="A243" s="11"/>
      <c r="B243" s="66"/>
      <c r="C243" s="88"/>
      <c r="D243" s="53"/>
      <c r="E243" s="10"/>
      <c r="F243" s="72"/>
      <c r="G243" s="73"/>
      <c r="H243" s="73"/>
      <c r="I243" s="84"/>
      <c r="J243" s="53"/>
      <c r="K243" s="10"/>
      <c r="L243" s="72"/>
      <c r="M243" s="73"/>
      <c r="N243" s="73"/>
      <c r="O243" s="84"/>
      <c r="P243" s="53"/>
      <c r="Q243" s="74">
        <f t="shared" si="19"/>
        <v>0</v>
      </c>
      <c r="R243" s="74">
        <f t="shared" si="20"/>
        <v>0</v>
      </c>
      <c r="S243" s="74">
        <f t="shared" si="23"/>
        <v>0</v>
      </c>
      <c r="T243" s="74">
        <f t="shared" si="21"/>
        <v>0</v>
      </c>
      <c r="U243" s="74">
        <f t="shared" si="24"/>
        <v>0</v>
      </c>
      <c r="V243" s="18">
        <f t="shared" si="22"/>
        <v>0</v>
      </c>
    </row>
    <row r="244" spans="1:22" ht="21" customHeight="1" x14ac:dyDescent="0.2">
      <c r="A244" s="11"/>
      <c r="B244" s="66"/>
      <c r="C244" s="88"/>
      <c r="D244" s="53"/>
      <c r="E244" s="10"/>
      <c r="F244" s="72"/>
      <c r="G244" s="73"/>
      <c r="H244" s="73"/>
      <c r="I244" s="84"/>
      <c r="J244" s="53"/>
      <c r="K244" s="10"/>
      <c r="L244" s="72"/>
      <c r="M244" s="73"/>
      <c r="N244" s="73"/>
      <c r="O244" s="84"/>
      <c r="P244" s="53"/>
      <c r="Q244" s="74">
        <f t="shared" si="19"/>
        <v>0</v>
      </c>
      <c r="R244" s="74">
        <f t="shared" si="20"/>
        <v>0</v>
      </c>
      <c r="S244" s="74">
        <f t="shared" si="23"/>
        <v>0</v>
      </c>
      <c r="T244" s="74">
        <f t="shared" si="21"/>
        <v>0</v>
      </c>
      <c r="U244" s="74">
        <f t="shared" si="24"/>
        <v>0</v>
      </c>
      <c r="V244" s="18">
        <f t="shared" si="22"/>
        <v>0</v>
      </c>
    </row>
    <row r="245" spans="1:22" ht="21" customHeight="1" x14ac:dyDescent="0.2">
      <c r="A245" s="11"/>
      <c r="B245" s="66"/>
      <c r="C245" s="88"/>
      <c r="D245" s="53"/>
      <c r="E245" s="10"/>
      <c r="F245" s="72"/>
      <c r="G245" s="73"/>
      <c r="H245" s="73"/>
      <c r="I245" s="84"/>
      <c r="J245" s="53"/>
      <c r="K245" s="10"/>
      <c r="L245" s="72"/>
      <c r="M245" s="73"/>
      <c r="N245" s="73"/>
      <c r="O245" s="84"/>
      <c r="P245" s="53"/>
      <c r="Q245" s="74">
        <f t="shared" si="19"/>
        <v>0</v>
      </c>
      <c r="R245" s="74">
        <f t="shared" si="20"/>
        <v>0</v>
      </c>
      <c r="S245" s="74">
        <f t="shared" si="23"/>
        <v>0</v>
      </c>
      <c r="T245" s="74">
        <f t="shared" si="21"/>
        <v>0</v>
      </c>
      <c r="U245" s="74">
        <f t="shared" si="24"/>
        <v>0</v>
      </c>
      <c r="V245" s="18">
        <f t="shared" si="22"/>
        <v>0</v>
      </c>
    </row>
    <row r="246" spans="1:22" ht="21" customHeight="1" x14ac:dyDescent="0.2">
      <c r="A246" s="11"/>
      <c r="B246" s="66"/>
      <c r="C246" s="88"/>
      <c r="D246" s="53"/>
      <c r="E246" s="10"/>
      <c r="F246" s="72"/>
      <c r="G246" s="73"/>
      <c r="H246" s="73"/>
      <c r="I246" s="84"/>
      <c r="J246" s="53"/>
      <c r="K246" s="10"/>
      <c r="L246" s="72"/>
      <c r="M246" s="73"/>
      <c r="N246" s="73"/>
      <c r="O246" s="84"/>
      <c r="P246" s="53"/>
      <c r="Q246" s="74">
        <f t="shared" si="19"/>
        <v>0</v>
      </c>
      <c r="R246" s="74">
        <f t="shared" si="20"/>
        <v>0</v>
      </c>
      <c r="S246" s="74">
        <f t="shared" si="23"/>
        <v>0</v>
      </c>
      <c r="T246" s="74">
        <f t="shared" si="21"/>
        <v>0</v>
      </c>
      <c r="U246" s="74">
        <f t="shared" si="24"/>
        <v>0</v>
      </c>
      <c r="V246" s="18">
        <f t="shared" si="22"/>
        <v>0</v>
      </c>
    </row>
    <row r="247" spans="1:22" ht="21" customHeight="1" x14ac:dyDescent="0.2">
      <c r="A247" s="11"/>
      <c r="B247" s="66"/>
      <c r="C247" s="88"/>
      <c r="D247" s="53"/>
      <c r="E247" s="10"/>
      <c r="F247" s="72"/>
      <c r="G247" s="73"/>
      <c r="H247" s="73"/>
      <c r="I247" s="84"/>
      <c r="J247" s="53"/>
      <c r="K247" s="10"/>
      <c r="L247" s="72"/>
      <c r="M247" s="73"/>
      <c r="N247" s="73"/>
      <c r="O247" s="84"/>
      <c r="P247" s="53"/>
      <c r="Q247" s="74">
        <f t="shared" si="19"/>
        <v>0</v>
      </c>
      <c r="R247" s="74">
        <f t="shared" si="20"/>
        <v>0</v>
      </c>
      <c r="S247" s="74">
        <f t="shared" si="23"/>
        <v>0</v>
      </c>
      <c r="T247" s="74">
        <f t="shared" si="21"/>
        <v>0</v>
      </c>
      <c r="U247" s="74">
        <f t="shared" si="24"/>
        <v>0</v>
      </c>
      <c r="V247" s="18">
        <f t="shared" si="22"/>
        <v>0</v>
      </c>
    </row>
    <row r="248" spans="1:22" ht="21" customHeight="1" x14ac:dyDescent="0.2">
      <c r="A248" s="11"/>
      <c r="B248" s="66"/>
      <c r="C248" s="88"/>
      <c r="D248" s="53"/>
      <c r="E248" s="10"/>
      <c r="F248" s="72"/>
      <c r="G248" s="73"/>
      <c r="H248" s="73"/>
      <c r="I248" s="84"/>
      <c r="J248" s="53"/>
      <c r="K248" s="10"/>
      <c r="L248" s="72"/>
      <c r="M248" s="73"/>
      <c r="N248" s="73"/>
      <c r="O248" s="84"/>
      <c r="P248" s="53"/>
      <c r="Q248" s="74">
        <f t="shared" si="19"/>
        <v>0</v>
      </c>
      <c r="R248" s="74">
        <f t="shared" si="20"/>
        <v>0</v>
      </c>
      <c r="S248" s="74">
        <f t="shared" si="23"/>
        <v>0</v>
      </c>
      <c r="T248" s="74">
        <f t="shared" si="21"/>
        <v>0</v>
      </c>
      <c r="U248" s="74">
        <f t="shared" si="24"/>
        <v>0</v>
      </c>
      <c r="V248" s="18">
        <f t="shared" si="22"/>
        <v>0</v>
      </c>
    </row>
    <row r="249" spans="1:22" ht="21" customHeight="1" x14ac:dyDescent="0.2">
      <c r="A249" s="11"/>
      <c r="B249" s="66"/>
      <c r="C249" s="88"/>
      <c r="D249" s="53"/>
      <c r="E249" s="10"/>
      <c r="F249" s="72"/>
      <c r="G249" s="73"/>
      <c r="H249" s="73"/>
      <c r="I249" s="84"/>
      <c r="J249" s="53"/>
      <c r="K249" s="10"/>
      <c r="L249" s="72"/>
      <c r="M249" s="73"/>
      <c r="N249" s="73"/>
      <c r="O249" s="84"/>
      <c r="P249" s="53"/>
      <c r="Q249" s="74">
        <f t="shared" si="19"/>
        <v>0</v>
      </c>
      <c r="R249" s="74">
        <f t="shared" si="20"/>
        <v>0</v>
      </c>
      <c r="S249" s="74">
        <f t="shared" si="23"/>
        <v>0</v>
      </c>
      <c r="T249" s="74">
        <f t="shared" si="21"/>
        <v>0</v>
      </c>
      <c r="U249" s="74">
        <f t="shared" si="24"/>
        <v>0</v>
      </c>
      <c r="V249" s="18">
        <f t="shared" si="22"/>
        <v>0</v>
      </c>
    </row>
    <row r="250" spans="1:22" ht="21" customHeight="1" x14ac:dyDescent="0.2">
      <c r="A250" s="11"/>
      <c r="B250" s="66"/>
      <c r="C250" s="88"/>
      <c r="D250" s="53"/>
      <c r="E250" s="10"/>
      <c r="F250" s="72"/>
      <c r="G250" s="73"/>
      <c r="H250" s="73"/>
      <c r="I250" s="84"/>
      <c r="J250" s="53"/>
      <c r="K250" s="10"/>
      <c r="L250" s="72"/>
      <c r="M250" s="73"/>
      <c r="N250" s="73"/>
      <c r="O250" s="84"/>
      <c r="P250" s="53"/>
      <c r="Q250" s="74">
        <f t="shared" si="19"/>
        <v>0</v>
      </c>
      <c r="R250" s="74">
        <f t="shared" si="20"/>
        <v>0</v>
      </c>
      <c r="S250" s="74">
        <f t="shared" si="23"/>
        <v>0</v>
      </c>
      <c r="T250" s="74">
        <f t="shared" si="21"/>
        <v>0</v>
      </c>
      <c r="U250" s="74">
        <f t="shared" si="24"/>
        <v>0</v>
      </c>
      <c r="V250" s="18">
        <f t="shared" si="22"/>
        <v>0</v>
      </c>
    </row>
    <row r="251" spans="1:22" ht="21" customHeight="1" x14ac:dyDescent="0.2">
      <c r="A251" s="11"/>
      <c r="B251" s="66"/>
      <c r="C251" s="88"/>
      <c r="D251" s="53"/>
      <c r="E251" s="10"/>
      <c r="F251" s="72"/>
      <c r="G251" s="73"/>
      <c r="H251" s="73"/>
      <c r="I251" s="84"/>
      <c r="J251" s="53"/>
      <c r="K251" s="10"/>
      <c r="L251" s="72"/>
      <c r="M251" s="73"/>
      <c r="N251" s="73"/>
      <c r="O251" s="84"/>
      <c r="P251" s="53"/>
      <c r="Q251" s="74">
        <f t="shared" si="19"/>
        <v>0</v>
      </c>
      <c r="R251" s="74">
        <f t="shared" si="20"/>
        <v>0</v>
      </c>
      <c r="S251" s="74">
        <f t="shared" si="23"/>
        <v>0</v>
      </c>
      <c r="T251" s="74">
        <f t="shared" si="21"/>
        <v>0</v>
      </c>
      <c r="U251" s="74">
        <f t="shared" si="24"/>
        <v>0</v>
      </c>
      <c r="V251" s="18">
        <f t="shared" si="22"/>
        <v>0</v>
      </c>
    </row>
    <row r="252" spans="1:22" ht="21" customHeight="1" x14ac:dyDescent="0.2">
      <c r="A252" s="11"/>
      <c r="B252" s="66"/>
      <c r="C252" s="88"/>
      <c r="D252" s="53"/>
      <c r="E252" s="10"/>
      <c r="F252" s="72"/>
      <c r="G252" s="73"/>
      <c r="H252" s="73"/>
      <c r="I252" s="84"/>
      <c r="J252" s="53"/>
      <c r="K252" s="10"/>
      <c r="L252" s="72"/>
      <c r="M252" s="73"/>
      <c r="N252" s="73"/>
      <c r="O252" s="84"/>
      <c r="P252" s="53"/>
      <c r="Q252" s="74">
        <f t="shared" si="19"/>
        <v>0</v>
      </c>
      <c r="R252" s="74">
        <f t="shared" si="20"/>
        <v>0</v>
      </c>
      <c r="S252" s="74">
        <f t="shared" si="23"/>
        <v>0</v>
      </c>
      <c r="T252" s="74">
        <f t="shared" si="21"/>
        <v>0</v>
      </c>
      <c r="U252" s="74">
        <f t="shared" si="24"/>
        <v>0</v>
      </c>
      <c r="V252" s="18">
        <f t="shared" si="22"/>
        <v>0</v>
      </c>
    </row>
    <row r="253" spans="1:22" ht="21" customHeight="1" x14ac:dyDescent="0.2">
      <c r="A253" s="11"/>
      <c r="B253" s="66"/>
      <c r="C253" s="88"/>
      <c r="D253" s="53"/>
      <c r="E253" s="10"/>
      <c r="F253" s="72"/>
      <c r="G253" s="73"/>
      <c r="H253" s="73"/>
      <c r="I253" s="84"/>
      <c r="J253" s="53"/>
      <c r="K253" s="10"/>
      <c r="L253" s="72"/>
      <c r="M253" s="73"/>
      <c r="N253" s="73"/>
      <c r="O253" s="84"/>
      <c r="P253" s="53"/>
      <c r="Q253" s="74">
        <f t="shared" si="19"/>
        <v>0</v>
      </c>
      <c r="R253" s="74">
        <f t="shared" si="20"/>
        <v>0</v>
      </c>
      <c r="S253" s="74">
        <f t="shared" si="23"/>
        <v>0</v>
      </c>
      <c r="T253" s="74">
        <f t="shared" si="21"/>
        <v>0</v>
      </c>
      <c r="U253" s="74">
        <f t="shared" si="24"/>
        <v>0</v>
      </c>
      <c r="V253" s="18">
        <f t="shared" si="22"/>
        <v>0</v>
      </c>
    </row>
    <row r="254" spans="1:22" ht="21" customHeight="1" x14ac:dyDescent="0.2">
      <c r="A254" s="11"/>
      <c r="B254" s="66"/>
      <c r="C254" s="88"/>
      <c r="D254" s="53"/>
      <c r="E254" s="10"/>
      <c r="F254" s="72"/>
      <c r="G254" s="73"/>
      <c r="H254" s="73"/>
      <c r="I254" s="84"/>
      <c r="J254" s="53"/>
      <c r="K254" s="10"/>
      <c r="L254" s="72"/>
      <c r="M254" s="73"/>
      <c r="N254" s="73"/>
      <c r="O254" s="84"/>
      <c r="P254" s="53"/>
      <c r="Q254" s="74">
        <f t="shared" si="19"/>
        <v>0</v>
      </c>
      <c r="R254" s="74">
        <f t="shared" si="20"/>
        <v>0</v>
      </c>
      <c r="S254" s="74">
        <f t="shared" si="23"/>
        <v>0</v>
      </c>
      <c r="T254" s="74">
        <f t="shared" si="21"/>
        <v>0</v>
      </c>
      <c r="U254" s="74">
        <f t="shared" si="24"/>
        <v>0</v>
      </c>
      <c r="V254" s="18">
        <f t="shared" si="22"/>
        <v>0</v>
      </c>
    </row>
    <row r="255" spans="1:22" ht="21" customHeight="1" x14ac:dyDescent="0.2">
      <c r="A255" s="11"/>
      <c r="B255" s="66"/>
      <c r="C255" s="88"/>
      <c r="D255" s="53"/>
      <c r="E255" s="10"/>
      <c r="F255" s="72"/>
      <c r="G255" s="73"/>
      <c r="H255" s="73"/>
      <c r="I255" s="84"/>
      <c r="J255" s="53"/>
      <c r="K255" s="10"/>
      <c r="L255" s="72"/>
      <c r="M255" s="73"/>
      <c r="N255" s="73"/>
      <c r="O255" s="84"/>
      <c r="P255" s="53"/>
      <c r="Q255" s="74">
        <f t="shared" si="19"/>
        <v>0</v>
      </c>
      <c r="R255" s="74">
        <f t="shared" si="20"/>
        <v>0</v>
      </c>
      <c r="S255" s="74">
        <f t="shared" si="23"/>
        <v>0</v>
      </c>
      <c r="T255" s="74">
        <f t="shared" si="21"/>
        <v>0</v>
      </c>
      <c r="U255" s="74">
        <f t="shared" si="24"/>
        <v>0</v>
      </c>
      <c r="V255" s="18">
        <f t="shared" si="22"/>
        <v>0</v>
      </c>
    </row>
    <row r="256" spans="1:22" ht="21" customHeight="1" x14ac:dyDescent="0.2">
      <c r="A256" s="11"/>
      <c r="B256" s="66"/>
      <c r="C256" s="88"/>
      <c r="D256" s="53"/>
      <c r="E256" s="10"/>
      <c r="F256" s="72"/>
      <c r="G256" s="73"/>
      <c r="H256" s="73"/>
      <c r="I256" s="84"/>
      <c r="J256" s="53"/>
      <c r="K256" s="10"/>
      <c r="L256" s="72"/>
      <c r="M256" s="73"/>
      <c r="N256" s="73"/>
      <c r="O256" s="84"/>
      <c r="P256" s="53"/>
      <c r="Q256" s="74">
        <f t="shared" si="19"/>
        <v>0</v>
      </c>
      <c r="R256" s="74">
        <f t="shared" si="20"/>
        <v>0</v>
      </c>
      <c r="S256" s="74">
        <f t="shared" si="23"/>
        <v>0</v>
      </c>
      <c r="T256" s="74">
        <f t="shared" si="21"/>
        <v>0</v>
      </c>
      <c r="U256" s="74">
        <f t="shared" si="24"/>
        <v>0</v>
      </c>
      <c r="V256" s="18">
        <f t="shared" si="22"/>
        <v>0</v>
      </c>
    </row>
    <row r="257" spans="1:22" ht="21" customHeight="1" x14ac:dyDescent="0.2">
      <c r="A257" s="11"/>
      <c r="B257" s="66"/>
      <c r="C257" s="88"/>
      <c r="D257" s="53"/>
      <c r="E257" s="10"/>
      <c r="F257" s="72"/>
      <c r="G257" s="73"/>
      <c r="H257" s="73"/>
      <c r="I257" s="84"/>
      <c r="J257" s="53"/>
      <c r="K257" s="10"/>
      <c r="L257" s="72"/>
      <c r="M257" s="73"/>
      <c r="N257" s="73"/>
      <c r="O257" s="84"/>
      <c r="P257" s="53"/>
      <c r="Q257" s="74">
        <f t="shared" si="19"/>
        <v>0</v>
      </c>
      <c r="R257" s="74">
        <f t="shared" si="20"/>
        <v>0</v>
      </c>
      <c r="S257" s="74">
        <f t="shared" si="23"/>
        <v>0</v>
      </c>
      <c r="T257" s="74">
        <f t="shared" si="21"/>
        <v>0</v>
      </c>
      <c r="U257" s="74">
        <f t="shared" si="24"/>
        <v>0</v>
      </c>
      <c r="V257" s="18">
        <f t="shared" si="22"/>
        <v>0</v>
      </c>
    </row>
    <row r="258" spans="1:22" ht="21" customHeight="1" x14ac:dyDescent="0.2">
      <c r="A258" s="11"/>
      <c r="B258" s="66"/>
      <c r="C258" s="88"/>
      <c r="D258" s="53"/>
      <c r="E258" s="10"/>
      <c r="F258" s="72"/>
      <c r="G258" s="73"/>
      <c r="H258" s="73"/>
      <c r="I258" s="84"/>
      <c r="J258" s="53"/>
      <c r="K258" s="10"/>
      <c r="L258" s="72"/>
      <c r="M258" s="73"/>
      <c r="N258" s="73"/>
      <c r="O258" s="84"/>
      <c r="P258" s="53"/>
      <c r="Q258" s="74">
        <f t="shared" si="19"/>
        <v>0</v>
      </c>
      <c r="R258" s="74">
        <f t="shared" si="20"/>
        <v>0</v>
      </c>
      <c r="S258" s="74">
        <f t="shared" si="23"/>
        <v>0</v>
      </c>
      <c r="T258" s="74">
        <f t="shared" si="21"/>
        <v>0</v>
      </c>
      <c r="U258" s="74">
        <f t="shared" si="24"/>
        <v>0</v>
      </c>
      <c r="V258" s="18">
        <f t="shared" si="22"/>
        <v>0</v>
      </c>
    </row>
    <row r="259" spans="1:22" ht="21" customHeight="1" x14ac:dyDescent="0.2">
      <c r="A259" s="11"/>
      <c r="B259" s="66"/>
      <c r="C259" s="88"/>
      <c r="D259" s="53"/>
      <c r="E259" s="10"/>
      <c r="F259" s="72"/>
      <c r="G259" s="73"/>
      <c r="H259" s="73"/>
      <c r="I259" s="84"/>
      <c r="J259" s="53"/>
      <c r="K259" s="10"/>
      <c r="L259" s="72"/>
      <c r="M259" s="73"/>
      <c r="N259" s="73"/>
      <c r="O259" s="84"/>
      <c r="P259" s="53"/>
      <c r="Q259" s="74">
        <f t="shared" si="19"/>
        <v>0</v>
      </c>
      <c r="R259" s="74">
        <f t="shared" si="20"/>
        <v>0</v>
      </c>
      <c r="S259" s="74">
        <f t="shared" si="23"/>
        <v>0</v>
      </c>
      <c r="T259" s="74">
        <f t="shared" si="21"/>
        <v>0</v>
      </c>
      <c r="U259" s="74">
        <f t="shared" si="24"/>
        <v>0</v>
      </c>
      <c r="V259" s="18">
        <f t="shared" si="22"/>
        <v>0</v>
      </c>
    </row>
    <row r="260" spans="1:22" ht="21" customHeight="1" x14ac:dyDescent="0.2">
      <c r="A260" s="11"/>
      <c r="B260" s="66"/>
      <c r="C260" s="88"/>
      <c r="D260" s="53"/>
      <c r="E260" s="10"/>
      <c r="F260" s="72"/>
      <c r="G260" s="73"/>
      <c r="H260" s="73"/>
      <c r="I260" s="84"/>
      <c r="J260" s="53"/>
      <c r="K260" s="10"/>
      <c r="L260" s="72"/>
      <c r="M260" s="73"/>
      <c r="N260" s="73"/>
      <c r="O260" s="84"/>
      <c r="P260" s="53"/>
      <c r="Q260" s="74">
        <f t="shared" ref="Q260:Q323" si="25">SUM(F260:H260)</f>
        <v>0</v>
      </c>
      <c r="R260" s="74">
        <f t="shared" ref="R260:R323" si="26">SUM(L260:N260)</f>
        <v>0</v>
      </c>
      <c r="S260" s="74">
        <f t="shared" si="23"/>
        <v>0</v>
      </c>
      <c r="T260" s="74">
        <f t="shared" ref="T260:T323" si="27">G260</f>
        <v>0</v>
      </c>
      <c r="U260" s="74">
        <f t="shared" si="24"/>
        <v>0</v>
      </c>
      <c r="V260" s="18">
        <f t="shared" ref="V260:V323" si="28">ROUND(S260+T260-U260,0)</f>
        <v>0</v>
      </c>
    </row>
    <row r="261" spans="1:22" ht="21" customHeight="1" x14ac:dyDescent="0.2">
      <c r="A261" s="11"/>
      <c r="B261" s="66"/>
      <c r="C261" s="88"/>
      <c r="D261" s="53"/>
      <c r="E261" s="10"/>
      <c r="F261" s="72"/>
      <c r="G261" s="73"/>
      <c r="H261" s="73"/>
      <c r="I261" s="84"/>
      <c r="J261" s="53"/>
      <c r="K261" s="10"/>
      <c r="L261" s="72"/>
      <c r="M261" s="73"/>
      <c r="N261" s="73"/>
      <c r="O261" s="84"/>
      <c r="P261" s="53"/>
      <c r="Q261" s="74">
        <f t="shared" si="25"/>
        <v>0</v>
      </c>
      <c r="R261" s="74">
        <f t="shared" si="26"/>
        <v>0</v>
      </c>
      <c r="S261" s="74">
        <f t="shared" ref="S261:S324" si="29">IF(R261=0,0,R261-Q261)</f>
        <v>0</v>
      </c>
      <c r="T261" s="74">
        <f t="shared" si="27"/>
        <v>0</v>
      </c>
      <c r="U261" s="74">
        <f t="shared" ref="U261:U324" si="30">M261</f>
        <v>0</v>
      </c>
      <c r="V261" s="18">
        <f t="shared" si="28"/>
        <v>0</v>
      </c>
    </row>
    <row r="262" spans="1:22" ht="21" customHeight="1" x14ac:dyDescent="0.2">
      <c r="A262" s="11"/>
      <c r="B262" s="66"/>
      <c r="C262" s="88"/>
      <c r="D262" s="53"/>
      <c r="E262" s="10"/>
      <c r="F262" s="72"/>
      <c r="G262" s="73"/>
      <c r="H262" s="73"/>
      <c r="I262" s="84"/>
      <c r="J262" s="53"/>
      <c r="K262" s="10"/>
      <c r="L262" s="72"/>
      <c r="M262" s="73"/>
      <c r="N262" s="73"/>
      <c r="O262" s="84"/>
      <c r="P262" s="53"/>
      <c r="Q262" s="74">
        <f t="shared" si="25"/>
        <v>0</v>
      </c>
      <c r="R262" s="74">
        <f t="shared" si="26"/>
        <v>0</v>
      </c>
      <c r="S262" s="74">
        <f t="shared" si="29"/>
        <v>0</v>
      </c>
      <c r="T262" s="74">
        <f t="shared" si="27"/>
        <v>0</v>
      </c>
      <c r="U262" s="74">
        <f t="shared" si="30"/>
        <v>0</v>
      </c>
      <c r="V262" s="18">
        <f t="shared" si="28"/>
        <v>0</v>
      </c>
    </row>
    <row r="263" spans="1:22" ht="21" customHeight="1" x14ac:dyDescent="0.2">
      <c r="A263" s="11"/>
      <c r="B263" s="66"/>
      <c r="C263" s="88"/>
      <c r="D263" s="53"/>
      <c r="E263" s="10"/>
      <c r="F263" s="72"/>
      <c r="G263" s="73"/>
      <c r="H263" s="73"/>
      <c r="I263" s="84"/>
      <c r="J263" s="53"/>
      <c r="K263" s="10"/>
      <c r="L263" s="72"/>
      <c r="M263" s="73"/>
      <c r="N263" s="73"/>
      <c r="O263" s="84"/>
      <c r="P263" s="53"/>
      <c r="Q263" s="74">
        <f t="shared" si="25"/>
        <v>0</v>
      </c>
      <c r="R263" s="74">
        <f t="shared" si="26"/>
        <v>0</v>
      </c>
      <c r="S263" s="74">
        <f t="shared" si="29"/>
        <v>0</v>
      </c>
      <c r="T263" s="74">
        <f t="shared" si="27"/>
        <v>0</v>
      </c>
      <c r="U263" s="74">
        <f t="shared" si="30"/>
        <v>0</v>
      </c>
      <c r="V263" s="18">
        <f t="shared" si="28"/>
        <v>0</v>
      </c>
    </row>
    <row r="264" spans="1:22" ht="21" customHeight="1" x14ac:dyDescent="0.2">
      <c r="A264" s="11"/>
      <c r="B264" s="66"/>
      <c r="C264" s="88"/>
      <c r="D264" s="53"/>
      <c r="E264" s="10"/>
      <c r="F264" s="72"/>
      <c r="G264" s="73"/>
      <c r="H264" s="73"/>
      <c r="I264" s="84"/>
      <c r="J264" s="53"/>
      <c r="K264" s="10"/>
      <c r="L264" s="72"/>
      <c r="M264" s="73"/>
      <c r="N264" s="73"/>
      <c r="O264" s="84"/>
      <c r="P264" s="53"/>
      <c r="Q264" s="74">
        <f t="shared" si="25"/>
        <v>0</v>
      </c>
      <c r="R264" s="74">
        <f t="shared" si="26"/>
        <v>0</v>
      </c>
      <c r="S264" s="74">
        <f t="shared" si="29"/>
        <v>0</v>
      </c>
      <c r="T264" s="74">
        <f t="shared" si="27"/>
        <v>0</v>
      </c>
      <c r="U264" s="74">
        <f t="shared" si="30"/>
        <v>0</v>
      </c>
      <c r="V264" s="18">
        <f t="shared" si="28"/>
        <v>0</v>
      </c>
    </row>
    <row r="265" spans="1:22" ht="21" customHeight="1" x14ac:dyDescent="0.2">
      <c r="A265" s="11"/>
      <c r="B265" s="66"/>
      <c r="C265" s="88"/>
      <c r="D265" s="53"/>
      <c r="E265" s="10"/>
      <c r="F265" s="72"/>
      <c r="G265" s="73"/>
      <c r="H265" s="73"/>
      <c r="I265" s="84"/>
      <c r="J265" s="53"/>
      <c r="K265" s="10"/>
      <c r="L265" s="72"/>
      <c r="M265" s="73"/>
      <c r="N265" s="73"/>
      <c r="O265" s="84"/>
      <c r="P265" s="53"/>
      <c r="Q265" s="74">
        <f t="shared" si="25"/>
        <v>0</v>
      </c>
      <c r="R265" s="74">
        <f t="shared" si="26"/>
        <v>0</v>
      </c>
      <c r="S265" s="74">
        <f t="shared" si="29"/>
        <v>0</v>
      </c>
      <c r="T265" s="74">
        <f t="shared" si="27"/>
        <v>0</v>
      </c>
      <c r="U265" s="74">
        <f t="shared" si="30"/>
        <v>0</v>
      </c>
      <c r="V265" s="18">
        <f t="shared" si="28"/>
        <v>0</v>
      </c>
    </row>
    <row r="266" spans="1:22" ht="21" customHeight="1" x14ac:dyDescent="0.2">
      <c r="A266" s="11"/>
      <c r="B266" s="66"/>
      <c r="C266" s="88"/>
      <c r="D266" s="53"/>
      <c r="E266" s="10"/>
      <c r="F266" s="72"/>
      <c r="G266" s="73"/>
      <c r="H266" s="73"/>
      <c r="I266" s="84"/>
      <c r="J266" s="53"/>
      <c r="K266" s="10"/>
      <c r="L266" s="72"/>
      <c r="M266" s="73"/>
      <c r="N266" s="73"/>
      <c r="O266" s="84"/>
      <c r="P266" s="53"/>
      <c r="Q266" s="74">
        <f t="shared" si="25"/>
        <v>0</v>
      </c>
      <c r="R266" s="74">
        <f t="shared" si="26"/>
        <v>0</v>
      </c>
      <c r="S266" s="74">
        <f t="shared" si="29"/>
        <v>0</v>
      </c>
      <c r="T266" s="74">
        <f t="shared" si="27"/>
        <v>0</v>
      </c>
      <c r="U266" s="74">
        <f t="shared" si="30"/>
        <v>0</v>
      </c>
      <c r="V266" s="18">
        <f t="shared" si="28"/>
        <v>0</v>
      </c>
    </row>
    <row r="267" spans="1:22" ht="21" customHeight="1" x14ac:dyDescent="0.2">
      <c r="A267" s="11"/>
      <c r="B267" s="66"/>
      <c r="C267" s="88"/>
      <c r="D267" s="53"/>
      <c r="E267" s="10"/>
      <c r="F267" s="72"/>
      <c r="G267" s="73"/>
      <c r="H267" s="73"/>
      <c r="I267" s="84"/>
      <c r="J267" s="53"/>
      <c r="K267" s="10"/>
      <c r="L267" s="72"/>
      <c r="M267" s="73"/>
      <c r="N267" s="73"/>
      <c r="O267" s="84"/>
      <c r="P267" s="53"/>
      <c r="Q267" s="74">
        <f t="shared" si="25"/>
        <v>0</v>
      </c>
      <c r="R267" s="74">
        <f t="shared" si="26"/>
        <v>0</v>
      </c>
      <c r="S267" s="74">
        <f t="shared" si="29"/>
        <v>0</v>
      </c>
      <c r="T267" s="74">
        <f t="shared" si="27"/>
        <v>0</v>
      </c>
      <c r="U267" s="74">
        <f t="shared" si="30"/>
        <v>0</v>
      </c>
      <c r="V267" s="18">
        <f t="shared" si="28"/>
        <v>0</v>
      </c>
    </row>
    <row r="268" spans="1:22" ht="21" customHeight="1" x14ac:dyDescent="0.2">
      <c r="A268" s="11"/>
      <c r="B268" s="66"/>
      <c r="C268" s="88"/>
      <c r="D268" s="53"/>
      <c r="E268" s="10"/>
      <c r="F268" s="72"/>
      <c r="G268" s="73"/>
      <c r="H268" s="73"/>
      <c r="I268" s="84"/>
      <c r="J268" s="53"/>
      <c r="K268" s="10"/>
      <c r="L268" s="72"/>
      <c r="M268" s="73"/>
      <c r="N268" s="73"/>
      <c r="O268" s="84"/>
      <c r="P268" s="53"/>
      <c r="Q268" s="74">
        <f t="shared" si="25"/>
        <v>0</v>
      </c>
      <c r="R268" s="74">
        <f t="shared" si="26"/>
        <v>0</v>
      </c>
      <c r="S268" s="74">
        <f t="shared" si="29"/>
        <v>0</v>
      </c>
      <c r="T268" s="74">
        <f t="shared" si="27"/>
        <v>0</v>
      </c>
      <c r="U268" s="74">
        <f t="shared" si="30"/>
        <v>0</v>
      </c>
      <c r="V268" s="18">
        <f t="shared" si="28"/>
        <v>0</v>
      </c>
    </row>
    <row r="269" spans="1:22" ht="21" customHeight="1" x14ac:dyDescent="0.2">
      <c r="A269" s="11"/>
      <c r="B269" s="66"/>
      <c r="C269" s="88"/>
      <c r="D269" s="53"/>
      <c r="E269" s="10"/>
      <c r="F269" s="72"/>
      <c r="G269" s="73"/>
      <c r="H269" s="73"/>
      <c r="I269" s="84"/>
      <c r="J269" s="53"/>
      <c r="K269" s="10"/>
      <c r="L269" s="72"/>
      <c r="M269" s="73"/>
      <c r="N269" s="73"/>
      <c r="O269" s="84"/>
      <c r="P269" s="53"/>
      <c r="Q269" s="74">
        <f t="shared" si="25"/>
        <v>0</v>
      </c>
      <c r="R269" s="74">
        <f t="shared" si="26"/>
        <v>0</v>
      </c>
      <c r="S269" s="74">
        <f t="shared" si="29"/>
        <v>0</v>
      </c>
      <c r="T269" s="74">
        <f t="shared" si="27"/>
        <v>0</v>
      </c>
      <c r="U269" s="74">
        <f t="shared" si="30"/>
        <v>0</v>
      </c>
      <c r="V269" s="18">
        <f t="shared" si="28"/>
        <v>0</v>
      </c>
    </row>
    <row r="270" spans="1:22" ht="21" customHeight="1" x14ac:dyDescent="0.2">
      <c r="A270" s="11"/>
      <c r="B270" s="66"/>
      <c r="C270" s="88"/>
      <c r="D270" s="53"/>
      <c r="E270" s="10"/>
      <c r="F270" s="72"/>
      <c r="G270" s="73"/>
      <c r="H270" s="73"/>
      <c r="I270" s="84"/>
      <c r="J270" s="53"/>
      <c r="K270" s="10"/>
      <c r="L270" s="72"/>
      <c r="M270" s="73"/>
      <c r="N270" s="73"/>
      <c r="O270" s="84"/>
      <c r="P270" s="53"/>
      <c r="Q270" s="74">
        <f t="shared" si="25"/>
        <v>0</v>
      </c>
      <c r="R270" s="74">
        <f t="shared" si="26"/>
        <v>0</v>
      </c>
      <c r="S270" s="74">
        <f t="shared" si="29"/>
        <v>0</v>
      </c>
      <c r="T270" s="74">
        <f t="shared" si="27"/>
        <v>0</v>
      </c>
      <c r="U270" s="74">
        <f t="shared" si="30"/>
        <v>0</v>
      </c>
      <c r="V270" s="18">
        <f t="shared" si="28"/>
        <v>0</v>
      </c>
    </row>
    <row r="271" spans="1:22" ht="21" customHeight="1" x14ac:dyDescent="0.2">
      <c r="A271" s="11"/>
      <c r="B271" s="66"/>
      <c r="C271" s="88"/>
      <c r="D271" s="53"/>
      <c r="E271" s="10"/>
      <c r="F271" s="72"/>
      <c r="G271" s="73"/>
      <c r="H271" s="73"/>
      <c r="I271" s="84"/>
      <c r="J271" s="53"/>
      <c r="K271" s="10"/>
      <c r="L271" s="72"/>
      <c r="M271" s="73"/>
      <c r="N271" s="73"/>
      <c r="O271" s="84"/>
      <c r="P271" s="53"/>
      <c r="Q271" s="74">
        <f t="shared" si="25"/>
        <v>0</v>
      </c>
      <c r="R271" s="74">
        <f t="shared" si="26"/>
        <v>0</v>
      </c>
      <c r="S271" s="74">
        <f t="shared" si="29"/>
        <v>0</v>
      </c>
      <c r="T271" s="74">
        <f t="shared" si="27"/>
        <v>0</v>
      </c>
      <c r="U271" s="74">
        <f t="shared" si="30"/>
        <v>0</v>
      </c>
      <c r="V271" s="18">
        <f t="shared" si="28"/>
        <v>0</v>
      </c>
    </row>
    <row r="272" spans="1:22" ht="21" customHeight="1" x14ac:dyDescent="0.2">
      <c r="A272" s="11"/>
      <c r="B272" s="66"/>
      <c r="C272" s="88"/>
      <c r="D272" s="53"/>
      <c r="E272" s="10"/>
      <c r="F272" s="72"/>
      <c r="G272" s="73"/>
      <c r="H272" s="73"/>
      <c r="I272" s="84"/>
      <c r="J272" s="53"/>
      <c r="K272" s="10"/>
      <c r="L272" s="72"/>
      <c r="M272" s="73"/>
      <c r="N272" s="73"/>
      <c r="O272" s="84"/>
      <c r="P272" s="53"/>
      <c r="Q272" s="74">
        <f t="shared" si="25"/>
        <v>0</v>
      </c>
      <c r="R272" s="74">
        <f t="shared" si="26"/>
        <v>0</v>
      </c>
      <c r="S272" s="74">
        <f t="shared" si="29"/>
        <v>0</v>
      </c>
      <c r="T272" s="74">
        <f t="shared" si="27"/>
        <v>0</v>
      </c>
      <c r="U272" s="74">
        <f t="shared" si="30"/>
        <v>0</v>
      </c>
      <c r="V272" s="18">
        <f t="shared" si="28"/>
        <v>0</v>
      </c>
    </row>
    <row r="273" spans="1:22" ht="21" customHeight="1" x14ac:dyDescent="0.2">
      <c r="A273" s="11"/>
      <c r="B273" s="66"/>
      <c r="C273" s="88"/>
      <c r="D273" s="53"/>
      <c r="E273" s="10"/>
      <c r="F273" s="72"/>
      <c r="G273" s="73"/>
      <c r="H273" s="73"/>
      <c r="I273" s="84"/>
      <c r="J273" s="53"/>
      <c r="K273" s="10"/>
      <c r="L273" s="72"/>
      <c r="M273" s="73"/>
      <c r="N273" s="73"/>
      <c r="O273" s="84"/>
      <c r="P273" s="53"/>
      <c r="Q273" s="74">
        <f t="shared" si="25"/>
        <v>0</v>
      </c>
      <c r="R273" s="74">
        <f t="shared" si="26"/>
        <v>0</v>
      </c>
      <c r="S273" s="74">
        <f t="shared" si="29"/>
        <v>0</v>
      </c>
      <c r="T273" s="74">
        <f t="shared" si="27"/>
        <v>0</v>
      </c>
      <c r="U273" s="74">
        <f t="shared" si="30"/>
        <v>0</v>
      </c>
      <c r="V273" s="18">
        <f t="shared" si="28"/>
        <v>0</v>
      </c>
    </row>
    <row r="274" spans="1:22" ht="21" customHeight="1" x14ac:dyDescent="0.2">
      <c r="A274" s="11"/>
      <c r="B274" s="66"/>
      <c r="C274" s="88"/>
      <c r="D274" s="53"/>
      <c r="E274" s="10"/>
      <c r="F274" s="72"/>
      <c r="G274" s="73"/>
      <c r="H274" s="73"/>
      <c r="I274" s="84"/>
      <c r="J274" s="53"/>
      <c r="K274" s="10"/>
      <c r="L274" s="72"/>
      <c r="M274" s="73"/>
      <c r="N274" s="73"/>
      <c r="O274" s="84"/>
      <c r="P274" s="53"/>
      <c r="Q274" s="74">
        <f t="shared" si="25"/>
        <v>0</v>
      </c>
      <c r="R274" s="74">
        <f t="shared" si="26"/>
        <v>0</v>
      </c>
      <c r="S274" s="74">
        <f t="shared" si="29"/>
        <v>0</v>
      </c>
      <c r="T274" s="74">
        <f t="shared" si="27"/>
        <v>0</v>
      </c>
      <c r="U274" s="74">
        <f t="shared" si="30"/>
        <v>0</v>
      </c>
      <c r="V274" s="18">
        <f t="shared" si="28"/>
        <v>0</v>
      </c>
    </row>
    <row r="275" spans="1:22" ht="21" customHeight="1" x14ac:dyDescent="0.2">
      <c r="A275" s="11"/>
      <c r="B275" s="66"/>
      <c r="C275" s="88"/>
      <c r="D275" s="53"/>
      <c r="E275" s="10"/>
      <c r="F275" s="72"/>
      <c r="G275" s="73"/>
      <c r="H275" s="73"/>
      <c r="I275" s="84"/>
      <c r="J275" s="53"/>
      <c r="K275" s="10"/>
      <c r="L275" s="72"/>
      <c r="M275" s="73"/>
      <c r="N275" s="73"/>
      <c r="O275" s="84"/>
      <c r="P275" s="53"/>
      <c r="Q275" s="74">
        <f t="shared" si="25"/>
        <v>0</v>
      </c>
      <c r="R275" s="74">
        <f t="shared" si="26"/>
        <v>0</v>
      </c>
      <c r="S275" s="74">
        <f t="shared" si="29"/>
        <v>0</v>
      </c>
      <c r="T275" s="74">
        <f t="shared" si="27"/>
        <v>0</v>
      </c>
      <c r="U275" s="74">
        <f t="shared" si="30"/>
        <v>0</v>
      </c>
      <c r="V275" s="18">
        <f t="shared" si="28"/>
        <v>0</v>
      </c>
    </row>
    <row r="276" spans="1:22" ht="21" customHeight="1" x14ac:dyDescent="0.2">
      <c r="A276" s="11"/>
      <c r="B276" s="66"/>
      <c r="C276" s="88"/>
      <c r="D276" s="53"/>
      <c r="E276" s="10"/>
      <c r="F276" s="72"/>
      <c r="G276" s="73"/>
      <c r="H276" s="73"/>
      <c r="I276" s="84"/>
      <c r="J276" s="53"/>
      <c r="K276" s="10"/>
      <c r="L276" s="72"/>
      <c r="M276" s="73"/>
      <c r="N276" s="73"/>
      <c r="O276" s="84"/>
      <c r="P276" s="53"/>
      <c r="Q276" s="74">
        <f t="shared" si="25"/>
        <v>0</v>
      </c>
      <c r="R276" s="74">
        <f t="shared" si="26"/>
        <v>0</v>
      </c>
      <c r="S276" s="74">
        <f t="shared" si="29"/>
        <v>0</v>
      </c>
      <c r="T276" s="74">
        <f t="shared" si="27"/>
        <v>0</v>
      </c>
      <c r="U276" s="74">
        <f t="shared" si="30"/>
        <v>0</v>
      </c>
      <c r="V276" s="18">
        <f t="shared" si="28"/>
        <v>0</v>
      </c>
    </row>
    <row r="277" spans="1:22" ht="21" customHeight="1" x14ac:dyDescent="0.2">
      <c r="A277" s="11"/>
      <c r="B277" s="66"/>
      <c r="C277" s="88"/>
      <c r="D277" s="53"/>
      <c r="E277" s="10"/>
      <c r="F277" s="72"/>
      <c r="G277" s="73"/>
      <c r="H277" s="73"/>
      <c r="I277" s="84"/>
      <c r="J277" s="53"/>
      <c r="K277" s="10"/>
      <c r="L277" s="72"/>
      <c r="M277" s="73"/>
      <c r="N277" s="73"/>
      <c r="O277" s="84"/>
      <c r="P277" s="53"/>
      <c r="Q277" s="74">
        <f t="shared" si="25"/>
        <v>0</v>
      </c>
      <c r="R277" s="74">
        <f t="shared" si="26"/>
        <v>0</v>
      </c>
      <c r="S277" s="74">
        <f t="shared" si="29"/>
        <v>0</v>
      </c>
      <c r="T277" s="74">
        <f t="shared" si="27"/>
        <v>0</v>
      </c>
      <c r="U277" s="74">
        <f t="shared" si="30"/>
        <v>0</v>
      </c>
      <c r="V277" s="18">
        <f t="shared" si="28"/>
        <v>0</v>
      </c>
    </row>
    <row r="278" spans="1:22" ht="21" customHeight="1" x14ac:dyDescent="0.2">
      <c r="A278" s="11"/>
      <c r="B278" s="66"/>
      <c r="C278" s="88"/>
      <c r="D278" s="53"/>
      <c r="E278" s="10"/>
      <c r="F278" s="72"/>
      <c r="G278" s="73"/>
      <c r="H278" s="73"/>
      <c r="I278" s="84"/>
      <c r="J278" s="53"/>
      <c r="K278" s="10"/>
      <c r="L278" s="72"/>
      <c r="M278" s="73"/>
      <c r="N278" s="73"/>
      <c r="O278" s="84"/>
      <c r="P278" s="53"/>
      <c r="Q278" s="74">
        <f t="shared" si="25"/>
        <v>0</v>
      </c>
      <c r="R278" s="74">
        <f t="shared" si="26"/>
        <v>0</v>
      </c>
      <c r="S278" s="74">
        <f t="shared" si="29"/>
        <v>0</v>
      </c>
      <c r="T278" s="74">
        <f t="shared" si="27"/>
        <v>0</v>
      </c>
      <c r="U278" s="74">
        <f t="shared" si="30"/>
        <v>0</v>
      </c>
      <c r="V278" s="18">
        <f t="shared" si="28"/>
        <v>0</v>
      </c>
    </row>
    <row r="279" spans="1:22" ht="21" customHeight="1" x14ac:dyDescent="0.2">
      <c r="A279" s="11"/>
      <c r="B279" s="66"/>
      <c r="C279" s="88"/>
      <c r="D279" s="53"/>
      <c r="E279" s="10"/>
      <c r="F279" s="72"/>
      <c r="G279" s="73"/>
      <c r="H279" s="73"/>
      <c r="I279" s="84"/>
      <c r="J279" s="53"/>
      <c r="K279" s="10"/>
      <c r="L279" s="72"/>
      <c r="M279" s="73"/>
      <c r="N279" s="73"/>
      <c r="O279" s="84"/>
      <c r="P279" s="53"/>
      <c r="Q279" s="74">
        <f t="shared" si="25"/>
        <v>0</v>
      </c>
      <c r="R279" s="74">
        <f t="shared" si="26"/>
        <v>0</v>
      </c>
      <c r="S279" s="74">
        <f t="shared" si="29"/>
        <v>0</v>
      </c>
      <c r="T279" s="74">
        <f t="shared" si="27"/>
        <v>0</v>
      </c>
      <c r="U279" s="74">
        <f t="shared" si="30"/>
        <v>0</v>
      </c>
      <c r="V279" s="18">
        <f t="shared" si="28"/>
        <v>0</v>
      </c>
    </row>
    <row r="280" spans="1:22" ht="21" customHeight="1" x14ac:dyDescent="0.2">
      <c r="A280" s="11"/>
      <c r="B280" s="66"/>
      <c r="C280" s="88"/>
      <c r="D280" s="53"/>
      <c r="E280" s="10"/>
      <c r="F280" s="72"/>
      <c r="G280" s="73"/>
      <c r="H280" s="73"/>
      <c r="I280" s="84"/>
      <c r="J280" s="53"/>
      <c r="K280" s="10"/>
      <c r="L280" s="72"/>
      <c r="M280" s="73"/>
      <c r="N280" s="73"/>
      <c r="O280" s="84"/>
      <c r="P280" s="53"/>
      <c r="Q280" s="74">
        <f t="shared" si="25"/>
        <v>0</v>
      </c>
      <c r="R280" s="74">
        <f t="shared" si="26"/>
        <v>0</v>
      </c>
      <c r="S280" s="74">
        <f t="shared" si="29"/>
        <v>0</v>
      </c>
      <c r="T280" s="74">
        <f t="shared" si="27"/>
        <v>0</v>
      </c>
      <c r="U280" s="74">
        <f t="shared" si="30"/>
        <v>0</v>
      </c>
      <c r="V280" s="18">
        <f t="shared" si="28"/>
        <v>0</v>
      </c>
    </row>
    <row r="281" spans="1:22" ht="21" customHeight="1" x14ac:dyDescent="0.2">
      <c r="A281" s="11"/>
      <c r="B281" s="66"/>
      <c r="C281" s="88"/>
      <c r="D281" s="53"/>
      <c r="E281" s="10"/>
      <c r="F281" s="72"/>
      <c r="G281" s="73"/>
      <c r="H281" s="73"/>
      <c r="I281" s="84"/>
      <c r="J281" s="53"/>
      <c r="K281" s="10"/>
      <c r="L281" s="72"/>
      <c r="M281" s="73"/>
      <c r="N281" s="73"/>
      <c r="O281" s="84"/>
      <c r="P281" s="53"/>
      <c r="Q281" s="74">
        <f t="shared" si="25"/>
        <v>0</v>
      </c>
      <c r="R281" s="74">
        <f t="shared" si="26"/>
        <v>0</v>
      </c>
      <c r="S281" s="74">
        <f t="shared" si="29"/>
        <v>0</v>
      </c>
      <c r="T281" s="74">
        <f t="shared" si="27"/>
        <v>0</v>
      </c>
      <c r="U281" s="74">
        <f t="shared" si="30"/>
        <v>0</v>
      </c>
      <c r="V281" s="18">
        <f t="shared" si="28"/>
        <v>0</v>
      </c>
    </row>
    <row r="282" spans="1:22" ht="21" customHeight="1" x14ac:dyDescent="0.2">
      <c r="A282" s="11"/>
      <c r="B282" s="66"/>
      <c r="C282" s="88"/>
      <c r="D282" s="53"/>
      <c r="E282" s="10"/>
      <c r="F282" s="72"/>
      <c r="G282" s="73"/>
      <c r="H282" s="73"/>
      <c r="I282" s="84"/>
      <c r="J282" s="53"/>
      <c r="K282" s="10"/>
      <c r="L282" s="72"/>
      <c r="M282" s="73"/>
      <c r="N282" s="73"/>
      <c r="O282" s="84"/>
      <c r="P282" s="53"/>
      <c r="Q282" s="74">
        <f t="shared" si="25"/>
        <v>0</v>
      </c>
      <c r="R282" s="74">
        <f t="shared" si="26"/>
        <v>0</v>
      </c>
      <c r="S282" s="74">
        <f t="shared" si="29"/>
        <v>0</v>
      </c>
      <c r="T282" s="74">
        <f t="shared" si="27"/>
        <v>0</v>
      </c>
      <c r="U282" s="74">
        <f t="shared" si="30"/>
        <v>0</v>
      </c>
      <c r="V282" s="18">
        <f t="shared" si="28"/>
        <v>0</v>
      </c>
    </row>
    <row r="283" spans="1:22" ht="21" customHeight="1" x14ac:dyDescent="0.2">
      <c r="A283" s="11"/>
      <c r="B283" s="66"/>
      <c r="C283" s="88"/>
      <c r="D283" s="53"/>
      <c r="E283" s="10"/>
      <c r="F283" s="72"/>
      <c r="G283" s="73"/>
      <c r="H283" s="73"/>
      <c r="I283" s="84"/>
      <c r="J283" s="53"/>
      <c r="K283" s="10"/>
      <c r="L283" s="72"/>
      <c r="M283" s="73"/>
      <c r="N283" s="73"/>
      <c r="O283" s="84"/>
      <c r="P283" s="53"/>
      <c r="Q283" s="74">
        <f t="shared" si="25"/>
        <v>0</v>
      </c>
      <c r="R283" s="74">
        <f t="shared" si="26"/>
        <v>0</v>
      </c>
      <c r="S283" s="74">
        <f t="shared" si="29"/>
        <v>0</v>
      </c>
      <c r="T283" s="74">
        <f t="shared" si="27"/>
        <v>0</v>
      </c>
      <c r="U283" s="74">
        <f t="shared" si="30"/>
        <v>0</v>
      </c>
      <c r="V283" s="18">
        <f t="shared" si="28"/>
        <v>0</v>
      </c>
    </row>
    <row r="284" spans="1:22" ht="21" customHeight="1" x14ac:dyDescent="0.2">
      <c r="A284" s="11"/>
      <c r="B284" s="66"/>
      <c r="C284" s="88"/>
      <c r="D284" s="53"/>
      <c r="E284" s="10"/>
      <c r="F284" s="72"/>
      <c r="G284" s="73"/>
      <c r="H284" s="73"/>
      <c r="I284" s="84"/>
      <c r="J284" s="53"/>
      <c r="K284" s="10"/>
      <c r="L284" s="72"/>
      <c r="M284" s="73"/>
      <c r="N284" s="73"/>
      <c r="O284" s="84"/>
      <c r="P284" s="53"/>
      <c r="Q284" s="74">
        <f t="shared" si="25"/>
        <v>0</v>
      </c>
      <c r="R284" s="74">
        <f t="shared" si="26"/>
        <v>0</v>
      </c>
      <c r="S284" s="74">
        <f t="shared" si="29"/>
        <v>0</v>
      </c>
      <c r="T284" s="74">
        <f t="shared" si="27"/>
        <v>0</v>
      </c>
      <c r="U284" s="74">
        <f t="shared" si="30"/>
        <v>0</v>
      </c>
      <c r="V284" s="18">
        <f t="shared" si="28"/>
        <v>0</v>
      </c>
    </row>
    <row r="285" spans="1:22" ht="21" customHeight="1" x14ac:dyDescent="0.2">
      <c r="A285" s="11"/>
      <c r="B285" s="66"/>
      <c r="C285" s="88"/>
      <c r="D285" s="53"/>
      <c r="E285" s="10"/>
      <c r="F285" s="72"/>
      <c r="G285" s="73"/>
      <c r="H285" s="73"/>
      <c r="I285" s="84"/>
      <c r="J285" s="53"/>
      <c r="K285" s="10"/>
      <c r="L285" s="72"/>
      <c r="M285" s="73"/>
      <c r="N285" s="73"/>
      <c r="O285" s="84"/>
      <c r="P285" s="53"/>
      <c r="Q285" s="74">
        <f t="shared" si="25"/>
        <v>0</v>
      </c>
      <c r="R285" s="74">
        <f t="shared" si="26"/>
        <v>0</v>
      </c>
      <c r="S285" s="74">
        <f t="shared" si="29"/>
        <v>0</v>
      </c>
      <c r="T285" s="74">
        <f t="shared" si="27"/>
        <v>0</v>
      </c>
      <c r="U285" s="74">
        <f t="shared" si="30"/>
        <v>0</v>
      </c>
      <c r="V285" s="18">
        <f t="shared" si="28"/>
        <v>0</v>
      </c>
    </row>
    <row r="286" spans="1:22" ht="21" customHeight="1" x14ac:dyDescent="0.2">
      <c r="A286" s="11"/>
      <c r="B286" s="66"/>
      <c r="C286" s="88"/>
      <c r="D286" s="53"/>
      <c r="E286" s="10"/>
      <c r="F286" s="72"/>
      <c r="G286" s="73"/>
      <c r="H286" s="73"/>
      <c r="I286" s="84"/>
      <c r="J286" s="53"/>
      <c r="K286" s="10"/>
      <c r="L286" s="72"/>
      <c r="M286" s="73"/>
      <c r="N286" s="73"/>
      <c r="O286" s="84"/>
      <c r="P286" s="53"/>
      <c r="Q286" s="74">
        <f t="shared" si="25"/>
        <v>0</v>
      </c>
      <c r="R286" s="74">
        <f t="shared" si="26"/>
        <v>0</v>
      </c>
      <c r="S286" s="74">
        <f t="shared" si="29"/>
        <v>0</v>
      </c>
      <c r="T286" s="74">
        <f t="shared" si="27"/>
        <v>0</v>
      </c>
      <c r="U286" s="74">
        <f t="shared" si="30"/>
        <v>0</v>
      </c>
      <c r="V286" s="18">
        <f t="shared" si="28"/>
        <v>0</v>
      </c>
    </row>
    <row r="287" spans="1:22" ht="21" customHeight="1" x14ac:dyDescent="0.2">
      <c r="A287" s="11"/>
      <c r="B287" s="66"/>
      <c r="C287" s="88"/>
      <c r="D287" s="53"/>
      <c r="E287" s="10"/>
      <c r="F287" s="72"/>
      <c r="G287" s="73"/>
      <c r="H287" s="73"/>
      <c r="I287" s="84"/>
      <c r="J287" s="53"/>
      <c r="K287" s="10"/>
      <c r="L287" s="72"/>
      <c r="M287" s="73"/>
      <c r="N287" s="73"/>
      <c r="O287" s="84"/>
      <c r="P287" s="53"/>
      <c r="Q287" s="74">
        <f t="shared" si="25"/>
        <v>0</v>
      </c>
      <c r="R287" s="74">
        <f t="shared" si="26"/>
        <v>0</v>
      </c>
      <c r="S287" s="74">
        <f t="shared" si="29"/>
        <v>0</v>
      </c>
      <c r="T287" s="74">
        <f t="shared" si="27"/>
        <v>0</v>
      </c>
      <c r="U287" s="74">
        <f t="shared" si="30"/>
        <v>0</v>
      </c>
      <c r="V287" s="18">
        <f t="shared" si="28"/>
        <v>0</v>
      </c>
    </row>
    <row r="288" spans="1:22" ht="21" customHeight="1" x14ac:dyDescent="0.2">
      <c r="A288" s="11"/>
      <c r="B288" s="66"/>
      <c r="C288" s="88"/>
      <c r="D288" s="53"/>
      <c r="E288" s="10"/>
      <c r="F288" s="72"/>
      <c r="G288" s="73"/>
      <c r="H288" s="73"/>
      <c r="I288" s="84"/>
      <c r="J288" s="53"/>
      <c r="K288" s="10"/>
      <c r="L288" s="72"/>
      <c r="M288" s="73"/>
      <c r="N288" s="73"/>
      <c r="O288" s="84"/>
      <c r="P288" s="53"/>
      <c r="Q288" s="74">
        <f t="shared" si="25"/>
        <v>0</v>
      </c>
      <c r="R288" s="74">
        <f t="shared" si="26"/>
        <v>0</v>
      </c>
      <c r="S288" s="74">
        <f t="shared" si="29"/>
        <v>0</v>
      </c>
      <c r="T288" s="74">
        <f t="shared" si="27"/>
        <v>0</v>
      </c>
      <c r="U288" s="74">
        <f t="shared" si="30"/>
        <v>0</v>
      </c>
      <c r="V288" s="18">
        <f t="shared" si="28"/>
        <v>0</v>
      </c>
    </row>
    <row r="289" spans="1:22" ht="21" customHeight="1" x14ac:dyDescent="0.2">
      <c r="A289" s="11"/>
      <c r="B289" s="66"/>
      <c r="C289" s="88"/>
      <c r="D289" s="53"/>
      <c r="E289" s="10"/>
      <c r="F289" s="72"/>
      <c r="G289" s="73"/>
      <c r="H289" s="73"/>
      <c r="I289" s="84"/>
      <c r="J289" s="53"/>
      <c r="K289" s="10"/>
      <c r="L289" s="72"/>
      <c r="M289" s="73"/>
      <c r="N289" s="73"/>
      <c r="O289" s="84"/>
      <c r="P289" s="53"/>
      <c r="Q289" s="74">
        <f t="shared" si="25"/>
        <v>0</v>
      </c>
      <c r="R289" s="74">
        <f t="shared" si="26"/>
        <v>0</v>
      </c>
      <c r="S289" s="74">
        <f t="shared" si="29"/>
        <v>0</v>
      </c>
      <c r="T289" s="74">
        <f t="shared" si="27"/>
        <v>0</v>
      </c>
      <c r="U289" s="74">
        <f t="shared" si="30"/>
        <v>0</v>
      </c>
      <c r="V289" s="18">
        <f t="shared" si="28"/>
        <v>0</v>
      </c>
    </row>
    <row r="290" spans="1:22" ht="21" customHeight="1" x14ac:dyDescent="0.2">
      <c r="A290" s="11"/>
      <c r="B290" s="66"/>
      <c r="C290" s="88"/>
      <c r="D290" s="53"/>
      <c r="E290" s="10"/>
      <c r="F290" s="72"/>
      <c r="G290" s="73"/>
      <c r="H290" s="73"/>
      <c r="I290" s="84"/>
      <c r="J290" s="53"/>
      <c r="K290" s="10"/>
      <c r="L290" s="72"/>
      <c r="M290" s="73"/>
      <c r="N290" s="73"/>
      <c r="O290" s="84"/>
      <c r="P290" s="53"/>
      <c r="Q290" s="74">
        <f t="shared" si="25"/>
        <v>0</v>
      </c>
      <c r="R290" s="74">
        <f t="shared" si="26"/>
        <v>0</v>
      </c>
      <c r="S290" s="74">
        <f t="shared" si="29"/>
        <v>0</v>
      </c>
      <c r="T290" s="74">
        <f t="shared" si="27"/>
        <v>0</v>
      </c>
      <c r="U290" s="74">
        <f t="shared" si="30"/>
        <v>0</v>
      </c>
      <c r="V290" s="18">
        <f t="shared" si="28"/>
        <v>0</v>
      </c>
    </row>
    <row r="291" spans="1:22" ht="21" customHeight="1" x14ac:dyDescent="0.2">
      <c r="A291" s="11"/>
      <c r="B291" s="66"/>
      <c r="C291" s="88"/>
      <c r="D291" s="53"/>
      <c r="E291" s="10"/>
      <c r="F291" s="72"/>
      <c r="G291" s="73"/>
      <c r="H291" s="73"/>
      <c r="I291" s="84"/>
      <c r="J291" s="53"/>
      <c r="K291" s="10"/>
      <c r="L291" s="72"/>
      <c r="M291" s="73"/>
      <c r="N291" s="73"/>
      <c r="O291" s="84"/>
      <c r="P291" s="53"/>
      <c r="Q291" s="74">
        <f t="shared" si="25"/>
        <v>0</v>
      </c>
      <c r="R291" s="74">
        <f t="shared" si="26"/>
        <v>0</v>
      </c>
      <c r="S291" s="74">
        <f t="shared" si="29"/>
        <v>0</v>
      </c>
      <c r="T291" s="74">
        <f t="shared" si="27"/>
        <v>0</v>
      </c>
      <c r="U291" s="74">
        <f t="shared" si="30"/>
        <v>0</v>
      </c>
      <c r="V291" s="18">
        <f t="shared" si="28"/>
        <v>0</v>
      </c>
    </row>
    <row r="292" spans="1:22" ht="21" customHeight="1" x14ac:dyDescent="0.2">
      <c r="A292" s="11"/>
      <c r="B292" s="66"/>
      <c r="C292" s="88"/>
      <c r="D292" s="53"/>
      <c r="E292" s="10"/>
      <c r="F292" s="72"/>
      <c r="G292" s="73"/>
      <c r="H292" s="73"/>
      <c r="I292" s="84"/>
      <c r="J292" s="53"/>
      <c r="K292" s="10"/>
      <c r="L292" s="72"/>
      <c r="M292" s="73"/>
      <c r="N292" s="73"/>
      <c r="O292" s="84"/>
      <c r="P292" s="53"/>
      <c r="Q292" s="74">
        <f t="shared" si="25"/>
        <v>0</v>
      </c>
      <c r="R292" s="74">
        <f t="shared" si="26"/>
        <v>0</v>
      </c>
      <c r="S292" s="74">
        <f t="shared" si="29"/>
        <v>0</v>
      </c>
      <c r="T292" s="74">
        <f t="shared" si="27"/>
        <v>0</v>
      </c>
      <c r="U292" s="74">
        <f t="shared" si="30"/>
        <v>0</v>
      </c>
      <c r="V292" s="18">
        <f t="shared" si="28"/>
        <v>0</v>
      </c>
    </row>
    <row r="293" spans="1:22" ht="21" customHeight="1" x14ac:dyDescent="0.2">
      <c r="A293" s="11"/>
      <c r="B293" s="66"/>
      <c r="C293" s="88"/>
      <c r="D293" s="53"/>
      <c r="E293" s="10"/>
      <c r="F293" s="72"/>
      <c r="G293" s="73"/>
      <c r="H293" s="73"/>
      <c r="I293" s="84"/>
      <c r="J293" s="53"/>
      <c r="K293" s="10"/>
      <c r="L293" s="72"/>
      <c r="M293" s="73"/>
      <c r="N293" s="73"/>
      <c r="O293" s="84"/>
      <c r="P293" s="53"/>
      <c r="Q293" s="74">
        <f t="shared" si="25"/>
        <v>0</v>
      </c>
      <c r="R293" s="74">
        <f t="shared" si="26"/>
        <v>0</v>
      </c>
      <c r="S293" s="74">
        <f t="shared" si="29"/>
        <v>0</v>
      </c>
      <c r="T293" s="74">
        <f t="shared" si="27"/>
        <v>0</v>
      </c>
      <c r="U293" s="74">
        <f t="shared" si="30"/>
        <v>0</v>
      </c>
      <c r="V293" s="18">
        <f t="shared" si="28"/>
        <v>0</v>
      </c>
    </row>
    <row r="294" spans="1:22" ht="21" customHeight="1" x14ac:dyDescent="0.2">
      <c r="A294" s="11"/>
      <c r="B294" s="66"/>
      <c r="C294" s="88"/>
      <c r="D294" s="53"/>
      <c r="E294" s="10"/>
      <c r="F294" s="72"/>
      <c r="G294" s="73"/>
      <c r="H294" s="73"/>
      <c r="I294" s="84"/>
      <c r="J294" s="53"/>
      <c r="K294" s="10"/>
      <c r="L294" s="72"/>
      <c r="M294" s="73"/>
      <c r="N294" s="73"/>
      <c r="O294" s="84"/>
      <c r="P294" s="53"/>
      <c r="Q294" s="74">
        <f t="shared" si="25"/>
        <v>0</v>
      </c>
      <c r="R294" s="74">
        <f t="shared" si="26"/>
        <v>0</v>
      </c>
      <c r="S294" s="74">
        <f t="shared" si="29"/>
        <v>0</v>
      </c>
      <c r="T294" s="74">
        <f t="shared" si="27"/>
        <v>0</v>
      </c>
      <c r="U294" s="74">
        <f t="shared" si="30"/>
        <v>0</v>
      </c>
      <c r="V294" s="18">
        <f t="shared" si="28"/>
        <v>0</v>
      </c>
    </row>
    <row r="295" spans="1:22" ht="21" customHeight="1" x14ac:dyDescent="0.2">
      <c r="A295" s="11"/>
      <c r="B295" s="66"/>
      <c r="C295" s="88"/>
      <c r="D295" s="53"/>
      <c r="E295" s="10"/>
      <c r="F295" s="72"/>
      <c r="G295" s="73"/>
      <c r="H295" s="73"/>
      <c r="I295" s="84"/>
      <c r="J295" s="53"/>
      <c r="K295" s="10"/>
      <c r="L295" s="72"/>
      <c r="M295" s="73"/>
      <c r="N295" s="73"/>
      <c r="O295" s="84"/>
      <c r="P295" s="53"/>
      <c r="Q295" s="74">
        <f t="shared" si="25"/>
        <v>0</v>
      </c>
      <c r="R295" s="74">
        <f t="shared" si="26"/>
        <v>0</v>
      </c>
      <c r="S295" s="74">
        <f t="shared" si="29"/>
        <v>0</v>
      </c>
      <c r="T295" s="74">
        <f t="shared" si="27"/>
        <v>0</v>
      </c>
      <c r="U295" s="74">
        <f t="shared" si="30"/>
        <v>0</v>
      </c>
      <c r="V295" s="18">
        <f t="shared" si="28"/>
        <v>0</v>
      </c>
    </row>
    <row r="296" spans="1:22" ht="21" customHeight="1" x14ac:dyDescent="0.2">
      <c r="A296" s="11"/>
      <c r="B296" s="66"/>
      <c r="C296" s="88"/>
      <c r="D296" s="53"/>
      <c r="E296" s="10"/>
      <c r="F296" s="72"/>
      <c r="G296" s="73"/>
      <c r="H296" s="73"/>
      <c r="I296" s="84"/>
      <c r="J296" s="53"/>
      <c r="K296" s="10"/>
      <c r="L296" s="72"/>
      <c r="M296" s="73"/>
      <c r="N296" s="73"/>
      <c r="O296" s="84"/>
      <c r="P296" s="53"/>
      <c r="Q296" s="74">
        <f t="shared" si="25"/>
        <v>0</v>
      </c>
      <c r="R296" s="74">
        <f t="shared" si="26"/>
        <v>0</v>
      </c>
      <c r="S296" s="74">
        <f t="shared" si="29"/>
        <v>0</v>
      </c>
      <c r="T296" s="74">
        <f t="shared" si="27"/>
        <v>0</v>
      </c>
      <c r="U296" s="74">
        <f t="shared" si="30"/>
        <v>0</v>
      </c>
      <c r="V296" s="18">
        <f t="shared" si="28"/>
        <v>0</v>
      </c>
    </row>
    <row r="297" spans="1:22" ht="21" customHeight="1" x14ac:dyDescent="0.2">
      <c r="A297" s="11"/>
      <c r="B297" s="66"/>
      <c r="C297" s="88"/>
      <c r="D297" s="53"/>
      <c r="E297" s="10"/>
      <c r="F297" s="72"/>
      <c r="G297" s="73"/>
      <c r="H297" s="73"/>
      <c r="I297" s="84"/>
      <c r="J297" s="53"/>
      <c r="K297" s="10"/>
      <c r="L297" s="72"/>
      <c r="M297" s="73"/>
      <c r="N297" s="73"/>
      <c r="O297" s="84"/>
      <c r="P297" s="53"/>
      <c r="Q297" s="74">
        <f t="shared" si="25"/>
        <v>0</v>
      </c>
      <c r="R297" s="74">
        <f t="shared" si="26"/>
        <v>0</v>
      </c>
      <c r="S297" s="74">
        <f t="shared" si="29"/>
        <v>0</v>
      </c>
      <c r="T297" s="74">
        <f t="shared" si="27"/>
        <v>0</v>
      </c>
      <c r="U297" s="74">
        <f t="shared" si="30"/>
        <v>0</v>
      </c>
      <c r="V297" s="18">
        <f t="shared" si="28"/>
        <v>0</v>
      </c>
    </row>
    <row r="298" spans="1:22" ht="21" customHeight="1" x14ac:dyDescent="0.2">
      <c r="A298" s="11"/>
      <c r="B298" s="66"/>
      <c r="C298" s="88"/>
      <c r="D298" s="53"/>
      <c r="E298" s="10"/>
      <c r="F298" s="72"/>
      <c r="G298" s="73"/>
      <c r="H298" s="73"/>
      <c r="I298" s="84"/>
      <c r="J298" s="53"/>
      <c r="K298" s="10"/>
      <c r="L298" s="72"/>
      <c r="M298" s="73"/>
      <c r="N298" s="73"/>
      <c r="O298" s="84"/>
      <c r="P298" s="53"/>
      <c r="Q298" s="74">
        <f t="shared" si="25"/>
        <v>0</v>
      </c>
      <c r="R298" s="74">
        <f t="shared" si="26"/>
        <v>0</v>
      </c>
      <c r="S298" s="74">
        <f t="shared" si="29"/>
        <v>0</v>
      </c>
      <c r="T298" s="74">
        <f t="shared" si="27"/>
        <v>0</v>
      </c>
      <c r="U298" s="74">
        <f t="shared" si="30"/>
        <v>0</v>
      </c>
      <c r="V298" s="18">
        <f t="shared" si="28"/>
        <v>0</v>
      </c>
    </row>
    <row r="299" spans="1:22" ht="21" customHeight="1" x14ac:dyDescent="0.2">
      <c r="A299" s="11"/>
      <c r="B299" s="66"/>
      <c r="C299" s="88"/>
      <c r="D299" s="53"/>
      <c r="E299" s="10"/>
      <c r="F299" s="72"/>
      <c r="G299" s="73"/>
      <c r="H299" s="73"/>
      <c r="I299" s="84"/>
      <c r="J299" s="53"/>
      <c r="K299" s="10"/>
      <c r="L299" s="72"/>
      <c r="M299" s="73"/>
      <c r="N299" s="73"/>
      <c r="O299" s="84"/>
      <c r="P299" s="53"/>
      <c r="Q299" s="74">
        <f t="shared" si="25"/>
        <v>0</v>
      </c>
      <c r="R299" s="74">
        <f t="shared" si="26"/>
        <v>0</v>
      </c>
      <c r="S299" s="74">
        <f t="shared" si="29"/>
        <v>0</v>
      </c>
      <c r="T299" s="74">
        <f t="shared" si="27"/>
        <v>0</v>
      </c>
      <c r="U299" s="74">
        <f t="shared" si="30"/>
        <v>0</v>
      </c>
      <c r="V299" s="18">
        <f t="shared" si="28"/>
        <v>0</v>
      </c>
    </row>
    <row r="300" spans="1:22" ht="21" customHeight="1" x14ac:dyDescent="0.2">
      <c r="A300" s="11"/>
      <c r="B300" s="66"/>
      <c r="C300" s="88"/>
      <c r="D300" s="53"/>
      <c r="E300" s="10"/>
      <c r="F300" s="72"/>
      <c r="G300" s="73"/>
      <c r="H300" s="73"/>
      <c r="I300" s="84"/>
      <c r="J300" s="53"/>
      <c r="K300" s="10"/>
      <c r="L300" s="72"/>
      <c r="M300" s="73"/>
      <c r="N300" s="73"/>
      <c r="O300" s="84"/>
      <c r="P300" s="53"/>
      <c r="Q300" s="74">
        <f t="shared" si="25"/>
        <v>0</v>
      </c>
      <c r="R300" s="74">
        <f t="shared" si="26"/>
        <v>0</v>
      </c>
      <c r="S300" s="74">
        <f t="shared" si="29"/>
        <v>0</v>
      </c>
      <c r="T300" s="74">
        <f t="shared" si="27"/>
        <v>0</v>
      </c>
      <c r="U300" s="74">
        <f t="shared" si="30"/>
        <v>0</v>
      </c>
      <c r="V300" s="18">
        <f t="shared" si="28"/>
        <v>0</v>
      </c>
    </row>
    <row r="301" spans="1:22" ht="21" customHeight="1" x14ac:dyDescent="0.2">
      <c r="A301" s="11"/>
      <c r="B301" s="66"/>
      <c r="C301" s="88"/>
      <c r="D301" s="53"/>
      <c r="E301" s="10"/>
      <c r="F301" s="72"/>
      <c r="G301" s="73"/>
      <c r="H301" s="73"/>
      <c r="I301" s="84"/>
      <c r="J301" s="53"/>
      <c r="K301" s="10"/>
      <c r="L301" s="72"/>
      <c r="M301" s="73"/>
      <c r="N301" s="73"/>
      <c r="O301" s="84"/>
      <c r="P301" s="53"/>
      <c r="Q301" s="74">
        <f t="shared" si="25"/>
        <v>0</v>
      </c>
      <c r="R301" s="74">
        <f t="shared" si="26"/>
        <v>0</v>
      </c>
      <c r="S301" s="74">
        <f t="shared" si="29"/>
        <v>0</v>
      </c>
      <c r="T301" s="74">
        <f t="shared" si="27"/>
        <v>0</v>
      </c>
      <c r="U301" s="74">
        <f t="shared" si="30"/>
        <v>0</v>
      </c>
      <c r="V301" s="18">
        <f t="shared" si="28"/>
        <v>0</v>
      </c>
    </row>
    <row r="302" spans="1:22" ht="21" customHeight="1" x14ac:dyDescent="0.2">
      <c r="A302" s="11"/>
      <c r="B302" s="66"/>
      <c r="C302" s="88"/>
      <c r="D302" s="53"/>
      <c r="E302" s="10"/>
      <c r="F302" s="72"/>
      <c r="G302" s="73"/>
      <c r="H302" s="73"/>
      <c r="I302" s="84"/>
      <c r="J302" s="53"/>
      <c r="K302" s="10"/>
      <c r="L302" s="72"/>
      <c r="M302" s="73"/>
      <c r="N302" s="73"/>
      <c r="O302" s="84"/>
      <c r="P302" s="53"/>
      <c r="Q302" s="74">
        <f t="shared" si="25"/>
        <v>0</v>
      </c>
      <c r="R302" s="74">
        <f t="shared" si="26"/>
        <v>0</v>
      </c>
      <c r="S302" s="74">
        <f t="shared" si="29"/>
        <v>0</v>
      </c>
      <c r="T302" s="74">
        <f t="shared" si="27"/>
        <v>0</v>
      </c>
      <c r="U302" s="74">
        <f t="shared" si="30"/>
        <v>0</v>
      </c>
      <c r="V302" s="18">
        <f t="shared" si="28"/>
        <v>0</v>
      </c>
    </row>
    <row r="303" spans="1:22" ht="21" customHeight="1" x14ac:dyDescent="0.2">
      <c r="A303" s="11"/>
      <c r="B303" s="66"/>
      <c r="C303" s="88"/>
      <c r="D303" s="53"/>
      <c r="E303" s="10"/>
      <c r="F303" s="72"/>
      <c r="G303" s="73"/>
      <c r="H303" s="73"/>
      <c r="I303" s="84"/>
      <c r="J303" s="53"/>
      <c r="K303" s="10"/>
      <c r="L303" s="72"/>
      <c r="M303" s="73"/>
      <c r="N303" s="73"/>
      <c r="O303" s="84"/>
      <c r="P303" s="53"/>
      <c r="Q303" s="74">
        <f t="shared" si="25"/>
        <v>0</v>
      </c>
      <c r="R303" s="74">
        <f t="shared" si="26"/>
        <v>0</v>
      </c>
      <c r="S303" s="74">
        <f t="shared" si="29"/>
        <v>0</v>
      </c>
      <c r="T303" s="74">
        <f t="shared" si="27"/>
        <v>0</v>
      </c>
      <c r="U303" s="74">
        <f t="shared" si="30"/>
        <v>0</v>
      </c>
      <c r="V303" s="18">
        <f t="shared" si="28"/>
        <v>0</v>
      </c>
    </row>
    <row r="304" spans="1:22" ht="21" customHeight="1" x14ac:dyDescent="0.2">
      <c r="A304" s="11"/>
      <c r="B304" s="66"/>
      <c r="C304" s="88"/>
      <c r="D304" s="53"/>
      <c r="E304" s="10"/>
      <c r="F304" s="72"/>
      <c r="G304" s="73"/>
      <c r="H304" s="73"/>
      <c r="I304" s="84"/>
      <c r="J304" s="53"/>
      <c r="K304" s="10"/>
      <c r="L304" s="72"/>
      <c r="M304" s="73"/>
      <c r="N304" s="73"/>
      <c r="O304" s="84"/>
      <c r="P304" s="53"/>
      <c r="Q304" s="74">
        <f t="shared" si="25"/>
        <v>0</v>
      </c>
      <c r="R304" s="74">
        <f t="shared" si="26"/>
        <v>0</v>
      </c>
      <c r="S304" s="74">
        <f t="shared" si="29"/>
        <v>0</v>
      </c>
      <c r="T304" s="74">
        <f t="shared" si="27"/>
        <v>0</v>
      </c>
      <c r="U304" s="74">
        <f t="shared" si="30"/>
        <v>0</v>
      </c>
      <c r="V304" s="18">
        <f t="shared" si="28"/>
        <v>0</v>
      </c>
    </row>
    <row r="305" spans="1:22" ht="21" customHeight="1" x14ac:dyDescent="0.2">
      <c r="A305" s="11"/>
      <c r="B305" s="66"/>
      <c r="C305" s="88"/>
      <c r="D305" s="53"/>
      <c r="E305" s="10"/>
      <c r="F305" s="72"/>
      <c r="G305" s="73"/>
      <c r="H305" s="73"/>
      <c r="I305" s="84"/>
      <c r="J305" s="53"/>
      <c r="K305" s="10"/>
      <c r="L305" s="72"/>
      <c r="M305" s="73"/>
      <c r="N305" s="73"/>
      <c r="O305" s="84"/>
      <c r="P305" s="53"/>
      <c r="Q305" s="74">
        <f t="shared" si="25"/>
        <v>0</v>
      </c>
      <c r="R305" s="74">
        <f t="shared" si="26"/>
        <v>0</v>
      </c>
      <c r="S305" s="74">
        <f t="shared" si="29"/>
        <v>0</v>
      </c>
      <c r="T305" s="74">
        <f t="shared" si="27"/>
        <v>0</v>
      </c>
      <c r="U305" s="74">
        <f t="shared" si="30"/>
        <v>0</v>
      </c>
      <c r="V305" s="18">
        <f t="shared" si="28"/>
        <v>0</v>
      </c>
    </row>
    <row r="306" spans="1:22" ht="21" customHeight="1" x14ac:dyDescent="0.2">
      <c r="A306" s="11"/>
      <c r="B306" s="66"/>
      <c r="C306" s="88"/>
      <c r="D306" s="53"/>
      <c r="E306" s="10"/>
      <c r="F306" s="72"/>
      <c r="G306" s="73"/>
      <c r="H306" s="73"/>
      <c r="I306" s="84"/>
      <c r="J306" s="53"/>
      <c r="K306" s="10"/>
      <c r="L306" s="72"/>
      <c r="M306" s="73"/>
      <c r="N306" s="73"/>
      <c r="O306" s="84"/>
      <c r="P306" s="53"/>
      <c r="Q306" s="74">
        <f t="shared" si="25"/>
        <v>0</v>
      </c>
      <c r="R306" s="74">
        <f t="shared" si="26"/>
        <v>0</v>
      </c>
      <c r="S306" s="74">
        <f t="shared" si="29"/>
        <v>0</v>
      </c>
      <c r="T306" s="74">
        <f t="shared" si="27"/>
        <v>0</v>
      </c>
      <c r="U306" s="74">
        <f t="shared" si="30"/>
        <v>0</v>
      </c>
      <c r="V306" s="18">
        <f t="shared" si="28"/>
        <v>0</v>
      </c>
    </row>
    <row r="307" spans="1:22" ht="21" customHeight="1" x14ac:dyDescent="0.2">
      <c r="A307" s="11"/>
      <c r="B307" s="66"/>
      <c r="C307" s="88"/>
      <c r="D307" s="53"/>
      <c r="E307" s="10"/>
      <c r="F307" s="72"/>
      <c r="G307" s="73"/>
      <c r="H307" s="73"/>
      <c r="I307" s="84"/>
      <c r="J307" s="53"/>
      <c r="K307" s="10"/>
      <c r="L307" s="72"/>
      <c r="M307" s="73"/>
      <c r="N307" s="73"/>
      <c r="O307" s="84"/>
      <c r="P307" s="53"/>
      <c r="Q307" s="74">
        <f t="shared" si="25"/>
        <v>0</v>
      </c>
      <c r="R307" s="74">
        <f t="shared" si="26"/>
        <v>0</v>
      </c>
      <c r="S307" s="74">
        <f t="shared" si="29"/>
        <v>0</v>
      </c>
      <c r="T307" s="74">
        <f t="shared" si="27"/>
        <v>0</v>
      </c>
      <c r="U307" s="74">
        <f t="shared" si="30"/>
        <v>0</v>
      </c>
      <c r="V307" s="18">
        <f t="shared" si="28"/>
        <v>0</v>
      </c>
    </row>
    <row r="308" spans="1:22" ht="21" customHeight="1" x14ac:dyDescent="0.2">
      <c r="A308" s="11"/>
      <c r="B308" s="66"/>
      <c r="C308" s="88"/>
      <c r="D308" s="53"/>
      <c r="E308" s="10"/>
      <c r="F308" s="72"/>
      <c r="G308" s="73"/>
      <c r="H308" s="73"/>
      <c r="I308" s="84"/>
      <c r="J308" s="53"/>
      <c r="K308" s="10"/>
      <c r="L308" s="72"/>
      <c r="M308" s="73"/>
      <c r="N308" s="73"/>
      <c r="O308" s="84"/>
      <c r="P308" s="53"/>
      <c r="Q308" s="74">
        <f t="shared" si="25"/>
        <v>0</v>
      </c>
      <c r="R308" s="74">
        <f t="shared" si="26"/>
        <v>0</v>
      </c>
      <c r="S308" s="74">
        <f t="shared" si="29"/>
        <v>0</v>
      </c>
      <c r="T308" s="74">
        <f t="shared" si="27"/>
        <v>0</v>
      </c>
      <c r="U308" s="74">
        <f t="shared" si="30"/>
        <v>0</v>
      </c>
      <c r="V308" s="18">
        <f t="shared" si="28"/>
        <v>0</v>
      </c>
    </row>
    <row r="309" spans="1:22" ht="21" customHeight="1" x14ac:dyDescent="0.2">
      <c r="A309" s="11"/>
      <c r="B309" s="66"/>
      <c r="C309" s="88"/>
      <c r="D309" s="53"/>
      <c r="E309" s="10"/>
      <c r="F309" s="72"/>
      <c r="G309" s="73"/>
      <c r="H309" s="73"/>
      <c r="I309" s="84"/>
      <c r="J309" s="53"/>
      <c r="K309" s="10"/>
      <c r="L309" s="72"/>
      <c r="M309" s="73"/>
      <c r="N309" s="73"/>
      <c r="O309" s="84"/>
      <c r="P309" s="53"/>
      <c r="Q309" s="74">
        <f t="shared" si="25"/>
        <v>0</v>
      </c>
      <c r="R309" s="74">
        <f t="shared" si="26"/>
        <v>0</v>
      </c>
      <c r="S309" s="74">
        <f t="shared" si="29"/>
        <v>0</v>
      </c>
      <c r="T309" s="74">
        <f t="shared" si="27"/>
        <v>0</v>
      </c>
      <c r="U309" s="74">
        <f t="shared" si="30"/>
        <v>0</v>
      </c>
      <c r="V309" s="18">
        <f t="shared" si="28"/>
        <v>0</v>
      </c>
    </row>
    <row r="310" spans="1:22" ht="21" customHeight="1" x14ac:dyDescent="0.2">
      <c r="A310" s="11"/>
      <c r="B310" s="66"/>
      <c r="C310" s="88"/>
      <c r="D310" s="53"/>
      <c r="E310" s="10"/>
      <c r="F310" s="72"/>
      <c r="G310" s="73"/>
      <c r="H310" s="73"/>
      <c r="I310" s="84"/>
      <c r="J310" s="53"/>
      <c r="K310" s="10"/>
      <c r="L310" s="72"/>
      <c r="M310" s="73"/>
      <c r="N310" s="73"/>
      <c r="O310" s="84"/>
      <c r="P310" s="53"/>
      <c r="Q310" s="74">
        <f t="shared" si="25"/>
        <v>0</v>
      </c>
      <c r="R310" s="74">
        <f t="shared" si="26"/>
        <v>0</v>
      </c>
      <c r="S310" s="74">
        <f t="shared" si="29"/>
        <v>0</v>
      </c>
      <c r="T310" s="74">
        <f t="shared" si="27"/>
        <v>0</v>
      </c>
      <c r="U310" s="74">
        <f t="shared" si="30"/>
        <v>0</v>
      </c>
      <c r="V310" s="18">
        <f t="shared" si="28"/>
        <v>0</v>
      </c>
    </row>
    <row r="311" spans="1:22" ht="21" customHeight="1" x14ac:dyDescent="0.2">
      <c r="A311" s="11"/>
      <c r="B311" s="66"/>
      <c r="C311" s="88"/>
      <c r="D311" s="53"/>
      <c r="E311" s="10"/>
      <c r="F311" s="72"/>
      <c r="G311" s="73"/>
      <c r="H311" s="73"/>
      <c r="I311" s="84"/>
      <c r="J311" s="53"/>
      <c r="K311" s="10"/>
      <c r="L311" s="72"/>
      <c r="M311" s="73"/>
      <c r="N311" s="73"/>
      <c r="O311" s="84"/>
      <c r="P311" s="53"/>
      <c r="Q311" s="74">
        <f t="shared" si="25"/>
        <v>0</v>
      </c>
      <c r="R311" s="74">
        <f t="shared" si="26"/>
        <v>0</v>
      </c>
      <c r="S311" s="74">
        <f t="shared" si="29"/>
        <v>0</v>
      </c>
      <c r="T311" s="74">
        <f t="shared" si="27"/>
        <v>0</v>
      </c>
      <c r="U311" s="74">
        <f t="shared" si="30"/>
        <v>0</v>
      </c>
      <c r="V311" s="18">
        <f t="shared" si="28"/>
        <v>0</v>
      </c>
    </row>
    <row r="312" spans="1:22" ht="21" customHeight="1" x14ac:dyDescent="0.2">
      <c r="A312" s="11"/>
      <c r="B312" s="66"/>
      <c r="C312" s="88"/>
      <c r="D312" s="53"/>
      <c r="E312" s="10"/>
      <c r="F312" s="72"/>
      <c r="G312" s="73"/>
      <c r="H312" s="73"/>
      <c r="I312" s="84"/>
      <c r="J312" s="53"/>
      <c r="K312" s="10"/>
      <c r="L312" s="72"/>
      <c r="M312" s="73"/>
      <c r="N312" s="73"/>
      <c r="O312" s="84"/>
      <c r="P312" s="53"/>
      <c r="Q312" s="74">
        <f t="shared" si="25"/>
        <v>0</v>
      </c>
      <c r="R312" s="74">
        <f t="shared" si="26"/>
        <v>0</v>
      </c>
      <c r="S312" s="74">
        <f t="shared" si="29"/>
        <v>0</v>
      </c>
      <c r="T312" s="74">
        <f t="shared" si="27"/>
        <v>0</v>
      </c>
      <c r="U312" s="74">
        <f t="shared" si="30"/>
        <v>0</v>
      </c>
      <c r="V312" s="18">
        <f t="shared" si="28"/>
        <v>0</v>
      </c>
    </row>
    <row r="313" spans="1:22" ht="21" customHeight="1" x14ac:dyDescent="0.2">
      <c r="A313" s="11"/>
      <c r="B313" s="66"/>
      <c r="C313" s="88"/>
      <c r="D313" s="53"/>
      <c r="E313" s="10"/>
      <c r="F313" s="72"/>
      <c r="G313" s="73"/>
      <c r="H313" s="73"/>
      <c r="I313" s="84"/>
      <c r="J313" s="53"/>
      <c r="K313" s="10"/>
      <c r="L313" s="72"/>
      <c r="M313" s="73"/>
      <c r="N313" s="73"/>
      <c r="O313" s="84"/>
      <c r="P313" s="53"/>
      <c r="Q313" s="74">
        <f t="shared" si="25"/>
        <v>0</v>
      </c>
      <c r="R313" s="74">
        <f t="shared" si="26"/>
        <v>0</v>
      </c>
      <c r="S313" s="74">
        <f t="shared" si="29"/>
        <v>0</v>
      </c>
      <c r="T313" s="74">
        <f t="shared" si="27"/>
        <v>0</v>
      </c>
      <c r="U313" s="74">
        <f t="shared" si="30"/>
        <v>0</v>
      </c>
      <c r="V313" s="18">
        <f t="shared" si="28"/>
        <v>0</v>
      </c>
    </row>
    <row r="314" spans="1:22" ht="21" customHeight="1" x14ac:dyDescent="0.2">
      <c r="A314" s="11"/>
      <c r="B314" s="66"/>
      <c r="C314" s="88"/>
      <c r="D314" s="53"/>
      <c r="E314" s="10"/>
      <c r="F314" s="72"/>
      <c r="G314" s="73"/>
      <c r="H314" s="73"/>
      <c r="I314" s="84"/>
      <c r="J314" s="53"/>
      <c r="K314" s="10"/>
      <c r="L314" s="72"/>
      <c r="M314" s="73"/>
      <c r="N314" s="73"/>
      <c r="O314" s="84"/>
      <c r="P314" s="53"/>
      <c r="Q314" s="74">
        <f t="shared" si="25"/>
        <v>0</v>
      </c>
      <c r="R314" s="74">
        <f t="shared" si="26"/>
        <v>0</v>
      </c>
      <c r="S314" s="74">
        <f t="shared" si="29"/>
        <v>0</v>
      </c>
      <c r="T314" s="74">
        <f t="shared" si="27"/>
        <v>0</v>
      </c>
      <c r="U314" s="74">
        <f t="shared" si="30"/>
        <v>0</v>
      </c>
      <c r="V314" s="18">
        <f t="shared" si="28"/>
        <v>0</v>
      </c>
    </row>
    <row r="315" spans="1:22" ht="21" customHeight="1" x14ac:dyDescent="0.2">
      <c r="A315" s="11"/>
      <c r="B315" s="66"/>
      <c r="C315" s="88"/>
      <c r="D315" s="53"/>
      <c r="E315" s="10"/>
      <c r="F315" s="72"/>
      <c r="G315" s="73"/>
      <c r="H315" s="73"/>
      <c r="I315" s="84"/>
      <c r="J315" s="53"/>
      <c r="K315" s="10"/>
      <c r="L315" s="72"/>
      <c r="M315" s="73"/>
      <c r="N315" s="73"/>
      <c r="O315" s="84"/>
      <c r="P315" s="53"/>
      <c r="Q315" s="74">
        <f t="shared" si="25"/>
        <v>0</v>
      </c>
      <c r="R315" s="74">
        <f t="shared" si="26"/>
        <v>0</v>
      </c>
      <c r="S315" s="74">
        <f t="shared" si="29"/>
        <v>0</v>
      </c>
      <c r="T315" s="74">
        <f t="shared" si="27"/>
        <v>0</v>
      </c>
      <c r="U315" s="74">
        <f t="shared" si="30"/>
        <v>0</v>
      </c>
      <c r="V315" s="18">
        <f t="shared" si="28"/>
        <v>0</v>
      </c>
    </row>
    <row r="316" spans="1:22" ht="21" customHeight="1" x14ac:dyDescent="0.2">
      <c r="A316" s="11"/>
      <c r="B316" s="66"/>
      <c r="C316" s="88"/>
      <c r="D316" s="53"/>
      <c r="E316" s="10"/>
      <c r="F316" s="72"/>
      <c r="G316" s="73"/>
      <c r="H316" s="73"/>
      <c r="I316" s="84"/>
      <c r="J316" s="53"/>
      <c r="K316" s="10"/>
      <c r="L316" s="72"/>
      <c r="M316" s="73"/>
      <c r="N316" s="73"/>
      <c r="O316" s="84"/>
      <c r="P316" s="53"/>
      <c r="Q316" s="74">
        <f t="shared" si="25"/>
        <v>0</v>
      </c>
      <c r="R316" s="74">
        <f t="shared" si="26"/>
        <v>0</v>
      </c>
      <c r="S316" s="74">
        <f t="shared" si="29"/>
        <v>0</v>
      </c>
      <c r="T316" s="74">
        <f t="shared" si="27"/>
        <v>0</v>
      </c>
      <c r="U316" s="74">
        <f t="shared" si="30"/>
        <v>0</v>
      </c>
      <c r="V316" s="18">
        <f t="shared" si="28"/>
        <v>0</v>
      </c>
    </row>
    <row r="317" spans="1:22" ht="21" customHeight="1" x14ac:dyDescent="0.2">
      <c r="A317" s="11"/>
      <c r="B317" s="66"/>
      <c r="C317" s="88"/>
      <c r="D317" s="53"/>
      <c r="E317" s="10"/>
      <c r="F317" s="72"/>
      <c r="G317" s="73"/>
      <c r="H317" s="73"/>
      <c r="I317" s="84"/>
      <c r="J317" s="53"/>
      <c r="K317" s="10"/>
      <c r="L317" s="72"/>
      <c r="M317" s="73"/>
      <c r="N317" s="73"/>
      <c r="O317" s="84"/>
      <c r="P317" s="53"/>
      <c r="Q317" s="74">
        <f t="shared" si="25"/>
        <v>0</v>
      </c>
      <c r="R317" s="74">
        <f t="shared" si="26"/>
        <v>0</v>
      </c>
      <c r="S317" s="74">
        <f t="shared" si="29"/>
        <v>0</v>
      </c>
      <c r="T317" s="74">
        <f t="shared" si="27"/>
        <v>0</v>
      </c>
      <c r="U317" s="74">
        <f t="shared" si="30"/>
        <v>0</v>
      </c>
      <c r="V317" s="18">
        <f t="shared" si="28"/>
        <v>0</v>
      </c>
    </row>
    <row r="318" spans="1:22" ht="21" customHeight="1" x14ac:dyDescent="0.2">
      <c r="A318" s="11"/>
      <c r="B318" s="66"/>
      <c r="C318" s="88"/>
      <c r="D318" s="53"/>
      <c r="E318" s="10"/>
      <c r="F318" s="72"/>
      <c r="G318" s="73"/>
      <c r="H318" s="73"/>
      <c r="I318" s="84"/>
      <c r="J318" s="53"/>
      <c r="K318" s="10"/>
      <c r="L318" s="72"/>
      <c r="M318" s="73"/>
      <c r="N318" s="73"/>
      <c r="O318" s="84"/>
      <c r="P318" s="53"/>
      <c r="Q318" s="74">
        <f t="shared" si="25"/>
        <v>0</v>
      </c>
      <c r="R318" s="74">
        <f t="shared" si="26"/>
        <v>0</v>
      </c>
      <c r="S318" s="74">
        <f t="shared" si="29"/>
        <v>0</v>
      </c>
      <c r="T318" s="74">
        <f t="shared" si="27"/>
        <v>0</v>
      </c>
      <c r="U318" s="74">
        <f t="shared" si="30"/>
        <v>0</v>
      </c>
      <c r="V318" s="18">
        <f t="shared" si="28"/>
        <v>0</v>
      </c>
    </row>
    <row r="319" spans="1:22" ht="21" customHeight="1" x14ac:dyDescent="0.2">
      <c r="A319" s="11"/>
      <c r="B319" s="66"/>
      <c r="C319" s="88"/>
      <c r="D319" s="53"/>
      <c r="E319" s="10"/>
      <c r="F319" s="72"/>
      <c r="G319" s="73"/>
      <c r="H319" s="73"/>
      <c r="I319" s="84"/>
      <c r="J319" s="53"/>
      <c r="K319" s="10"/>
      <c r="L319" s="72"/>
      <c r="M319" s="73"/>
      <c r="N319" s="73"/>
      <c r="O319" s="84"/>
      <c r="P319" s="53"/>
      <c r="Q319" s="74">
        <f t="shared" si="25"/>
        <v>0</v>
      </c>
      <c r="R319" s="74">
        <f t="shared" si="26"/>
        <v>0</v>
      </c>
      <c r="S319" s="74">
        <f t="shared" si="29"/>
        <v>0</v>
      </c>
      <c r="T319" s="74">
        <f t="shared" si="27"/>
        <v>0</v>
      </c>
      <c r="U319" s="74">
        <f t="shared" si="30"/>
        <v>0</v>
      </c>
      <c r="V319" s="18">
        <f t="shared" si="28"/>
        <v>0</v>
      </c>
    </row>
    <row r="320" spans="1:22" ht="21" customHeight="1" x14ac:dyDescent="0.2">
      <c r="A320" s="11"/>
      <c r="B320" s="66"/>
      <c r="C320" s="88"/>
      <c r="D320" s="53"/>
      <c r="E320" s="10"/>
      <c r="F320" s="72"/>
      <c r="G320" s="73"/>
      <c r="H320" s="73"/>
      <c r="I320" s="84"/>
      <c r="J320" s="53"/>
      <c r="K320" s="10"/>
      <c r="L320" s="72"/>
      <c r="M320" s="73"/>
      <c r="N320" s="73"/>
      <c r="O320" s="84"/>
      <c r="P320" s="53"/>
      <c r="Q320" s="74">
        <f t="shared" si="25"/>
        <v>0</v>
      </c>
      <c r="R320" s="74">
        <f t="shared" si="26"/>
        <v>0</v>
      </c>
      <c r="S320" s="74">
        <f t="shared" si="29"/>
        <v>0</v>
      </c>
      <c r="T320" s="74">
        <f t="shared" si="27"/>
        <v>0</v>
      </c>
      <c r="U320" s="74">
        <f t="shared" si="30"/>
        <v>0</v>
      </c>
      <c r="V320" s="18">
        <f t="shared" si="28"/>
        <v>0</v>
      </c>
    </row>
    <row r="321" spans="1:22" ht="21" customHeight="1" x14ac:dyDescent="0.2">
      <c r="A321" s="11"/>
      <c r="B321" s="66"/>
      <c r="C321" s="88"/>
      <c r="D321" s="53"/>
      <c r="E321" s="10"/>
      <c r="F321" s="72"/>
      <c r="G321" s="73"/>
      <c r="H321" s="73"/>
      <c r="I321" s="84"/>
      <c r="J321" s="53"/>
      <c r="K321" s="10"/>
      <c r="L321" s="72"/>
      <c r="M321" s="73"/>
      <c r="N321" s="73"/>
      <c r="O321" s="84"/>
      <c r="P321" s="53"/>
      <c r="Q321" s="74">
        <f t="shared" si="25"/>
        <v>0</v>
      </c>
      <c r="R321" s="74">
        <f t="shared" si="26"/>
        <v>0</v>
      </c>
      <c r="S321" s="74">
        <f t="shared" si="29"/>
        <v>0</v>
      </c>
      <c r="T321" s="74">
        <f t="shared" si="27"/>
        <v>0</v>
      </c>
      <c r="U321" s="74">
        <f t="shared" si="30"/>
        <v>0</v>
      </c>
      <c r="V321" s="18">
        <f t="shared" si="28"/>
        <v>0</v>
      </c>
    </row>
    <row r="322" spans="1:22" ht="21" customHeight="1" x14ac:dyDescent="0.2">
      <c r="A322" s="11"/>
      <c r="B322" s="66"/>
      <c r="C322" s="88"/>
      <c r="D322" s="53"/>
      <c r="E322" s="10"/>
      <c r="F322" s="72"/>
      <c r="G322" s="73"/>
      <c r="H322" s="73"/>
      <c r="I322" s="84"/>
      <c r="J322" s="53"/>
      <c r="K322" s="10"/>
      <c r="L322" s="72"/>
      <c r="M322" s="73"/>
      <c r="N322" s="73"/>
      <c r="O322" s="84"/>
      <c r="P322" s="53"/>
      <c r="Q322" s="74">
        <f t="shared" si="25"/>
        <v>0</v>
      </c>
      <c r="R322" s="74">
        <f t="shared" si="26"/>
        <v>0</v>
      </c>
      <c r="S322" s="74">
        <f t="shared" si="29"/>
        <v>0</v>
      </c>
      <c r="T322" s="74">
        <f t="shared" si="27"/>
        <v>0</v>
      </c>
      <c r="U322" s="74">
        <f t="shared" si="30"/>
        <v>0</v>
      </c>
      <c r="V322" s="18">
        <f t="shared" si="28"/>
        <v>0</v>
      </c>
    </row>
    <row r="323" spans="1:22" ht="21" customHeight="1" x14ac:dyDescent="0.2">
      <c r="A323" s="11"/>
      <c r="B323" s="66"/>
      <c r="C323" s="88"/>
      <c r="D323" s="53"/>
      <c r="E323" s="10"/>
      <c r="F323" s="72"/>
      <c r="G323" s="73"/>
      <c r="H323" s="73"/>
      <c r="I323" s="84"/>
      <c r="J323" s="53"/>
      <c r="K323" s="10"/>
      <c r="L323" s="72"/>
      <c r="M323" s="73"/>
      <c r="N323" s="73"/>
      <c r="O323" s="84"/>
      <c r="P323" s="53"/>
      <c r="Q323" s="74">
        <f t="shared" si="25"/>
        <v>0</v>
      </c>
      <c r="R323" s="74">
        <f t="shared" si="26"/>
        <v>0</v>
      </c>
      <c r="S323" s="74">
        <f t="shared" si="29"/>
        <v>0</v>
      </c>
      <c r="T323" s="74">
        <f t="shared" si="27"/>
        <v>0</v>
      </c>
      <c r="U323" s="74">
        <f t="shared" si="30"/>
        <v>0</v>
      </c>
      <c r="V323" s="18">
        <f t="shared" si="28"/>
        <v>0</v>
      </c>
    </row>
    <row r="324" spans="1:22" ht="21" customHeight="1" x14ac:dyDescent="0.2">
      <c r="A324" s="11"/>
      <c r="B324" s="66"/>
      <c r="C324" s="88"/>
      <c r="D324" s="53"/>
      <c r="E324" s="10"/>
      <c r="F324" s="72"/>
      <c r="G324" s="73"/>
      <c r="H324" s="73"/>
      <c r="I324" s="84"/>
      <c r="J324" s="53"/>
      <c r="K324" s="10"/>
      <c r="L324" s="72"/>
      <c r="M324" s="73"/>
      <c r="N324" s="73"/>
      <c r="O324" s="84"/>
      <c r="P324" s="53"/>
      <c r="Q324" s="74">
        <f t="shared" ref="Q324:Q387" si="31">SUM(F324:H324)</f>
        <v>0</v>
      </c>
      <c r="R324" s="74">
        <f t="shared" ref="R324:R387" si="32">SUM(L324:N324)</f>
        <v>0</v>
      </c>
      <c r="S324" s="74">
        <f t="shared" si="29"/>
        <v>0</v>
      </c>
      <c r="T324" s="74">
        <f t="shared" ref="T324:T387" si="33">G324</f>
        <v>0</v>
      </c>
      <c r="U324" s="74">
        <f t="shared" si="30"/>
        <v>0</v>
      </c>
      <c r="V324" s="18">
        <f t="shared" ref="V324:V387" si="34">ROUND(S324+T324-U324,0)</f>
        <v>0</v>
      </c>
    </row>
    <row r="325" spans="1:22" ht="21" customHeight="1" x14ac:dyDescent="0.2">
      <c r="A325" s="11"/>
      <c r="B325" s="66"/>
      <c r="C325" s="88"/>
      <c r="D325" s="53"/>
      <c r="E325" s="10"/>
      <c r="F325" s="72"/>
      <c r="G325" s="73"/>
      <c r="H325" s="73"/>
      <c r="I325" s="84"/>
      <c r="J325" s="53"/>
      <c r="K325" s="10"/>
      <c r="L325" s="72"/>
      <c r="M325" s="73"/>
      <c r="N325" s="73"/>
      <c r="O325" s="84"/>
      <c r="P325" s="53"/>
      <c r="Q325" s="74">
        <f t="shared" si="31"/>
        <v>0</v>
      </c>
      <c r="R325" s="74">
        <f t="shared" si="32"/>
        <v>0</v>
      </c>
      <c r="S325" s="74">
        <f t="shared" ref="S325:S388" si="35">IF(R325=0,0,R325-Q325)</f>
        <v>0</v>
      </c>
      <c r="T325" s="74">
        <f t="shared" si="33"/>
        <v>0</v>
      </c>
      <c r="U325" s="74">
        <f t="shared" ref="U325:U388" si="36">M325</f>
        <v>0</v>
      </c>
      <c r="V325" s="18">
        <f t="shared" si="34"/>
        <v>0</v>
      </c>
    </row>
    <row r="326" spans="1:22" ht="21" customHeight="1" x14ac:dyDescent="0.2">
      <c r="A326" s="11"/>
      <c r="B326" s="66"/>
      <c r="C326" s="88"/>
      <c r="D326" s="53"/>
      <c r="E326" s="10"/>
      <c r="F326" s="72"/>
      <c r="G326" s="73"/>
      <c r="H326" s="73"/>
      <c r="I326" s="84"/>
      <c r="J326" s="53"/>
      <c r="K326" s="10"/>
      <c r="L326" s="72"/>
      <c r="M326" s="73"/>
      <c r="N326" s="73"/>
      <c r="O326" s="84"/>
      <c r="P326" s="53"/>
      <c r="Q326" s="74">
        <f t="shared" si="31"/>
        <v>0</v>
      </c>
      <c r="R326" s="74">
        <f t="shared" si="32"/>
        <v>0</v>
      </c>
      <c r="S326" s="74">
        <f t="shared" si="35"/>
        <v>0</v>
      </c>
      <c r="T326" s="74">
        <f t="shared" si="33"/>
        <v>0</v>
      </c>
      <c r="U326" s="74">
        <f t="shared" si="36"/>
        <v>0</v>
      </c>
      <c r="V326" s="18">
        <f t="shared" si="34"/>
        <v>0</v>
      </c>
    </row>
    <row r="327" spans="1:22" ht="21" customHeight="1" x14ac:dyDescent="0.2">
      <c r="A327" s="11"/>
      <c r="B327" s="66"/>
      <c r="C327" s="88"/>
      <c r="D327" s="53"/>
      <c r="E327" s="10"/>
      <c r="F327" s="72"/>
      <c r="G327" s="73"/>
      <c r="H327" s="73"/>
      <c r="I327" s="84"/>
      <c r="J327" s="53"/>
      <c r="K327" s="10"/>
      <c r="L327" s="72"/>
      <c r="M327" s="73"/>
      <c r="N327" s="73"/>
      <c r="O327" s="84"/>
      <c r="P327" s="53"/>
      <c r="Q327" s="74">
        <f t="shared" si="31"/>
        <v>0</v>
      </c>
      <c r="R327" s="74">
        <f t="shared" si="32"/>
        <v>0</v>
      </c>
      <c r="S327" s="74">
        <f t="shared" si="35"/>
        <v>0</v>
      </c>
      <c r="T327" s="74">
        <f t="shared" si="33"/>
        <v>0</v>
      </c>
      <c r="U327" s="74">
        <f t="shared" si="36"/>
        <v>0</v>
      </c>
      <c r="V327" s="18">
        <f t="shared" si="34"/>
        <v>0</v>
      </c>
    </row>
    <row r="328" spans="1:22" ht="21" customHeight="1" x14ac:dyDescent="0.2">
      <c r="A328" s="11"/>
      <c r="B328" s="66"/>
      <c r="C328" s="88"/>
      <c r="D328" s="53"/>
      <c r="E328" s="10"/>
      <c r="F328" s="72"/>
      <c r="G328" s="73"/>
      <c r="H328" s="73"/>
      <c r="I328" s="84"/>
      <c r="J328" s="53"/>
      <c r="K328" s="10"/>
      <c r="L328" s="72"/>
      <c r="M328" s="73"/>
      <c r="N328" s="73"/>
      <c r="O328" s="84"/>
      <c r="P328" s="53"/>
      <c r="Q328" s="74">
        <f t="shared" si="31"/>
        <v>0</v>
      </c>
      <c r="R328" s="74">
        <f t="shared" si="32"/>
        <v>0</v>
      </c>
      <c r="S328" s="74">
        <f t="shared" si="35"/>
        <v>0</v>
      </c>
      <c r="T328" s="74">
        <f t="shared" si="33"/>
        <v>0</v>
      </c>
      <c r="U328" s="74">
        <f t="shared" si="36"/>
        <v>0</v>
      </c>
      <c r="V328" s="18">
        <f t="shared" si="34"/>
        <v>0</v>
      </c>
    </row>
    <row r="329" spans="1:22" ht="21" customHeight="1" x14ac:dyDescent="0.2">
      <c r="A329" s="11"/>
      <c r="B329" s="66"/>
      <c r="C329" s="88"/>
      <c r="D329" s="53"/>
      <c r="E329" s="10"/>
      <c r="F329" s="72"/>
      <c r="G329" s="73"/>
      <c r="H329" s="73"/>
      <c r="I329" s="84"/>
      <c r="J329" s="53"/>
      <c r="K329" s="10"/>
      <c r="L329" s="72"/>
      <c r="M329" s="73"/>
      <c r="N329" s="73"/>
      <c r="O329" s="84"/>
      <c r="P329" s="53"/>
      <c r="Q329" s="74">
        <f t="shared" si="31"/>
        <v>0</v>
      </c>
      <c r="R329" s="74">
        <f t="shared" si="32"/>
        <v>0</v>
      </c>
      <c r="S329" s="74">
        <f t="shared" si="35"/>
        <v>0</v>
      </c>
      <c r="T329" s="74">
        <f t="shared" si="33"/>
        <v>0</v>
      </c>
      <c r="U329" s="74">
        <f t="shared" si="36"/>
        <v>0</v>
      </c>
      <c r="V329" s="18">
        <f t="shared" si="34"/>
        <v>0</v>
      </c>
    </row>
    <row r="330" spans="1:22" ht="21" customHeight="1" x14ac:dyDescent="0.2">
      <c r="A330" s="11"/>
      <c r="B330" s="66"/>
      <c r="C330" s="88"/>
      <c r="D330" s="53"/>
      <c r="E330" s="10"/>
      <c r="F330" s="72"/>
      <c r="G330" s="73"/>
      <c r="H330" s="73"/>
      <c r="I330" s="84"/>
      <c r="J330" s="53"/>
      <c r="K330" s="10"/>
      <c r="L330" s="72"/>
      <c r="M330" s="73"/>
      <c r="N330" s="73"/>
      <c r="O330" s="84"/>
      <c r="P330" s="53"/>
      <c r="Q330" s="74">
        <f t="shared" si="31"/>
        <v>0</v>
      </c>
      <c r="R330" s="74">
        <f t="shared" si="32"/>
        <v>0</v>
      </c>
      <c r="S330" s="74">
        <f t="shared" si="35"/>
        <v>0</v>
      </c>
      <c r="T330" s="74">
        <f t="shared" si="33"/>
        <v>0</v>
      </c>
      <c r="U330" s="74">
        <f t="shared" si="36"/>
        <v>0</v>
      </c>
      <c r="V330" s="18">
        <f t="shared" si="34"/>
        <v>0</v>
      </c>
    </row>
    <row r="331" spans="1:22" ht="21" customHeight="1" x14ac:dyDescent="0.2">
      <c r="A331" s="11"/>
      <c r="B331" s="66"/>
      <c r="C331" s="88"/>
      <c r="D331" s="53"/>
      <c r="E331" s="10"/>
      <c r="F331" s="72"/>
      <c r="G331" s="73"/>
      <c r="H331" s="73"/>
      <c r="I331" s="84"/>
      <c r="J331" s="53"/>
      <c r="K331" s="10"/>
      <c r="L331" s="72"/>
      <c r="M331" s="73"/>
      <c r="N331" s="73"/>
      <c r="O331" s="84"/>
      <c r="P331" s="53"/>
      <c r="Q331" s="74">
        <f t="shared" si="31"/>
        <v>0</v>
      </c>
      <c r="R331" s="74">
        <f t="shared" si="32"/>
        <v>0</v>
      </c>
      <c r="S331" s="74">
        <f t="shared" si="35"/>
        <v>0</v>
      </c>
      <c r="T331" s="74">
        <f t="shared" si="33"/>
        <v>0</v>
      </c>
      <c r="U331" s="74">
        <f t="shared" si="36"/>
        <v>0</v>
      </c>
      <c r="V331" s="18">
        <f t="shared" si="34"/>
        <v>0</v>
      </c>
    </row>
    <row r="332" spans="1:22" ht="21" customHeight="1" x14ac:dyDescent="0.2">
      <c r="A332" s="11"/>
      <c r="B332" s="66"/>
      <c r="C332" s="88"/>
      <c r="D332" s="53"/>
      <c r="E332" s="10"/>
      <c r="F332" s="72"/>
      <c r="G332" s="73"/>
      <c r="H332" s="73"/>
      <c r="I332" s="84"/>
      <c r="J332" s="53"/>
      <c r="K332" s="10"/>
      <c r="L332" s="72"/>
      <c r="M332" s="73"/>
      <c r="N332" s="73"/>
      <c r="O332" s="84"/>
      <c r="P332" s="53"/>
      <c r="Q332" s="74">
        <f t="shared" si="31"/>
        <v>0</v>
      </c>
      <c r="R332" s="74">
        <f t="shared" si="32"/>
        <v>0</v>
      </c>
      <c r="S332" s="74">
        <f t="shared" si="35"/>
        <v>0</v>
      </c>
      <c r="T332" s="74">
        <f t="shared" si="33"/>
        <v>0</v>
      </c>
      <c r="U332" s="74">
        <f t="shared" si="36"/>
        <v>0</v>
      </c>
      <c r="V332" s="18">
        <f t="shared" si="34"/>
        <v>0</v>
      </c>
    </row>
    <row r="333" spans="1:22" ht="21" customHeight="1" x14ac:dyDescent="0.2">
      <c r="A333" s="11"/>
      <c r="B333" s="66"/>
      <c r="C333" s="88"/>
      <c r="D333" s="53"/>
      <c r="E333" s="10"/>
      <c r="F333" s="72"/>
      <c r="G333" s="73"/>
      <c r="H333" s="73"/>
      <c r="I333" s="84"/>
      <c r="J333" s="53"/>
      <c r="K333" s="10"/>
      <c r="L333" s="72"/>
      <c r="M333" s="73"/>
      <c r="N333" s="73"/>
      <c r="O333" s="84"/>
      <c r="P333" s="53"/>
      <c r="Q333" s="74">
        <f t="shared" si="31"/>
        <v>0</v>
      </c>
      <c r="R333" s="74">
        <f t="shared" si="32"/>
        <v>0</v>
      </c>
      <c r="S333" s="74">
        <f t="shared" si="35"/>
        <v>0</v>
      </c>
      <c r="T333" s="74">
        <f t="shared" si="33"/>
        <v>0</v>
      </c>
      <c r="U333" s="74">
        <f t="shared" si="36"/>
        <v>0</v>
      </c>
      <c r="V333" s="18">
        <f t="shared" si="34"/>
        <v>0</v>
      </c>
    </row>
    <row r="334" spans="1:22" ht="21" customHeight="1" x14ac:dyDescent="0.2">
      <c r="A334" s="11"/>
      <c r="B334" s="66"/>
      <c r="C334" s="88"/>
      <c r="D334" s="53"/>
      <c r="E334" s="10"/>
      <c r="F334" s="72"/>
      <c r="G334" s="73"/>
      <c r="H334" s="73"/>
      <c r="I334" s="84"/>
      <c r="J334" s="53"/>
      <c r="K334" s="10"/>
      <c r="L334" s="72"/>
      <c r="M334" s="73"/>
      <c r="N334" s="73"/>
      <c r="O334" s="84"/>
      <c r="P334" s="53"/>
      <c r="Q334" s="74">
        <f t="shared" si="31"/>
        <v>0</v>
      </c>
      <c r="R334" s="74">
        <f t="shared" si="32"/>
        <v>0</v>
      </c>
      <c r="S334" s="74">
        <f t="shared" si="35"/>
        <v>0</v>
      </c>
      <c r="T334" s="74">
        <f t="shared" si="33"/>
        <v>0</v>
      </c>
      <c r="U334" s="74">
        <f t="shared" si="36"/>
        <v>0</v>
      </c>
      <c r="V334" s="18">
        <f t="shared" si="34"/>
        <v>0</v>
      </c>
    </row>
    <row r="335" spans="1:22" ht="21" customHeight="1" x14ac:dyDescent="0.2">
      <c r="A335" s="11"/>
      <c r="B335" s="66"/>
      <c r="C335" s="88"/>
      <c r="D335" s="53"/>
      <c r="E335" s="10"/>
      <c r="F335" s="72"/>
      <c r="G335" s="73"/>
      <c r="H335" s="73"/>
      <c r="I335" s="84"/>
      <c r="J335" s="53"/>
      <c r="K335" s="10"/>
      <c r="L335" s="72"/>
      <c r="M335" s="73"/>
      <c r="N335" s="73"/>
      <c r="O335" s="84"/>
      <c r="P335" s="53"/>
      <c r="Q335" s="74">
        <f t="shared" si="31"/>
        <v>0</v>
      </c>
      <c r="R335" s="74">
        <f t="shared" si="32"/>
        <v>0</v>
      </c>
      <c r="S335" s="74">
        <f t="shared" si="35"/>
        <v>0</v>
      </c>
      <c r="T335" s="74">
        <f t="shared" si="33"/>
        <v>0</v>
      </c>
      <c r="U335" s="74">
        <f t="shared" si="36"/>
        <v>0</v>
      </c>
      <c r="V335" s="18">
        <f t="shared" si="34"/>
        <v>0</v>
      </c>
    </row>
    <row r="336" spans="1:22" ht="21" customHeight="1" x14ac:dyDescent="0.2">
      <c r="A336" s="11"/>
      <c r="B336" s="66"/>
      <c r="C336" s="88"/>
      <c r="D336" s="53"/>
      <c r="E336" s="10"/>
      <c r="F336" s="72"/>
      <c r="G336" s="73"/>
      <c r="H336" s="73"/>
      <c r="I336" s="84"/>
      <c r="J336" s="53"/>
      <c r="K336" s="10"/>
      <c r="L336" s="72"/>
      <c r="M336" s="73"/>
      <c r="N336" s="73"/>
      <c r="O336" s="84"/>
      <c r="P336" s="53"/>
      <c r="Q336" s="74">
        <f t="shared" si="31"/>
        <v>0</v>
      </c>
      <c r="R336" s="74">
        <f t="shared" si="32"/>
        <v>0</v>
      </c>
      <c r="S336" s="74">
        <f t="shared" si="35"/>
        <v>0</v>
      </c>
      <c r="T336" s="74">
        <f t="shared" si="33"/>
        <v>0</v>
      </c>
      <c r="U336" s="74">
        <f t="shared" si="36"/>
        <v>0</v>
      </c>
      <c r="V336" s="18">
        <f t="shared" si="34"/>
        <v>0</v>
      </c>
    </row>
    <row r="337" spans="1:22" ht="21" customHeight="1" x14ac:dyDescent="0.2">
      <c r="A337" s="11"/>
      <c r="B337" s="66"/>
      <c r="C337" s="88"/>
      <c r="D337" s="53"/>
      <c r="E337" s="10"/>
      <c r="F337" s="72"/>
      <c r="G337" s="73"/>
      <c r="H337" s="73"/>
      <c r="I337" s="84"/>
      <c r="J337" s="53"/>
      <c r="K337" s="10"/>
      <c r="L337" s="72"/>
      <c r="M337" s="73"/>
      <c r="N337" s="73"/>
      <c r="O337" s="84"/>
      <c r="P337" s="53"/>
      <c r="Q337" s="74">
        <f t="shared" si="31"/>
        <v>0</v>
      </c>
      <c r="R337" s="74">
        <f t="shared" si="32"/>
        <v>0</v>
      </c>
      <c r="S337" s="74">
        <f t="shared" si="35"/>
        <v>0</v>
      </c>
      <c r="T337" s="74">
        <f t="shared" si="33"/>
        <v>0</v>
      </c>
      <c r="U337" s="74">
        <f t="shared" si="36"/>
        <v>0</v>
      </c>
      <c r="V337" s="18">
        <f t="shared" si="34"/>
        <v>0</v>
      </c>
    </row>
    <row r="338" spans="1:22" ht="21" customHeight="1" x14ac:dyDescent="0.2">
      <c r="A338" s="11"/>
      <c r="B338" s="66"/>
      <c r="C338" s="88"/>
      <c r="D338" s="53"/>
      <c r="E338" s="10"/>
      <c r="F338" s="72"/>
      <c r="G338" s="73"/>
      <c r="H338" s="73"/>
      <c r="I338" s="84"/>
      <c r="J338" s="53"/>
      <c r="K338" s="10"/>
      <c r="L338" s="72"/>
      <c r="M338" s="73"/>
      <c r="N338" s="73"/>
      <c r="O338" s="84"/>
      <c r="P338" s="53"/>
      <c r="Q338" s="74">
        <f t="shared" si="31"/>
        <v>0</v>
      </c>
      <c r="R338" s="74">
        <f t="shared" si="32"/>
        <v>0</v>
      </c>
      <c r="S338" s="74">
        <f t="shared" si="35"/>
        <v>0</v>
      </c>
      <c r="T338" s="74">
        <f t="shared" si="33"/>
        <v>0</v>
      </c>
      <c r="U338" s="74">
        <f t="shared" si="36"/>
        <v>0</v>
      </c>
      <c r="V338" s="18">
        <f t="shared" si="34"/>
        <v>0</v>
      </c>
    </row>
    <row r="339" spans="1:22" ht="21" customHeight="1" x14ac:dyDescent="0.2">
      <c r="A339" s="11"/>
      <c r="B339" s="66"/>
      <c r="C339" s="88"/>
      <c r="D339" s="53"/>
      <c r="E339" s="10"/>
      <c r="F339" s="72"/>
      <c r="G339" s="73"/>
      <c r="H339" s="73"/>
      <c r="I339" s="84"/>
      <c r="J339" s="53"/>
      <c r="K339" s="10"/>
      <c r="L339" s="72"/>
      <c r="M339" s="73"/>
      <c r="N339" s="73"/>
      <c r="O339" s="84"/>
      <c r="P339" s="53"/>
      <c r="Q339" s="74">
        <f t="shared" si="31"/>
        <v>0</v>
      </c>
      <c r="R339" s="74">
        <f t="shared" si="32"/>
        <v>0</v>
      </c>
      <c r="S339" s="74">
        <f t="shared" si="35"/>
        <v>0</v>
      </c>
      <c r="T339" s="74">
        <f t="shared" si="33"/>
        <v>0</v>
      </c>
      <c r="U339" s="74">
        <f t="shared" si="36"/>
        <v>0</v>
      </c>
      <c r="V339" s="18">
        <f t="shared" si="34"/>
        <v>0</v>
      </c>
    </row>
    <row r="340" spans="1:22" ht="21" customHeight="1" x14ac:dyDescent="0.2">
      <c r="A340" s="11"/>
      <c r="B340" s="66"/>
      <c r="C340" s="88"/>
      <c r="D340" s="53"/>
      <c r="E340" s="10"/>
      <c r="F340" s="72"/>
      <c r="G340" s="73"/>
      <c r="H340" s="73"/>
      <c r="I340" s="84"/>
      <c r="J340" s="53"/>
      <c r="K340" s="10"/>
      <c r="L340" s="72"/>
      <c r="M340" s="73"/>
      <c r="N340" s="73"/>
      <c r="O340" s="84"/>
      <c r="P340" s="53"/>
      <c r="Q340" s="74">
        <f t="shared" si="31"/>
        <v>0</v>
      </c>
      <c r="R340" s="74">
        <f t="shared" si="32"/>
        <v>0</v>
      </c>
      <c r="S340" s="74">
        <f t="shared" si="35"/>
        <v>0</v>
      </c>
      <c r="T340" s="74">
        <f t="shared" si="33"/>
        <v>0</v>
      </c>
      <c r="U340" s="74">
        <f t="shared" si="36"/>
        <v>0</v>
      </c>
      <c r="V340" s="18">
        <f t="shared" si="34"/>
        <v>0</v>
      </c>
    </row>
    <row r="341" spans="1:22" ht="21" customHeight="1" x14ac:dyDescent="0.2">
      <c r="A341" s="11"/>
      <c r="B341" s="66"/>
      <c r="C341" s="88"/>
      <c r="D341" s="53"/>
      <c r="E341" s="10"/>
      <c r="F341" s="72"/>
      <c r="G341" s="73"/>
      <c r="H341" s="73"/>
      <c r="I341" s="84"/>
      <c r="J341" s="53"/>
      <c r="K341" s="10"/>
      <c r="L341" s="72"/>
      <c r="M341" s="73"/>
      <c r="N341" s="73"/>
      <c r="O341" s="84"/>
      <c r="P341" s="53"/>
      <c r="Q341" s="74">
        <f t="shared" si="31"/>
        <v>0</v>
      </c>
      <c r="R341" s="74">
        <f t="shared" si="32"/>
        <v>0</v>
      </c>
      <c r="S341" s="74">
        <f t="shared" si="35"/>
        <v>0</v>
      </c>
      <c r="T341" s="74">
        <f t="shared" si="33"/>
        <v>0</v>
      </c>
      <c r="U341" s="74">
        <f t="shared" si="36"/>
        <v>0</v>
      </c>
      <c r="V341" s="18">
        <f t="shared" si="34"/>
        <v>0</v>
      </c>
    </row>
    <row r="342" spans="1:22" ht="21" customHeight="1" x14ac:dyDescent="0.2">
      <c r="A342" s="11"/>
      <c r="B342" s="66"/>
      <c r="C342" s="88"/>
      <c r="D342" s="53"/>
      <c r="E342" s="10"/>
      <c r="F342" s="72"/>
      <c r="G342" s="73"/>
      <c r="H342" s="73"/>
      <c r="I342" s="84"/>
      <c r="J342" s="53"/>
      <c r="K342" s="10"/>
      <c r="L342" s="72"/>
      <c r="M342" s="73"/>
      <c r="N342" s="73"/>
      <c r="O342" s="84"/>
      <c r="P342" s="53"/>
      <c r="Q342" s="74">
        <f t="shared" si="31"/>
        <v>0</v>
      </c>
      <c r="R342" s="74">
        <f t="shared" si="32"/>
        <v>0</v>
      </c>
      <c r="S342" s="74">
        <f t="shared" si="35"/>
        <v>0</v>
      </c>
      <c r="T342" s="74">
        <f t="shared" si="33"/>
        <v>0</v>
      </c>
      <c r="U342" s="74">
        <f t="shared" si="36"/>
        <v>0</v>
      </c>
      <c r="V342" s="18">
        <f t="shared" si="34"/>
        <v>0</v>
      </c>
    </row>
    <row r="343" spans="1:22" ht="21" customHeight="1" x14ac:dyDescent="0.2">
      <c r="A343" s="11"/>
      <c r="B343" s="66"/>
      <c r="C343" s="88"/>
      <c r="D343" s="53"/>
      <c r="E343" s="10"/>
      <c r="F343" s="72"/>
      <c r="G343" s="73"/>
      <c r="H343" s="73"/>
      <c r="I343" s="84"/>
      <c r="J343" s="53"/>
      <c r="K343" s="10"/>
      <c r="L343" s="72"/>
      <c r="M343" s="73"/>
      <c r="N343" s="73"/>
      <c r="O343" s="84"/>
      <c r="P343" s="53"/>
      <c r="Q343" s="74">
        <f t="shared" si="31"/>
        <v>0</v>
      </c>
      <c r="R343" s="74">
        <f t="shared" si="32"/>
        <v>0</v>
      </c>
      <c r="S343" s="74">
        <f t="shared" si="35"/>
        <v>0</v>
      </c>
      <c r="T343" s="74">
        <f t="shared" si="33"/>
        <v>0</v>
      </c>
      <c r="U343" s="74">
        <f t="shared" si="36"/>
        <v>0</v>
      </c>
      <c r="V343" s="18">
        <f t="shared" si="34"/>
        <v>0</v>
      </c>
    </row>
    <row r="344" spans="1:22" ht="21" customHeight="1" x14ac:dyDescent="0.2">
      <c r="A344" s="11"/>
      <c r="B344" s="66"/>
      <c r="C344" s="88"/>
      <c r="D344" s="53"/>
      <c r="E344" s="10"/>
      <c r="F344" s="72"/>
      <c r="G344" s="73"/>
      <c r="H344" s="73"/>
      <c r="I344" s="84"/>
      <c r="J344" s="53"/>
      <c r="K344" s="10"/>
      <c r="L344" s="72"/>
      <c r="M344" s="73"/>
      <c r="N344" s="73"/>
      <c r="O344" s="84"/>
      <c r="P344" s="53"/>
      <c r="Q344" s="74">
        <f t="shared" si="31"/>
        <v>0</v>
      </c>
      <c r="R344" s="74">
        <f t="shared" si="32"/>
        <v>0</v>
      </c>
      <c r="S344" s="74">
        <f t="shared" si="35"/>
        <v>0</v>
      </c>
      <c r="T344" s="74">
        <f t="shared" si="33"/>
        <v>0</v>
      </c>
      <c r="U344" s="74">
        <f t="shared" si="36"/>
        <v>0</v>
      </c>
      <c r="V344" s="18">
        <f t="shared" si="34"/>
        <v>0</v>
      </c>
    </row>
    <row r="345" spans="1:22" ht="21" customHeight="1" x14ac:dyDescent="0.2">
      <c r="A345" s="11"/>
      <c r="B345" s="66"/>
      <c r="C345" s="88"/>
      <c r="D345" s="53"/>
      <c r="E345" s="10"/>
      <c r="F345" s="72"/>
      <c r="G345" s="73"/>
      <c r="H345" s="73"/>
      <c r="I345" s="84"/>
      <c r="J345" s="53"/>
      <c r="K345" s="10"/>
      <c r="L345" s="72"/>
      <c r="M345" s="73"/>
      <c r="N345" s="73"/>
      <c r="O345" s="84"/>
      <c r="P345" s="53"/>
      <c r="Q345" s="74">
        <f t="shared" si="31"/>
        <v>0</v>
      </c>
      <c r="R345" s="74">
        <f t="shared" si="32"/>
        <v>0</v>
      </c>
      <c r="S345" s="74">
        <f t="shared" si="35"/>
        <v>0</v>
      </c>
      <c r="T345" s="74">
        <f t="shared" si="33"/>
        <v>0</v>
      </c>
      <c r="U345" s="74">
        <f t="shared" si="36"/>
        <v>0</v>
      </c>
      <c r="V345" s="18">
        <f t="shared" si="34"/>
        <v>0</v>
      </c>
    </row>
    <row r="346" spans="1:22" ht="21" customHeight="1" x14ac:dyDescent="0.2">
      <c r="A346" s="11"/>
      <c r="B346" s="66"/>
      <c r="C346" s="88"/>
      <c r="D346" s="53"/>
      <c r="E346" s="10"/>
      <c r="F346" s="72"/>
      <c r="G346" s="73"/>
      <c r="H346" s="73"/>
      <c r="I346" s="84"/>
      <c r="J346" s="53"/>
      <c r="K346" s="10"/>
      <c r="L346" s="72"/>
      <c r="M346" s="73"/>
      <c r="N346" s="73"/>
      <c r="O346" s="84"/>
      <c r="P346" s="53"/>
      <c r="Q346" s="74">
        <f t="shared" si="31"/>
        <v>0</v>
      </c>
      <c r="R346" s="74">
        <f t="shared" si="32"/>
        <v>0</v>
      </c>
      <c r="S346" s="74">
        <f t="shared" si="35"/>
        <v>0</v>
      </c>
      <c r="T346" s="74">
        <f t="shared" si="33"/>
        <v>0</v>
      </c>
      <c r="U346" s="74">
        <f t="shared" si="36"/>
        <v>0</v>
      </c>
      <c r="V346" s="18">
        <f t="shared" si="34"/>
        <v>0</v>
      </c>
    </row>
    <row r="347" spans="1:22" ht="21" customHeight="1" x14ac:dyDescent="0.2">
      <c r="A347" s="11"/>
      <c r="B347" s="66"/>
      <c r="C347" s="88"/>
      <c r="D347" s="53"/>
      <c r="E347" s="10"/>
      <c r="F347" s="72"/>
      <c r="G347" s="73"/>
      <c r="H347" s="73"/>
      <c r="I347" s="84"/>
      <c r="J347" s="53"/>
      <c r="K347" s="10"/>
      <c r="L347" s="72"/>
      <c r="M347" s="73"/>
      <c r="N347" s="73"/>
      <c r="O347" s="84"/>
      <c r="P347" s="53"/>
      <c r="Q347" s="74">
        <f t="shared" si="31"/>
        <v>0</v>
      </c>
      <c r="R347" s="74">
        <f t="shared" si="32"/>
        <v>0</v>
      </c>
      <c r="S347" s="74">
        <f t="shared" si="35"/>
        <v>0</v>
      </c>
      <c r="T347" s="74">
        <f t="shared" si="33"/>
        <v>0</v>
      </c>
      <c r="U347" s="74">
        <f t="shared" si="36"/>
        <v>0</v>
      </c>
      <c r="V347" s="18">
        <f t="shared" si="34"/>
        <v>0</v>
      </c>
    </row>
    <row r="348" spans="1:22" ht="21" customHeight="1" x14ac:dyDescent="0.2">
      <c r="A348" s="11"/>
      <c r="B348" s="66"/>
      <c r="C348" s="88"/>
      <c r="D348" s="53"/>
      <c r="E348" s="10"/>
      <c r="F348" s="72"/>
      <c r="G348" s="73"/>
      <c r="H348" s="73"/>
      <c r="I348" s="84"/>
      <c r="J348" s="53"/>
      <c r="K348" s="10"/>
      <c r="L348" s="72"/>
      <c r="M348" s="73"/>
      <c r="N348" s="73"/>
      <c r="O348" s="84"/>
      <c r="P348" s="53"/>
      <c r="Q348" s="74">
        <f t="shared" si="31"/>
        <v>0</v>
      </c>
      <c r="R348" s="74">
        <f t="shared" si="32"/>
        <v>0</v>
      </c>
      <c r="S348" s="74">
        <f t="shared" si="35"/>
        <v>0</v>
      </c>
      <c r="T348" s="74">
        <f t="shared" si="33"/>
        <v>0</v>
      </c>
      <c r="U348" s="74">
        <f t="shared" si="36"/>
        <v>0</v>
      </c>
      <c r="V348" s="18">
        <f t="shared" si="34"/>
        <v>0</v>
      </c>
    </row>
    <row r="349" spans="1:22" ht="21" customHeight="1" x14ac:dyDescent="0.2">
      <c r="A349" s="11"/>
      <c r="B349" s="66"/>
      <c r="C349" s="88"/>
      <c r="D349" s="53"/>
      <c r="E349" s="10"/>
      <c r="F349" s="72"/>
      <c r="G349" s="73"/>
      <c r="H349" s="73"/>
      <c r="I349" s="84"/>
      <c r="J349" s="53"/>
      <c r="K349" s="10"/>
      <c r="L349" s="72"/>
      <c r="M349" s="73"/>
      <c r="N349" s="73"/>
      <c r="O349" s="84"/>
      <c r="P349" s="53"/>
      <c r="Q349" s="74">
        <f t="shared" si="31"/>
        <v>0</v>
      </c>
      <c r="R349" s="74">
        <f t="shared" si="32"/>
        <v>0</v>
      </c>
      <c r="S349" s="74">
        <f t="shared" si="35"/>
        <v>0</v>
      </c>
      <c r="T349" s="74">
        <f t="shared" si="33"/>
        <v>0</v>
      </c>
      <c r="U349" s="74">
        <f t="shared" si="36"/>
        <v>0</v>
      </c>
      <c r="V349" s="18">
        <f t="shared" si="34"/>
        <v>0</v>
      </c>
    </row>
    <row r="350" spans="1:22" ht="21" customHeight="1" x14ac:dyDescent="0.2">
      <c r="A350" s="11"/>
      <c r="B350" s="66"/>
      <c r="C350" s="88"/>
      <c r="D350" s="53"/>
      <c r="E350" s="10"/>
      <c r="F350" s="72"/>
      <c r="G350" s="73"/>
      <c r="H350" s="73"/>
      <c r="I350" s="84"/>
      <c r="J350" s="53"/>
      <c r="K350" s="10"/>
      <c r="L350" s="72"/>
      <c r="M350" s="73"/>
      <c r="N350" s="73"/>
      <c r="O350" s="84"/>
      <c r="P350" s="53"/>
      <c r="Q350" s="74">
        <f t="shared" si="31"/>
        <v>0</v>
      </c>
      <c r="R350" s="74">
        <f t="shared" si="32"/>
        <v>0</v>
      </c>
      <c r="S350" s="74">
        <f t="shared" si="35"/>
        <v>0</v>
      </c>
      <c r="T350" s="74">
        <f t="shared" si="33"/>
        <v>0</v>
      </c>
      <c r="U350" s="74">
        <f t="shared" si="36"/>
        <v>0</v>
      </c>
      <c r="V350" s="18">
        <f t="shared" si="34"/>
        <v>0</v>
      </c>
    </row>
    <row r="351" spans="1:22" ht="21" customHeight="1" x14ac:dyDescent="0.2">
      <c r="A351" s="11"/>
      <c r="B351" s="66"/>
      <c r="C351" s="88"/>
      <c r="D351" s="53"/>
      <c r="E351" s="10"/>
      <c r="F351" s="72"/>
      <c r="G351" s="73"/>
      <c r="H351" s="73"/>
      <c r="I351" s="84"/>
      <c r="J351" s="53"/>
      <c r="K351" s="10"/>
      <c r="L351" s="72"/>
      <c r="M351" s="73"/>
      <c r="N351" s="73"/>
      <c r="O351" s="84"/>
      <c r="P351" s="53"/>
      <c r="Q351" s="74">
        <f t="shared" si="31"/>
        <v>0</v>
      </c>
      <c r="R351" s="74">
        <f t="shared" si="32"/>
        <v>0</v>
      </c>
      <c r="S351" s="74">
        <f t="shared" si="35"/>
        <v>0</v>
      </c>
      <c r="T351" s="74">
        <f t="shared" si="33"/>
        <v>0</v>
      </c>
      <c r="U351" s="74">
        <f t="shared" si="36"/>
        <v>0</v>
      </c>
      <c r="V351" s="18">
        <f t="shared" si="34"/>
        <v>0</v>
      </c>
    </row>
    <row r="352" spans="1:22" ht="21" customHeight="1" x14ac:dyDescent="0.2">
      <c r="A352" s="11"/>
      <c r="B352" s="66"/>
      <c r="C352" s="88"/>
      <c r="D352" s="53"/>
      <c r="E352" s="10"/>
      <c r="F352" s="72"/>
      <c r="G352" s="73"/>
      <c r="H352" s="73"/>
      <c r="I352" s="84"/>
      <c r="J352" s="53"/>
      <c r="K352" s="10"/>
      <c r="L352" s="72"/>
      <c r="M352" s="73"/>
      <c r="N352" s="73"/>
      <c r="O352" s="84"/>
      <c r="P352" s="53"/>
      <c r="Q352" s="74">
        <f t="shared" si="31"/>
        <v>0</v>
      </c>
      <c r="R352" s="74">
        <f t="shared" si="32"/>
        <v>0</v>
      </c>
      <c r="S352" s="74">
        <f t="shared" si="35"/>
        <v>0</v>
      </c>
      <c r="T352" s="74">
        <f t="shared" si="33"/>
        <v>0</v>
      </c>
      <c r="U352" s="74">
        <f t="shared" si="36"/>
        <v>0</v>
      </c>
      <c r="V352" s="18">
        <f t="shared" si="34"/>
        <v>0</v>
      </c>
    </row>
    <row r="353" spans="1:22" ht="21" customHeight="1" x14ac:dyDescent="0.2">
      <c r="A353" s="11"/>
      <c r="B353" s="66"/>
      <c r="C353" s="88"/>
      <c r="D353" s="53"/>
      <c r="E353" s="10"/>
      <c r="F353" s="72"/>
      <c r="G353" s="73"/>
      <c r="H353" s="73"/>
      <c r="I353" s="84"/>
      <c r="J353" s="53"/>
      <c r="K353" s="10"/>
      <c r="L353" s="72"/>
      <c r="M353" s="73"/>
      <c r="N353" s="73"/>
      <c r="O353" s="84"/>
      <c r="P353" s="53"/>
      <c r="Q353" s="74">
        <f t="shared" si="31"/>
        <v>0</v>
      </c>
      <c r="R353" s="74">
        <f t="shared" si="32"/>
        <v>0</v>
      </c>
      <c r="S353" s="74">
        <f t="shared" si="35"/>
        <v>0</v>
      </c>
      <c r="T353" s="74">
        <f t="shared" si="33"/>
        <v>0</v>
      </c>
      <c r="U353" s="74">
        <f t="shared" si="36"/>
        <v>0</v>
      </c>
      <c r="V353" s="18">
        <f t="shared" si="34"/>
        <v>0</v>
      </c>
    </row>
    <row r="354" spans="1:22" ht="21" customHeight="1" x14ac:dyDescent="0.2">
      <c r="A354" s="11"/>
      <c r="B354" s="66"/>
      <c r="C354" s="88"/>
      <c r="D354" s="53"/>
      <c r="E354" s="10"/>
      <c r="F354" s="72"/>
      <c r="G354" s="73"/>
      <c r="H354" s="73"/>
      <c r="I354" s="84"/>
      <c r="J354" s="53"/>
      <c r="K354" s="10"/>
      <c r="L354" s="72"/>
      <c r="M354" s="73"/>
      <c r="N354" s="73"/>
      <c r="O354" s="84"/>
      <c r="P354" s="53"/>
      <c r="Q354" s="74">
        <f t="shared" si="31"/>
        <v>0</v>
      </c>
      <c r="R354" s="74">
        <f t="shared" si="32"/>
        <v>0</v>
      </c>
      <c r="S354" s="74">
        <f t="shared" si="35"/>
        <v>0</v>
      </c>
      <c r="T354" s="74">
        <f t="shared" si="33"/>
        <v>0</v>
      </c>
      <c r="U354" s="74">
        <f t="shared" si="36"/>
        <v>0</v>
      </c>
      <c r="V354" s="18">
        <f t="shared" si="34"/>
        <v>0</v>
      </c>
    </row>
    <row r="355" spans="1:22" ht="21" customHeight="1" x14ac:dyDescent="0.2">
      <c r="A355" s="11"/>
      <c r="B355" s="66"/>
      <c r="C355" s="88"/>
      <c r="D355" s="53"/>
      <c r="E355" s="10"/>
      <c r="F355" s="72"/>
      <c r="G355" s="73"/>
      <c r="H355" s="73"/>
      <c r="I355" s="84"/>
      <c r="J355" s="53"/>
      <c r="K355" s="10"/>
      <c r="L355" s="72"/>
      <c r="M355" s="73"/>
      <c r="N355" s="73"/>
      <c r="O355" s="84"/>
      <c r="P355" s="53"/>
      <c r="Q355" s="74">
        <f t="shared" si="31"/>
        <v>0</v>
      </c>
      <c r="R355" s="74">
        <f t="shared" si="32"/>
        <v>0</v>
      </c>
      <c r="S355" s="74">
        <f t="shared" si="35"/>
        <v>0</v>
      </c>
      <c r="T355" s="74">
        <f t="shared" si="33"/>
        <v>0</v>
      </c>
      <c r="U355" s="74">
        <f t="shared" si="36"/>
        <v>0</v>
      </c>
      <c r="V355" s="18">
        <f t="shared" si="34"/>
        <v>0</v>
      </c>
    </row>
    <row r="356" spans="1:22" ht="21" customHeight="1" x14ac:dyDescent="0.2">
      <c r="A356" s="11"/>
      <c r="B356" s="66"/>
      <c r="C356" s="88"/>
      <c r="D356" s="53"/>
      <c r="E356" s="10"/>
      <c r="F356" s="72"/>
      <c r="G356" s="73"/>
      <c r="H356" s="73"/>
      <c r="I356" s="84"/>
      <c r="J356" s="53"/>
      <c r="K356" s="10"/>
      <c r="L356" s="72"/>
      <c r="M356" s="73"/>
      <c r="N356" s="73"/>
      <c r="O356" s="84"/>
      <c r="P356" s="53"/>
      <c r="Q356" s="74">
        <f t="shared" si="31"/>
        <v>0</v>
      </c>
      <c r="R356" s="74">
        <f t="shared" si="32"/>
        <v>0</v>
      </c>
      <c r="S356" s="74">
        <f t="shared" si="35"/>
        <v>0</v>
      </c>
      <c r="T356" s="74">
        <f t="shared" si="33"/>
        <v>0</v>
      </c>
      <c r="U356" s="74">
        <f t="shared" si="36"/>
        <v>0</v>
      </c>
      <c r="V356" s="18">
        <f t="shared" si="34"/>
        <v>0</v>
      </c>
    </row>
    <row r="357" spans="1:22" ht="21" customHeight="1" x14ac:dyDescent="0.2">
      <c r="A357" s="11"/>
      <c r="B357" s="66"/>
      <c r="C357" s="88"/>
      <c r="D357" s="53"/>
      <c r="E357" s="10"/>
      <c r="F357" s="72"/>
      <c r="G357" s="73"/>
      <c r="H357" s="73"/>
      <c r="I357" s="84"/>
      <c r="J357" s="53"/>
      <c r="K357" s="10"/>
      <c r="L357" s="72"/>
      <c r="M357" s="73"/>
      <c r="N357" s="73"/>
      <c r="O357" s="84"/>
      <c r="P357" s="53"/>
      <c r="Q357" s="74">
        <f t="shared" si="31"/>
        <v>0</v>
      </c>
      <c r="R357" s="74">
        <f t="shared" si="32"/>
        <v>0</v>
      </c>
      <c r="S357" s="74">
        <f t="shared" si="35"/>
        <v>0</v>
      </c>
      <c r="T357" s="74">
        <f t="shared" si="33"/>
        <v>0</v>
      </c>
      <c r="U357" s="74">
        <f t="shared" si="36"/>
        <v>0</v>
      </c>
      <c r="V357" s="18">
        <f t="shared" si="34"/>
        <v>0</v>
      </c>
    </row>
    <row r="358" spans="1:22" ht="21" customHeight="1" x14ac:dyDescent="0.2">
      <c r="A358" s="11"/>
      <c r="B358" s="66"/>
      <c r="C358" s="88"/>
      <c r="D358" s="53"/>
      <c r="E358" s="10"/>
      <c r="F358" s="72"/>
      <c r="G358" s="73"/>
      <c r="H358" s="73"/>
      <c r="I358" s="84"/>
      <c r="J358" s="53"/>
      <c r="K358" s="10"/>
      <c r="L358" s="72"/>
      <c r="M358" s="73"/>
      <c r="N358" s="73"/>
      <c r="O358" s="84"/>
      <c r="P358" s="53"/>
      <c r="Q358" s="74">
        <f t="shared" si="31"/>
        <v>0</v>
      </c>
      <c r="R358" s="74">
        <f t="shared" si="32"/>
        <v>0</v>
      </c>
      <c r="S358" s="74">
        <f t="shared" si="35"/>
        <v>0</v>
      </c>
      <c r="T358" s="74">
        <f t="shared" si="33"/>
        <v>0</v>
      </c>
      <c r="U358" s="74">
        <f t="shared" si="36"/>
        <v>0</v>
      </c>
      <c r="V358" s="18">
        <f t="shared" si="34"/>
        <v>0</v>
      </c>
    </row>
    <row r="359" spans="1:22" ht="21" customHeight="1" x14ac:dyDescent="0.2">
      <c r="A359" s="11"/>
      <c r="B359" s="66"/>
      <c r="C359" s="88"/>
      <c r="D359" s="53"/>
      <c r="E359" s="10"/>
      <c r="F359" s="72"/>
      <c r="G359" s="73"/>
      <c r="H359" s="73"/>
      <c r="I359" s="84"/>
      <c r="J359" s="53"/>
      <c r="K359" s="10"/>
      <c r="L359" s="72"/>
      <c r="M359" s="73"/>
      <c r="N359" s="73"/>
      <c r="O359" s="84"/>
      <c r="P359" s="53"/>
      <c r="Q359" s="74">
        <f t="shared" si="31"/>
        <v>0</v>
      </c>
      <c r="R359" s="74">
        <f t="shared" si="32"/>
        <v>0</v>
      </c>
      <c r="S359" s="74">
        <f t="shared" si="35"/>
        <v>0</v>
      </c>
      <c r="T359" s="74">
        <f t="shared" si="33"/>
        <v>0</v>
      </c>
      <c r="U359" s="74">
        <f t="shared" si="36"/>
        <v>0</v>
      </c>
      <c r="V359" s="18">
        <f t="shared" si="34"/>
        <v>0</v>
      </c>
    </row>
    <row r="360" spans="1:22" ht="21" customHeight="1" x14ac:dyDescent="0.2">
      <c r="A360" s="11"/>
      <c r="B360" s="66"/>
      <c r="C360" s="88"/>
      <c r="D360" s="53"/>
      <c r="E360" s="10"/>
      <c r="F360" s="72"/>
      <c r="G360" s="73"/>
      <c r="H360" s="73"/>
      <c r="I360" s="84"/>
      <c r="J360" s="53"/>
      <c r="K360" s="10"/>
      <c r="L360" s="72"/>
      <c r="M360" s="73"/>
      <c r="N360" s="73"/>
      <c r="O360" s="84"/>
      <c r="P360" s="53"/>
      <c r="Q360" s="74">
        <f t="shared" si="31"/>
        <v>0</v>
      </c>
      <c r="R360" s="74">
        <f t="shared" si="32"/>
        <v>0</v>
      </c>
      <c r="S360" s="74">
        <f t="shared" si="35"/>
        <v>0</v>
      </c>
      <c r="T360" s="74">
        <f t="shared" si="33"/>
        <v>0</v>
      </c>
      <c r="U360" s="74">
        <f t="shared" si="36"/>
        <v>0</v>
      </c>
      <c r="V360" s="18">
        <f t="shared" si="34"/>
        <v>0</v>
      </c>
    </row>
    <row r="361" spans="1:22" ht="21" customHeight="1" x14ac:dyDescent="0.2">
      <c r="A361" s="11"/>
      <c r="B361" s="66"/>
      <c r="C361" s="88"/>
      <c r="D361" s="53"/>
      <c r="E361" s="10"/>
      <c r="F361" s="72"/>
      <c r="G361" s="73"/>
      <c r="H361" s="73"/>
      <c r="I361" s="84"/>
      <c r="J361" s="53"/>
      <c r="K361" s="10"/>
      <c r="L361" s="72"/>
      <c r="M361" s="73"/>
      <c r="N361" s="73"/>
      <c r="O361" s="84"/>
      <c r="P361" s="53"/>
      <c r="Q361" s="74">
        <f t="shared" si="31"/>
        <v>0</v>
      </c>
      <c r="R361" s="74">
        <f t="shared" si="32"/>
        <v>0</v>
      </c>
      <c r="S361" s="74">
        <f t="shared" si="35"/>
        <v>0</v>
      </c>
      <c r="T361" s="74">
        <f t="shared" si="33"/>
        <v>0</v>
      </c>
      <c r="U361" s="74">
        <f t="shared" si="36"/>
        <v>0</v>
      </c>
      <c r="V361" s="18">
        <f t="shared" si="34"/>
        <v>0</v>
      </c>
    </row>
    <row r="362" spans="1:22" ht="21" customHeight="1" x14ac:dyDescent="0.2">
      <c r="A362" s="11"/>
      <c r="B362" s="66"/>
      <c r="C362" s="88"/>
      <c r="D362" s="53"/>
      <c r="E362" s="10"/>
      <c r="F362" s="72"/>
      <c r="G362" s="73"/>
      <c r="H362" s="73"/>
      <c r="I362" s="84"/>
      <c r="J362" s="53"/>
      <c r="K362" s="10"/>
      <c r="L362" s="72"/>
      <c r="M362" s="73"/>
      <c r="N362" s="73"/>
      <c r="O362" s="84"/>
      <c r="P362" s="53"/>
      <c r="Q362" s="74">
        <f t="shared" si="31"/>
        <v>0</v>
      </c>
      <c r="R362" s="74">
        <f t="shared" si="32"/>
        <v>0</v>
      </c>
      <c r="S362" s="74">
        <f t="shared" si="35"/>
        <v>0</v>
      </c>
      <c r="T362" s="74">
        <f t="shared" si="33"/>
        <v>0</v>
      </c>
      <c r="U362" s="74">
        <f t="shared" si="36"/>
        <v>0</v>
      </c>
      <c r="V362" s="18">
        <f t="shared" si="34"/>
        <v>0</v>
      </c>
    </row>
    <row r="363" spans="1:22" ht="21" customHeight="1" x14ac:dyDescent="0.2">
      <c r="A363" s="11"/>
      <c r="B363" s="66"/>
      <c r="C363" s="88"/>
      <c r="D363" s="53"/>
      <c r="E363" s="10"/>
      <c r="F363" s="72"/>
      <c r="G363" s="73"/>
      <c r="H363" s="73"/>
      <c r="I363" s="84"/>
      <c r="J363" s="53"/>
      <c r="K363" s="10"/>
      <c r="L363" s="72"/>
      <c r="M363" s="73"/>
      <c r="N363" s="73"/>
      <c r="O363" s="84"/>
      <c r="P363" s="53"/>
      <c r="Q363" s="74">
        <f t="shared" si="31"/>
        <v>0</v>
      </c>
      <c r="R363" s="74">
        <f t="shared" si="32"/>
        <v>0</v>
      </c>
      <c r="S363" s="74">
        <f t="shared" si="35"/>
        <v>0</v>
      </c>
      <c r="T363" s="74">
        <f t="shared" si="33"/>
        <v>0</v>
      </c>
      <c r="U363" s="74">
        <f t="shared" si="36"/>
        <v>0</v>
      </c>
      <c r="V363" s="18">
        <f t="shared" si="34"/>
        <v>0</v>
      </c>
    </row>
    <row r="364" spans="1:22" ht="21" customHeight="1" x14ac:dyDescent="0.2">
      <c r="A364" s="11"/>
      <c r="B364" s="66"/>
      <c r="C364" s="88"/>
      <c r="D364" s="53"/>
      <c r="E364" s="10"/>
      <c r="F364" s="72"/>
      <c r="G364" s="73"/>
      <c r="H364" s="73"/>
      <c r="I364" s="84"/>
      <c r="J364" s="53"/>
      <c r="K364" s="10"/>
      <c r="L364" s="72"/>
      <c r="M364" s="73"/>
      <c r="N364" s="73"/>
      <c r="O364" s="84"/>
      <c r="P364" s="53"/>
      <c r="Q364" s="74">
        <f t="shared" si="31"/>
        <v>0</v>
      </c>
      <c r="R364" s="74">
        <f t="shared" si="32"/>
        <v>0</v>
      </c>
      <c r="S364" s="74">
        <f t="shared" si="35"/>
        <v>0</v>
      </c>
      <c r="T364" s="74">
        <f t="shared" si="33"/>
        <v>0</v>
      </c>
      <c r="U364" s="74">
        <f t="shared" si="36"/>
        <v>0</v>
      </c>
      <c r="V364" s="18">
        <f t="shared" si="34"/>
        <v>0</v>
      </c>
    </row>
    <row r="365" spans="1:22" ht="21" customHeight="1" x14ac:dyDescent="0.2">
      <c r="A365" s="11"/>
      <c r="B365" s="66"/>
      <c r="C365" s="88"/>
      <c r="D365" s="53"/>
      <c r="E365" s="10"/>
      <c r="F365" s="72"/>
      <c r="G365" s="73"/>
      <c r="H365" s="73"/>
      <c r="I365" s="84"/>
      <c r="J365" s="53"/>
      <c r="K365" s="10"/>
      <c r="L365" s="72"/>
      <c r="M365" s="73"/>
      <c r="N365" s="73"/>
      <c r="O365" s="84"/>
      <c r="P365" s="53"/>
      <c r="Q365" s="74">
        <f t="shared" si="31"/>
        <v>0</v>
      </c>
      <c r="R365" s="74">
        <f t="shared" si="32"/>
        <v>0</v>
      </c>
      <c r="S365" s="74">
        <f t="shared" si="35"/>
        <v>0</v>
      </c>
      <c r="T365" s="74">
        <f t="shared" si="33"/>
        <v>0</v>
      </c>
      <c r="U365" s="74">
        <f t="shared" si="36"/>
        <v>0</v>
      </c>
      <c r="V365" s="18">
        <f t="shared" si="34"/>
        <v>0</v>
      </c>
    </row>
    <row r="366" spans="1:22" ht="21" customHeight="1" x14ac:dyDescent="0.2">
      <c r="A366" s="11"/>
      <c r="B366" s="66"/>
      <c r="C366" s="88"/>
      <c r="D366" s="53"/>
      <c r="E366" s="10"/>
      <c r="F366" s="72"/>
      <c r="G366" s="73"/>
      <c r="H366" s="73"/>
      <c r="I366" s="84"/>
      <c r="J366" s="53"/>
      <c r="K366" s="10"/>
      <c r="L366" s="72"/>
      <c r="M366" s="73"/>
      <c r="N366" s="73"/>
      <c r="O366" s="84"/>
      <c r="P366" s="53"/>
      <c r="Q366" s="74">
        <f t="shared" si="31"/>
        <v>0</v>
      </c>
      <c r="R366" s="74">
        <f t="shared" si="32"/>
        <v>0</v>
      </c>
      <c r="S366" s="74">
        <f t="shared" si="35"/>
        <v>0</v>
      </c>
      <c r="T366" s="74">
        <f t="shared" si="33"/>
        <v>0</v>
      </c>
      <c r="U366" s="74">
        <f t="shared" si="36"/>
        <v>0</v>
      </c>
      <c r="V366" s="18">
        <f t="shared" si="34"/>
        <v>0</v>
      </c>
    </row>
    <row r="367" spans="1:22" ht="21" customHeight="1" x14ac:dyDescent="0.2">
      <c r="A367" s="11"/>
      <c r="B367" s="66"/>
      <c r="C367" s="88"/>
      <c r="D367" s="53"/>
      <c r="E367" s="10"/>
      <c r="F367" s="72"/>
      <c r="G367" s="73"/>
      <c r="H367" s="73"/>
      <c r="I367" s="84"/>
      <c r="J367" s="53"/>
      <c r="K367" s="10"/>
      <c r="L367" s="72"/>
      <c r="M367" s="73"/>
      <c r="N367" s="73"/>
      <c r="O367" s="84"/>
      <c r="P367" s="53"/>
      <c r="Q367" s="74">
        <f t="shared" si="31"/>
        <v>0</v>
      </c>
      <c r="R367" s="74">
        <f t="shared" si="32"/>
        <v>0</v>
      </c>
      <c r="S367" s="74">
        <f t="shared" si="35"/>
        <v>0</v>
      </c>
      <c r="T367" s="74">
        <f t="shared" si="33"/>
        <v>0</v>
      </c>
      <c r="U367" s="74">
        <f t="shared" si="36"/>
        <v>0</v>
      </c>
      <c r="V367" s="18">
        <f t="shared" si="34"/>
        <v>0</v>
      </c>
    </row>
    <row r="368" spans="1:22" ht="21" customHeight="1" x14ac:dyDescent="0.2">
      <c r="A368" s="11"/>
      <c r="B368" s="66"/>
      <c r="C368" s="88"/>
      <c r="D368" s="53"/>
      <c r="E368" s="10"/>
      <c r="F368" s="72"/>
      <c r="G368" s="73"/>
      <c r="H368" s="73"/>
      <c r="I368" s="84"/>
      <c r="J368" s="53"/>
      <c r="K368" s="10"/>
      <c r="L368" s="72"/>
      <c r="M368" s="73"/>
      <c r="N368" s="73"/>
      <c r="O368" s="84"/>
      <c r="P368" s="53"/>
      <c r="Q368" s="74">
        <f t="shared" si="31"/>
        <v>0</v>
      </c>
      <c r="R368" s="74">
        <f t="shared" si="32"/>
        <v>0</v>
      </c>
      <c r="S368" s="74">
        <f t="shared" si="35"/>
        <v>0</v>
      </c>
      <c r="T368" s="74">
        <f t="shared" si="33"/>
        <v>0</v>
      </c>
      <c r="U368" s="74">
        <f t="shared" si="36"/>
        <v>0</v>
      </c>
      <c r="V368" s="18">
        <f t="shared" si="34"/>
        <v>0</v>
      </c>
    </row>
    <row r="369" spans="1:22" ht="21" customHeight="1" x14ac:dyDescent="0.2">
      <c r="A369" s="11"/>
      <c r="B369" s="66"/>
      <c r="C369" s="88"/>
      <c r="D369" s="53"/>
      <c r="E369" s="10"/>
      <c r="F369" s="72"/>
      <c r="G369" s="73"/>
      <c r="H369" s="73"/>
      <c r="I369" s="84"/>
      <c r="J369" s="53"/>
      <c r="K369" s="10"/>
      <c r="L369" s="72"/>
      <c r="M369" s="73"/>
      <c r="N369" s="73"/>
      <c r="O369" s="84"/>
      <c r="P369" s="53"/>
      <c r="Q369" s="74">
        <f t="shared" si="31"/>
        <v>0</v>
      </c>
      <c r="R369" s="74">
        <f t="shared" si="32"/>
        <v>0</v>
      </c>
      <c r="S369" s="74">
        <f t="shared" si="35"/>
        <v>0</v>
      </c>
      <c r="T369" s="74">
        <f t="shared" si="33"/>
        <v>0</v>
      </c>
      <c r="U369" s="74">
        <f t="shared" si="36"/>
        <v>0</v>
      </c>
      <c r="V369" s="18">
        <f t="shared" si="34"/>
        <v>0</v>
      </c>
    </row>
    <row r="370" spans="1:22" ht="21" customHeight="1" x14ac:dyDescent="0.2">
      <c r="A370" s="11"/>
      <c r="B370" s="66"/>
      <c r="C370" s="88"/>
      <c r="D370" s="53"/>
      <c r="E370" s="10"/>
      <c r="F370" s="72"/>
      <c r="G370" s="73"/>
      <c r="H370" s="73"/>
      <c r="I370" s="84"/>
      <c r="J370" s="53"/>
      <c r="K370" s="10"/>
      <c r="L370" s="72"/>
      <c r="M370" s="73"/>
      <c r="N370" s="73"/>
      <c r="O370" s="84"/>
      <c r="P370" s="53"/>
      <c r="Q370" s="74">
        <f t="shared" si="31"/>
        <v>0</v>
      </c>
      <c r="R370" s="74">
        <f t="shared" si="32"/>
        <v>0</v>
      </c>
      <c r="S370" s="74">
        <f t="shared" si="35"/>
        <v>0</v>
      </c>
      <c r="T370" s="74">
        <f t="shared" si="33"/>
        <v>0</v>
      </c>
      <c r="U370" s="74">
        <f t="shared" si="36"/>
        <v>0</v>
      </c>
      <c r="V370" s="18">
        <f t="shared" si="34"/>
        <v>0</v>
      </c>
    </row>
    <row r="371" spans="1:22" ht="21" customHeight="1" x14ac:dyDescent="0.2">
      <c r="A371" s="11"/>
      <c r="B371" s="66"/>
      <c r="C371" s="88"/>
      <c r="D371" s="53"/>
      <c r="E371" s="10"/>
      <c r="F371" s="72"/>
      <c r="G371" s="73"/>
      <c r="H371" s="73"/>
      <c r="I371" s="84"/>
      <c r="J371" s="53"/>
      <c r="K371" s="10"/>
      <c r="L371" s="72"/>
      <c r="M371" s="73"/>
      <c r="N371" s="73"/>
      <c r="O371" s="84"/>
      <c r="P371" s="53"/>
      <c r="Q371" s="74">
        <f t="shared" si="31"/>
        <v>0</v>
      </c>
      <c r="R371" s="74">
        <f t="shared" si="32"/>
        <v>0</v>
      </c>
      <c r="S371" s="74">
        <f t="shared" si="35"/>
        <v>0</v>
      </c>
      <c r="T371" s="74">
        <f t="shared" si="33"/>
        <v>0</v>
      </c>
      <c r="U371" s="74">
        <f t="shared" si="36"/>
        <v>0</v>
      </c>
      <c r="V371" s="18">
        <f t="shared" si="34"/>
        <v>0</v>
      </c>
    </row>
    <row r="372" spans="1:22" ht="21" customHeight="1" x14ac:dyDescent="0.2">
      <c r="A372" s="11"/>
      <c r="B372" s="66"/>
      <c r="C372" s="88"/>
      <c r="D372" s="53"/>
      <c r="E372" s="10"/>
      <c r="F372" s="72"/>
      <c r="G372" s="73"/>
      <c r="H372" s="73"/>
      <c r="I372" s="84"/>
      <c r="J372" s="53"/>
      <c r="K372" s="10"/>
      <c r="L372" s="72"/>
      <c r="M372" s="73"/>
      <c r="N372" s="73"/>
      <c r="O372" s="84"/>
      <c r="P372" s="53"/>
      <c r="Q372" s="74">
        <f t="shared" si="31"/>
        <v>0</v>
      </c>
      <c r="R372" s="74">
        <f t="shared" si="32"/>
        <v>0</v>
      </c>
      <c r="S372" s="74">
        <f t="shared" si="35"/>
        <v>0</v>
      </c>
      <c r="T372" s="74">
        <f t="shared" si="33"/>
        <v>0</v>
      </c>
      <c r="U372" s="74">
        <f t="shared" si="36"/>
        <v>0</v>
      </c>
      <c r="V372" s="18">
        <f t="shared" si="34"/>
        <v>0</v>
      </c>
    </row>
    <row r="373" spans="1:22" ht="21" customHeight="1" x14ac:dyDescent="0.2">
      <c r="A373" s="11"/>
      <c r="B373" s="66"/>
      <c r="C373" s="88"/>
      <c r="D373" s="53"/>
      <c r="E373" s="10"/>
      <c r="F373" s="72"/>
      <c r="G373" s="73"/>
      <c r="H373" s="73"/>
      <c r="I373" s="84"/>
      <c r="J373" s="53"/>
      <c r="K373" s="10"/>
      <c r="L373" s="72"/>
      <c r="M373" s="73"/>
      <c r="N373" s="73"/>
      <c r="O373" s="84"/>
      <c r="P373" s="53"/>
      <c r="Q373" s="74">
        <f t="shared" si="31"/>
        <v>0</v>
      </c>
      <c r="R373" s="74">
        <f t="shared" si="32"/>
        <v>0</v>
      </c>
      <c r="S373" s="74">
        <f t="shared" si="35"/>
        <v>0</v>
      </c>
      <c r="T373" s="74">
        <f t="shared" si="33"/>
        <v>0</v>
      </c>
      <c r="U373" s="74">
        <f t="shared" si="36"/>
        <v>0</v>
      </c>
      <c r="V373" s="18">
        <f t="shared" si="34"/>
        <v>0</v>
      </c>
    </row>
    <row r="374" spans="1:22" ht="21" customHeight="1" x14ac:dyDescent="0.2">
      <c r="A374" s="11"/>
      <c r="B374" s="66"/>
      <c r="C374" s="88"/>
      <c r="D374" s="53"/>
      <c r="E374" s="10"/>
      <c r="F374" s="72"/>
      <c r="G374" s="73"/>
      <c r="H374" s="73"/>
      <c r="I374" s="84"/>
      <c r="J374" s="53"/>
      <c r="K374" s="10"/>
      <c r="L374" s="72"/>
      <c r="M374" s="73"/>
      <c r="N374" s="73"/>
      <c r="O374" s="84"/>
      <c r="P374" s="53"/>
      <c r="Q374" s="74">
        <f t="shared" si="31"/>
        <v>0</v>
      </c>
      <c r="R374" s="74">
        <f t="shared" si="32"/>
        <v>0</v>
      </c>
      <c r="S374" s="74">
        <f t="shared" si="35"/>
        <v>0</v>
      </c>
      <c r="T374" s="74">
        <f t="shared" si="33"/>
        <v>0</v>
      </c>
      <c r="U374" s="74">
        <f t="shared" si="36"/>
        <v>0</v>
      </c>
      <c r="V374" s="18">
        <f t="shared" si="34"/>
        <v>0</v>
      </c>
    </row>
    <row r="375" spans="1:22" ht="21" customHeight="1" x14ac:dyDescent="0.2">
      <c r="A375" s="11"/>
      <c r="B375" s="66"/>
      <c r="C375" s="88"/>
      <c r="D375" s="53"/>
      <c r="E375" s="10"/>
      <c r="F375" s="72"/>
      <c r="G375" s="73"/>
      <c r="H375" s="73"/>
      <c r="I375" s="84"/>
      <c r="J375" s="53"/>
      <c r="K375" s="10"/>
      <c r="L375" s="72"/>
      <c r="M375" s="73"/>
      <c r="N375" s="73"/>
      <c r="O375" s="84"/>
      <c r="P375" s="53"/>
      <c r="Q375" s="74">
        <f t="shared" si="31"/>
        <v>0</v>
      </c>
      <c r="R375" s="74">
        <f t="shared" si="32"/>
        <v>0</v>
      </c>
      <c r="S375" s="74">
        <f t="shared" si="35"/>
        <v>0</v>
      </c>
      <c r="T375" s="74">
        <f t="shared" si="33"/>
        <v>0</v>
      </c>
      <c r="U375" s="74">
        <f t="shared" si="36"/>
        <v>0</v>
      </c>
      <c r="V375" s="18">
        <f t="shared" si="34"/>
        <v>0</v>
      </c>
    </row>
    <row r="376" spans="1:22" ht="21" customHeight="1" x14ac:dyDescent="0.2">
      <c r="A376" s="11"/>
      <c r="B376" s="66"/>
      <c r="C376" s="88"/>
      <c r="D376" s="53"/>
      <c r="E376" s="10"/>
      <c r="F376" s="72"/>
      <c r="G376" s="73"/>
      <c r="H376" s="73"/>
      <c r="I376" s="84"/>
      <c r="J376" s="53"/>
      <c r="K376" s="10"/>
      <c r="L376" s="72"/>
      <c r="M376" s="73"/>
      <c r="N376" s="73"/>
      <c r="O376" s="84"/>
      <c r="P376" s="53"/>
      <c r="Q376" s="74">
        <f t="shared" si="31"/>
        <v>0</v>
      </c>
      <c r="R376" s="74">
        <f t="shared" si="32"/>
        <v>0</v>
      </c>
      <c r="S376" s="74">
        <f t="shared" si="35"/>
        <v>0</v>
      </c>
      <c r="T376" s="74">
        <f t="shared" si="33"/>
        <v>0</v>
      </c>
      <c r="U376" s="74">
        <f t="shared" si="36"/>
        <v>0</v>
      </c>
      <c r="V376" s="18">
        <f t="shared" si="34"/>
        <v>0</v>
      </c>
    </row>
    <row r="377" spans="1:22" ht="21" customHeight="1" x14ac:dyDescent="0.2">
      <c r="A377" s="11"/>
      <c r="B377" s="66"/>
      <c r="C377" s="88"/>
      <c r="D377" s="53"/>
      <c r="E377" s="10"/>
      <c r="F377" s="72"/>
      <c r="G377" s="73"/>
      <c r="H377" s="73"/>
      <c r="I377" s="84"/>
      <c r="J377" s="53"/>
      <c r="K377" s="10"/>
      <c r="L377" s="72"/>
      <c r="M377" s="73"/>
      <c r="N377" s="73"/>
      <c r="O377" s="84"/>
      <c r="P377" s="53"/>
      <c r="Q377" s="74">
        <f t="shared" si="31"/>
        <v>0</v>
      </c>
      <c r="R377" s="74">
        <f t="shared" si="32"/>
        <v>0</v>
      </c>
      <c r="S377" s="74">
        <f t="shared" si="35"/>
        <v>0</v>
      </c>
      <c r="T377" s="74">
        <f t="shared" si="33"/>
        <v>0</v>
      </c>
      <c r="U377" s="74">
        <f t="shared" si="36"/>
        <v>0</v>
      </c>
      <c r="V377" s="18">
        <f t="shared" si="34"/>
        <v>0</v>
      </c>
    </row>
    <row r="378" spans="1:22" ht="21" customHeight="1" x14ac:dyDescent="0.2">
      <c r="A378" s="11"/>
      <c r="B378" s="66"/>
      <c r="C378" s="88"/>
      <c r="D378" s="53"/>
      <c r="E378" s="10"/>
      <c r="F378" s="72"/>
      <c r="G378" s="73"/>
      <c r="H378" s="73"/>
      <c r="I378" s="84"/>
      <c r="J378" s="53"/>
      <c r="K378" s="10"/>
      <c r="L378" s="72"/>
      <c r="M378" s="73"/>
      <c r="N378" s="73"/>
      <c r="O378" s="84"/>
      <c r="P378" s="53"/>
      <c r="Q378" s="74">
        <f t="shared" si="31"/>
        <v>0</v>
      </c>
      <c r="R378" s="74">
        <f t="shared" si="32"/>
        <v>0</v>
      </c>
      <c r="S378" s="74">
        <f t="shared" si="35"/>
        <v>0</v>
      </c>
      <c r="T378" s="74">
        <f t="shared" si="33"/>
        <v>0</v>
      </c>
      <c r="U378" s="74">
        <f t="shared" si="36"/>
        <v>0</v>
      </c>
      <c r="V378" s="18">
        <f t="shared" si="34"/>
        <v>0</v>
      </c>
    </row>
    <row r="379" spans="1:22" ht="21" customHeight="1" x14ac:dyDescent="0.2">
      <c r="A379" s="11"/>
      <c r="B379" s="66"/>
      <c r="C379" s="88"/>
      <c r="D379" s="53"/>
      <c r="E379" s="10"/>
      <c r="F379" s="72"/>
      <c r="G379" s="73"/>
      <c r="H379" s="73"/>
      <c r="I379" s="84"/>
      <c r="J379" s="53"/>
      <c r="K379" s="10"/>
      <c r="L379" s="72"/>
      <c r="M379" s="73"/>
      <c r="N379" s="73"/>
      <c r="O379" s="84"/>
      <c r="P379" s="53"/>
      <c r="Q379" s="74">
        <f t="shared" si="31"/>
        <v>0</v>
      </c>
      <c r="R379" s="74">
        <f t="shared" si="32"/>
        <v>0</v>
      </c>
      <c r="S379" s="74">
        <f t="shared" si="35"/>
        <v>0</v>
      </c>
      <c r="T379" s="74">
        <f t="shared" si="33"/>
        <v>0</v>
      </c>
      <c r="U379" s="74">
        <f t="shared" si="36"/>
        <v>0</v>
      </c>
      <c r="V379" s="18">
        <f t="shared" si="34"/>
        <v>0</v>
      </c>
    </row>
    <row r="380" spans="1:22" ht="21" customHeight="1" x14ac:dyDescent="0.2">
      <c r="A380" s="11"/>
      <c r="B380" s="66"/>
      <c r="C380" s="88"/>
      <c r="D380" s="53"/>
      <c r="E380" s="10"/>
      <c r="F380" s="72"/>
      <c r="G380" s="73"/>
      <c r="H380" s="73"/>
      <c r="I380" s="84"/>
      <c r="J380" s="53"/>
      <c r="K380" s="10"/>
      <c r="L380" s="72"/>
      <c r="M380" s="73"/>
      <c r="N380" s="73"/>
      <c r="O380" s="84"/>
      <c r="P380" s="53"/>
      <c r="Q380" s="74">
        <f t="shared" si="31"/>
        <v>0</v>
      </c>
      <c r="R380" s="74">
        <f t="shared" si="32"/>
        <v>0</v>
      </c>
      <c r="S380" s="74">
        <f t="shared" si="35"/>
        <v>0</v>
      </c>
      <c r="T380" s="74">
        <f t="shared" si="33"/>
        <v>0</v>
      </c>
      <c r="U380" s="74">
        <f t="shared" si="36"/>
        <v>0</v>
      </c>
      <c r="V380" s="18">
        <f t="shared" si="34"/>
        <v>0</v>
      </c>
    </row>
    <row r="381" spans="1:22" ht="21" customHeight="1" x14ac:dyDescent="0.2">
      <c r="A381" s="11"/>
      <c r="B381" s="66"/>
      <c r="C381" s="88"/>
      <c r="D381" s="53"/>
      <c r="E381" s="10"/>
      <c r="F381" s="72"/>
      <c r="G381" s="73"/>
      <c r="H381" s="73"/>
      <c r="I381" s="84"/>
      <c r="J381" s="53"/>
      <c r="K381" s="10"/>
      <c r="L381" s="72"/>
      <c r="M381" s="73"/>
      <c r="N381" s="73"/>
      <c r="O381" s="84"/>
      <c r="P381" s="53"/>
      <c r="Q381" s="74">
        <f t="shared" si="31"/>
        <v>0</v>
      </c>
      <c r="R381" s="74">
        <f t="shared" si="32"/>
        <v>0</v>
      </c>
      <c r="S381" s="74">
        <f t="shared" si="35"/>
        <v>0</v>
      </c>
      <c r="T381" s="74">
        <f t="shared" si="33"/>
        <v>0</v>
      </c>
      <c r="U381" s="74">
        <f t="shared" si="36"/>
        <v>0</v>
      </c>
      <c r="V381" s="18">
        <f t="shared" si="34"/>
        <v>0</v>
      </c>
    </row>
    <row r="382" spans="1:22" ht="21" customHeight="1" x14ac:dyDescent="0.2">
      <c r="A382" s="11"/>
      <c r="B382" s="66"/>
      <c r="C382" s="88"/>
      <c r="D382" s="53"/>
      <c r="E382" s="10"/>
      <c r="F382" s="72"/>
      <c r="G382" s="73"/>
      <c r="H382" s="73"/>
      <c r="I382" s="84"/>
      <c r="J382" s="53"/>
      <c r="K382" s="10"/>
      <c r="L382" s="72"/>
      <c r="M382" s="73"/>
      <c r="N382" s="73"/>
      <c r="O382" s="84"/>
      <c r="P382" s="53"/>
      <c r="Q382" s="74">
        <f t="shared" si="31"/>
        <v>0</v>
      </c>
      <c r="R382" s="74">
        <f t="shared" si="32"/>
        <v>0</v>
      </c>
      <c r="S382" s="74">
        <f t="shared" si="35"/>
        <v>0</v>
      </c>
      <c r="T382" s="74">
        <f t="shared" si="33"/>
        <v>0</v>
      </c>
      <c r="U382" s="74">
        <f t="shared" si="36"/>
        <v>0</v>
      </c>
      <c r="V382" s="18">
        <f t="shared" si="34"/>
        <v>0</v>
      </c>
    </row>
    <row r="383" spans="1:22" ht="21" customHeight="1" x14ac:dyDescent="0.2">
      <c r="A383" s="11"/>
      <c r="B383" s="66"/>
      <c r="C383" s="88"/>
      <c r="D383" s="53"/>
      <c r="E383" s="10"/>
      <c r="F383" s="72"/>
      <c r="G383" s="73"/>
      <c r="H383" s="73"/>
      <c r="I383" s="84"/>
      <c r="J383" s="53"/>
      <c r="K383" s="10"/>
      <c r="L383" s="72"/>
      <c r="M383" s="73"/>
      <c r="N383" s="73"/>
      <c r="O383" s="84"/>
      <c r="P383" s="53"/>
      <c r="Q383" s="74">
        <f t="shared" si="31"/>
        <v>0</v>
      </c>
      <c r="R383" s="74">
        <f t="shared" si="32"/>
        <v>0</v>
      </c>
      <c r="S383" s="74">
        <f t="shared" si="35"/>
        <v>0</v>
      </c>
      <c r="T383" s="74">
        <f t="shared" si="33"/>
        <v>0</v>
      </c>
      <c r="U383" s="74">
        <f t="shared" si="36"/>
        <v>0</v>
      </c>
      <c r="V383" s="18">
        <f t="shared" si="34"/>
        <v>0</v>
      </c>
    </row>
    <row r="384" spans="1:22" ht="21" customHeight="1" x14ac:dyDescent="0.2">
      <c r="A384" s="11"/>
      <c r="B384" s="66"/>
      <c r="C384" s="88"/>
      <c r="D384" s="53"/>
      <c r="E384" s="10"/>
      <c r="F384" s="72"/>
      <c r="G384" s="73"/>
      <c r="H384" s="73"/>
      <c r="I384" s="84"/>
      <c r="J384" s="53"/>
      <c r="K384" s="10"/>
      <c r="L384" s="72"/>
      <c r="M384" s="73"/>
      <c r="N384" s="73"/>
      <c r="O384" s="84"/>
      <c r="P384" s="53"/>
      <c r="Q384" s="74">
        <f t="shared" si="31"/>
        <v>0</v>
      </c>
      <c r="R384" s="74">
        <f t="shared" si="32"/>
        <v>0</v>
      </c>
      <c r="S384" s="74">
        <f t="shared" si="35"/>
        <v>0</v>
      </c>
      <c r="T384" s="74">
        <f t="shared" si="33"/>
        <v>0</v>
      </c>
      <c r="U384" s="74">
        <f t="shared" si="36"/>
        <v>0</v>
      </c>
      <c r="V384" s="18">
        <f t="shared" si="34"/>
        <v>0</v>
      </c>
    </row>
    <row r="385" spans="1:22" ht="21" customHeight="1" x14ac:dyDescent="0.2">
      <c r="A385" s="11"/>
      <c r="B385" s="66"/>
      <c r="C385" s="88"/>
      <c r="D385" s="53"/>
      <c r="E385" s="10"/>
      <c r="F385" s="72"/>
      <c r="G385" s="73"/>
      <c r="H385" s="73"/>
      <c r="I385" s="84"/>
      <c r="J385" s="53"/>
      <c r="K385" s="10"/>
      <c r="L385" s="72"/>
      <c r="M385" s="73"/>
      <c r="N385" s="73"/>
      <c r="O385" s="84"/>
      <c r="P385" s="53"/>
      <c r="Q385" s="74">
        <f t="shared" si="31"/>
        <v>0</v>
      </c>
      <c r="R385" s="74">
        <f t="shared" si="32"/>
        <v>0</v>
      </c>
      <c r="S385" s="74">
        <f t="shared" si="35"/>
        <v>0</v>
      </c>
      <c r="T385" s="74">
        <f t="shared" si="33"/>
        <v>0</v>
      </c>
      <c r="U385" s="74">
        <f t="shared" si="36"/>
        <v>0</v>
      </c>
      <c r="V385" s="18">
        <f t="shared" si="34"/>
        <v>0</v>
      </c>
    </row>
    <row r="386" spans="1:22" ht="21" customHeight="1" x14ac:dyDescent="0.2">
      <c r="A386" s="11"/>
      <c r="B386" s="66"/>
      <c r="C386" s="88"/>
      <c r="D386" s="53"/>
      <c r="E386" s="10"/>
      <c r="F386" s="72"/>
      <c r="G386" s="73"/>
      <c r="H386" s="73"/>
      <c r="I386" s="84"/>
      <c r="J386" s="53"/>
      <c r="K386" s="10"/>
      <c r="L386" s="72"/>
      <c r="M386" s="73"/>
      <c r="N386" s="73"/>
      <c r="O386" s="84"/>
      <c r="P386" s="53"/>
      <c r="Q386" s="74">
        <f t="shared" si="31"/>
        <v>0</v>
      </c>
      <c r="R386" s="74">
        <f t="shared" si="32"/>
        <v>0</v>
      </c>
      <c r="S386" s="74">
        <f t="shared" si="35"/>
        <v>0</v>
      </c>
      <c r="T386" s="74">
        <f t="shared" si="33"/>
        <v>0</v>
      </c>
      <c r="U386" s="74">
        <f t="shared" si="36"/>
        <v>0</v>
      </c>
      <c r="V386" s="18">
        <f t="shared" si="34"/>
        <v>0</v>
      </c>
    </row>
    <row r="387" spans="1:22" ht="21" customHeight="1" x14ac:dyDescent="0.2">
      <c r="A387" s="11"/>
      <c r="B387" s="66"/>
      <c r="C387" s="88"/>
      <c r="D387" s="53"/>
      <c r="E387" s="10"/>
      <c r="F387" s="72"/>
      <c r="G387" s="73"/>
      <c r="H387" s="73"/>
      <c r="I387" s="84"/>
      <c r="J387" s="53"/>
      <c r="K387" s="10"/>
      <c r="L387" s="72"/>
      <c r="M387" s="73"/>
      <c r="N387" s="73"/>
      <c r="O387" s="84"/>
      <c r="P387" s="53"/>
      <c r="Q387" s="74">
        <f t="shared" si="31"/>
        <v>0</v>
      </c>
      <c r="R387" s="74">
        <f t="shared" si="32"/>
        <v>0</v>
      </c>
      <c r="S387" s="74">
        <f t="shared" si="35"/>
        <v>0</v>
      </c>
      <c r="T387" s="74">
        <f t="shared" si="33"/>
        <v>0</v>
      </c>
      <c r="U387" s="74">
        <f t="shared" si="36"/>
        <v>0</v>
      </c>
      <c r="V387" s="18">
        <f t="shared" si="34"/>
        <v>0</v>
      </c>
    </row>
    <row r="388" spans="1:22" ht="21" customHeight="1" x14ac:dyDescent="0.2">
      <c r="A388" s="11"/>
      <c r="B388" s="66"/>
      <c r="C388" s="88"/>
      <c r="D388" s="53"/>
      <c r="E388" s="10"/>
      <c r="F388" s="72"/>
      <c r="G388" s="73"/>
      <c r="H388" s="73"/>
      <c r="I388" s="84"/>
      <c r="J388" s="53"/>
      <c r="K388" s="10"/>
      <c r="L388" s="72"/>
      <c r="M388" s="73"/>
      <c r="N388" s="73"/>
      <c r="O388" s="84"/>
      <c r="P388" s="53"/>
      <c r="Q388" s="74">
        <f t="shared" ref="Q388:Q451" si="37">SUM(F388:H388)</f>
        <v>0</v>
      </c>
      <c r="R388" s="74">
        <f t="shared" ref="R388:R451" si="38">SUM(L388:N388)</f>
        <v>0</v>
      </c>
      <c r="S388" s="74">
        <f t="shared" si="35"/>
        <v>0</v>
      </c>
      <c r="T388" s="74">
        <f t="shared" ref="T388:T451" si="39">G388</f>
        <v>0</v>
      </c>
      <c r="U388" s="74">
        <f t="shared" si="36"/>
        <v>0</v>
      </c>
      <c r="V388" s="18">
        <f t="shared" ref="V388:V451" si="40">ROUND(S388+T388-U388,0)</f>
        <v>0</v>
      </c>
    </row>
    <row r="389" spans="1:22" ht="21" customHeight="1" x14ac:dyDescent="0.2">
      <c r="A389" s="11"/>
      <c r="B389" s="66"/>
      <c r="C389" s="88"/>
      <c r="D389" s="53"/>
      <c r="E389" s="10"/>
      <c r="F389" s="72"/>
      <c r="G389" s="73"/>
      <c r="H389" s="73"/>
      <c r="I389" s="84"/>
      <c r="J389" s="53"/>
      <c r="K389" s="10"/>
      <c r="L389" s="72"/>
      <c r="M389" s="73"/>
      <c r="N389" s="73"/>
      <c r="O389" s="84"/>
      <c r="P389" s="53"/>
      <c r="Q389" s="74">
        <f t="shared" si="37"/>
        <v>0</v>
      </c>
      <c r="R389" s="74">
        <f t="shared" si="38"/>
        <v>0</v>
      </c>
      <c r="S389" s="74">
        <f t="shared" ref="S389:S452" si="41">IF(R389=0,0,R389-Q389)</f>
        <v>0</v>
      </c>
      <c r="T389" s="74">
        <f t="shared" si="39"/>
        <v>0</v>
      </c>
      <c r="U389" s="74">
        <f t="shared" ref="U389:U452" si="42">M389</f>
        <v>0</v>
      </c>
      <c r="V389" s="18">
        <f t="shared" si="40"/>
        <v>0</v>
      </c>
    </row>
    <row r="390" spans="1:22" ht="21" customHeight="1" x14ac:dyDescent="0.2">
      <c r="A390" s="11"/>
      <c r="B390" s="66"/>
      <c r="C390" s="88"/>
      <c r="D390" s="53"/>
      <c r="E390" s="10"/>
      <c r="F390" s="72"/>
      <c r="G390" s="73"/>
      <c r="H390" s="73"/>
      <c r="I390" s="84"/>
      <c r="J390" s="53"/>
      <c r="K390" s="10"/>
      <c r="L390" s="72"/>
      <c r="M390" s="73"/>
      <c r="N390" s="73"/>
      <c r="O390" s="84"/>
      <c r="P390" s="53"/>
      <c r="Q390" s="74">
        <f t="shared" si="37"/>
        <v>0</v>
      </c>
      <c r="R390" s="74">
        <f t="shared" si="38"/>
        <v>0</v>
      </c>
      <c r="S390" s="74">
        <f t="shared" si="41"/>
        <v>0</v>
      </c>
      <c r="T390" s="74">
        <f t="shared" si="39"/>
        <v>0</v>
      </c>
      <c r="U390" s="74">
        <f t="shared" si="42"/>
        <v>0</v>
      </c>
      <c r="V390" s="18">
        <f t="shared" si="40"/>
        <v>0</v>
      </c>
    </row>
    <row r="391" spans="1:22" ht="21" customHeight="1" x14ac:dyDescent="0.2">
      <c r="A391" s="11"/>
      <c r="B391" s="66"/>
      <c r="C391" s="88"/>
      <c r="D391" s="53"/>
      <c r="E391" s="10"/>
      <c r="F391" s="72"/>
      <c r="G391" s="73"/>
      <c r="H391" s="73"/>
      <c r="I391" s="84"/>
      <c r="J391" s="53"/>
      <c r="K391" s="10"/>
      <c r="L391" s="72"/>
      <c r="M391" s="73"/>
      <c r="N391" s="73"/>
      <c r="O391" s="84"/>
      <c r="P391" s="53"/>
      <c r="Q391" s="74">
        <f t="shared" si="37"/>
        <v>0</v>
      </c>
      <c r="R391" s="74">
        <f t="shared" si="38"/>
        <v>0</v>
      </c>
      <c r="S391" s="74">
        <f t="shared" si="41"/>
        <v>0</v>
      </c>
      <c r="T391" s="74">
        <f t="shared" si="39"/>
        <v>0</v>
      </c>
      <c r="U391" s="74">
        <f t="shared" si="42"/>
        <v>0</v>
      </c>
      <c r="V391" s="18">
        <f t="shared" si="40"/>
        <v>0</v>
      </c>
    </row>
    <row r="392" spans="1:22" ht="21" customHeight="1" x14ac:dyDescent="0.2">
      <c r="A392" s="11"/>
      <c r="B392" s="66"/>
      <c r="C392" s="88"/>
      <c r="D392" s="53"/>
      <c r="E392" s="10"/>
      <c r="F392" s="72"/>
      <c r="G392" s="73"/>
      <c r="H392" s="73"/>
      <c r="I392" s="84"/>
      <c r="J392" s="53"/>
      <c r="K392" s="10"/>
      <c r="L392" s="72"/>
      <c r="M392" s="73"/>
      <c r="N392" s="73"/>
      <c r="O392" s="84"/>
      <c r="P392" s="53"/>
      <c r="Q392" s="74">
        <f t="shared" si="37"/>
        <v>0</v>
      </c>
      <c r="R392" s="74">
        <f t="shared" si="38"/>
        <v>0</v>
      </c>
      <c r="S392" s="74">
        <f t="shared" si="41"/>
        <v>0</v>
      </c>
      <c r="T392" s="74">
        <f t="shared" si="39"/>
        <v>0</v>
      </c>
      <c r="U392" s="74">
        <f t="shared" si="42"/>
        <v>0</v>
      </c>
      <c r="V392" s="18">
        <f t="shared" si="40"/>
        <v>0</v>
      </c>
    </row>
    <row r="393" spans="1:22" ht="21" customHeight="1" x14ac:dyDescent="0.2">
      <c r="A393" s="11"/>
      <c r="B393" s="66"/>
      <c r="C393" s="88"/>
      <c r="D393" s="53"/>
      <c r="E393" s="10"/>
      <c r="F393" s="72"/>
      <c r="G393" s="73"/>
      <c r="H393" s="73"/>
      <c r="I393" s="84"/>
      <c r="J393" s="53"/>
      <c r="K393" s="10"/>
      <c r="L393" s="72"/>
      <c r="M393" s="73"/>
      <c r="N393" s="73"/>
      <c r="O393" s="84"/>
      <c r="P393" s="53"/>
      <c r="Q393" s="74">
        <f t="shared" si="37"/>
        <v>0</v>
      </c>
      <c r="R393" s="74">
        <f t="shared" si="38"/>
        <v>0</v>
      </c>
      <c r="S393" s="74">
        <f t="shared" si="41"/>
        <v>0</v>
      </c>
      <c r="T393" s="74">
        <f t="shared" si="39"/>
        <v>0</v>
      </c>
      <c r="U393" s="74">
        <f t="shared" si="42"/>
        <v>0</v>
      </c>
      <c r="V393" s="18">
        <f t="shared" si="40"/>
        <v>0</v>
      </c>
    </row>
    <row r="394" spans="1:22" ht="21" customHeight="1" x14ac:dyDescent="0.2">
      <c r="A394" s="11"/>
      <c r="B394" s="66"/>
      <c r="C394" s="88"/>
      <c r="D394" s="53"/>
      <c r="E394" s="10"/>
      <c r="F394" s="72"/>
      <c r="G394" s="73"/>
      <c r="H394" s="73"/>
      <c r="I394" s="84"/>
      <c r="J394" s="53"/>
      <c r="K394" s="10"/>
      <c r="L394" s="72"/>
      <c r="M394" s="73"/>
      <c r="N394" s="73"/>
      <c r="O394" s="84"/>
      <c r="P394" s="53"/>
      <c r="Q394" s="74">
        <f t="shared" si="37"/>
        <v>0</v>
      </c>
      <c r="R394" s="74">
        <f t="shared" si="38"/>
        <v>0</v>
      </c>
      <c r="S394" s="74">
        <f t="shared" si="41"/>
        <v>0</v>
      </c>
      <c r="T394" s="74">
        <f t="shared" si="39"/>
        <v>0</v>
      </c>
      <c r="U394" s="74">
        <f t="shared" si="42"/>
        <v>0</v>
      </c>
      <c r="V394" s="18">
        <f t="shared" si="40"/>
        <v>0</v>
      </c>
    </row>
    <row r="395" spans="1:22" ht="21" customHeight="1" x14ac:dyDescent="0.2">
      <c r="A395" s="11"/>
      <c r="B395" s="66"/>
      <c r="C395" s="88"/>
      <c r="D395" s="53"/>
      <c r="E395" s="10"/>
      <c r="F395" s="72"/>
      <c r="G395" s="73"/>
      <c r="H395" s="73"/>
      <c r="I395" s="84"/>
      <c r="J395" s="53"/>
      <c r="K395" s="10"/>
      <c r="L395" s="72"/>
      <c r="M395" s="73"/>
      <c r="N395" s="73"/>
      <c r="O395" s="84"/>
      <c r="P395" s="53"/>
      <c r="Q395" s="74">
        <f t="shared" si="37"/>
        <v>0</v>
      </c>
      <c r="R395" s="74">
        <f t="shared" si="38"/>
        <v>0</v>
      </c>
      <c r="S395" s="74">
        <f t="shared" si="41"/>
        <v>0</v>
      </c>
      <c r="T395" s="74">
        <f t="shared" si="39"/>
        <v>0</v>
      </c>
      <c r="U395" s="74">
        <f t="shared" si="42"/>
        <v>0</v>
      </c>
      <c r="V395" s="18">
        <f t="shared" si="40"/>
        <v>0</v>
      </c>
    </row>
    <row r="396" spans="1:22" ht="21" customHeight="1" x14ac:dyDescent="0.2">
      <c r="A396" s="11"/>
      <c r="B396" s="66"/>
      <c r="C396" s="88"/>
      <c r="D396" s="53"/>
      <c r="E396" s="10"/>
      <c r="F396" s="72"/>
      <c r="G396" s="73"/>
      <c r="H396" s="73"/>
      <c r="I396" s="84"/>
      <c r="J396" s="53"/>
      <c r="K396" s="10"/>
      <c r="L396" s="72"/>
      <c r="M396" s="73"/>
      <c r="N396" s="73"/>
      <c r="O396" s="84"/>
      <c r="P396" s="53"/>
      <c r="Q396" s="74">
        <f t="shared" si="37"/>
        <v>0</v>
      </c>
      <c r="R396" s="74">
        <f t="shared" si="38"/>
        <v>0</v>
      </c>
      <c r="S396" s="74">
        <f t="shared" si="41"/>
        <v>0</v>
      </c>
      <c r="T396" s="74">
        <f t="shared" si="39"/>
        <v>0</v>
      </c>
      <c r="U396" s="74">
        <f t="shared" si="42"/>
        <v>0</v>
      </c>
      <c r="V396" s="18">
        <f t="shared" si="40"/>
        <v>0</v>
      </c>
    </row>
    <row r="397" spans="1:22" ht="21" customHeight="1" x14ac:dyDescent="0.2">
      <c r="A397" s="11"/>
      <c r="B397" s="66"/>
      <c r="C397" s="88"/>
      <c r="D397" s="53"/>
      <c r="E397" s="10"/>
      <c r="F397" s="72"/>
      <c r="G397" s="73"/>
      <c r="H397" s="73"/>
      <c r="I397" s="84"/>
      <c r="J397" s="53"/>
      <c r="K397" s="10"/>
      <c r="L397" s="72"/>
      <c r="M397" s="73"/>
      <c r="N397" s="73"/>
      <c r="O397" s="84"/>
      <c r="P397" s="53"/>
      <c r="Q397" s="74">
        <f t="shared" si="37"/>
        <v>0</v>
      </c>
      <c r="R397" s="74">
        <f t="shared" si="38"/>
        <v>0</v>
      </c>
      <c r="S397" s="74">
        <f t="shared" si="41"/>
        <v>0</v>
      </c>
      <c r="T397" s="74">
        <f t="shared" si="39"/>
        <v>0</v>
      </c>
      <c r="U397" s="74">
        <f t="shared" si="42"/>
        <v>0</v>
      </c>
      <c r="V397" s="18">
        <f t="shared" si="40"/>
        <v>0</v>
      </c>
    </row>
    <row r="398" spans="1:22" ht="21" customHeight="1" x14ac:dyDescent="0.2">
      <c r="A398" s="11"/>
      <c r="B398" s="66"/>
      <c r="C398" s="88"/>
      <c r="D398" s="53"/>
      <c r="E398" s="10"/>
      <c r="F398" s="72"/>
      <c r="G398" s="73"/>
      <c r="H398" s="73"/>
      <c r="I398" s="84"/>
      <c r="J398" s="53"/>
      <c r="K398" s="10"/>
      <c r="L398" s="72"/>
      <c r="M398" s="73"/>
      <c r="N398" s="73"/>
      <c r="O398" s="84"/>
      <c r="P398" s="53"/>
      <c r="Q398" s="74">
        <f t="shared" si="37"/>
        <v>0</v>
      </c>
      <c r="R398" s="74">
        <f t="shared" si="38"/>
        <v>0</v>
      </c>
      <c r="S398" s="74">
        <f t="shared" si="41"/>
        <v>0</v>
      </c>
      <c r="T398" s="74">
        <f t="shared" si="39"/>
        <v>0</v>
      </c>
      <c r="U398" s="74">
        <f t="shared" si="42"/>
        <v>0</v>
      </c>
      <c r="V398" s="18">
        <f t="shared" si="40"/>
        <v>0</v>
      </c>
    </row>
    <row r="399" spans="1:22" ht="21" customHeight="1" x14ac:dyDescent="0.2">
      <c r="A399" s="11"/>
      <c r="B399" s="66"/>
      <c r="C399" s="88"/>
      <c r="D399" s="53"/>
      <c r="E399" s="10"/>
      <c r="F399" s="72"/>
      <c r="G399" s="73"/>
      <c r="H399" s="73"/>
      <c r="I399" s="84"/>
      <c r="J399" s="53"/>
      <c r="K399" s="10"/>
      <c r="L399" s="72"/>
      <c r="M399" s="73"/>
      <c r="N399" s="73"/>
      <c r="O399" s="84"/>
      <c r="P399" s="53"/>
      <c r="Q399" s="74">
        <f t="shared" si="37"/>
        <v>0</v>
      </c>
      <c r="R399" s="74">
        <f t="shared" si="38"/>
        <v>0</v>
      </c>
      <c r="S399" s="74">
        <f t="shared" si="41"/>
        <v>0</v>
      </c>
      <c r="T399" s="74">
        <f t="shared" si="39"/>
        <v>0</v>
      </c>
      <c r="U399" s="74">
        <f t="shared" si="42"/>
        <v>0</v>
      </c>
      <c r="V399" s="18">
        <f t="shared" si="40"/>
        <v>0</v>
      </c>
    </row>
    <row r="400" spans="1:22" ht="21" customHeight="1" x14ac:dyDescent="0.2">
      <c r="A400" s="11"/>
      <c r="B400" s="66"/>
      <c r="C400" s="88"/>
      <c r="D400" s="53"/>
      <c r="E400" s="10"/>
      <c r="F400" s="72"/>
      <c r="G400" s="73"/>
      <c r="H400" s="73"/>
      <c r="I400" s="84"/>
      <c r="J400" s="53"/>
      <c r="K400" s="10"/>
      <c r="L400" s="72"/>
      <c r="M400" s="73"/>
      <c r="N400" s="73"/>
      <c r="O400" s="84"/>
      <c r="P400" s="53"/>
      <c r="Q400" s="74">
        <f t="shared" si="37"/>
        <v>0</v>
      </c>
      <c r="R400" s="74">
        <f t="shared" si="38"/>
        <v>0</v>
      </c>
      <c r="S400" s="74">
        <f t="shared" si="41"/>
        <v>0</v>
      </c>
      <c r="T400" s="74">
        <f t="shared" si="39"/>
        <v>0</v>
      </c>
      <c r="U400" s="74">
        <f t="shared" si="42"/>
        <v>0</v>
      </c>
      <c r="V400" s="18">
        <f t="shared" si="40"/>
        <v>0</v>
      </c>
    </row>
    <row r="401" spans="1:22" ht="21" customHeight="1" x14ac:dyDescent="0.2">
      <c r="A401" s="11"/>
      <c r="B401" s="66"/>
      <c r="C401" s="88"/>
      <c r="D401" s="53"/>
      <c r="E401" s="10"/>
      <c r="F401" s="72"/>
      <c r="G401" s="73"/>
      <c r="H401" s="73"/>
      <c r="I401" s="84"/>
      <c r="J401" s="53"/>
      <c r="K401" s="10"/>
      <c r="L401" s="72"/>
      <c r="M401" s="73"/>
      <c r="N401" s="73"/>
      <c r="O401" s="84"/>
      <c r="P401" s="53"/>
      <c r="Q401" s="74">
        <f t="shared" si="37"/>
        <v>0</v>
      </c>
      <c r="R401" s="74">
        <f t="shared" si="38"/>
        <v>0</v>
      </c>
      <c r="S401" s="74">
        <f t="shared" si="41"/>
        <v>0</v>
      </c>
      <c r="T401" s="74">
        <f t="shared" si="39"/>
        <v>0</v>
      </c>
      <c r="U401" s="74">
        <f t="shared" si="42"/>
        <v>0</v>
      </c>
      <c r="V401" s="18">
        <f t="shared" si="40"/>
        <v>0</v>
      </c>
    </row>
    <row r="402" spans="1:22" ht="21" customHeight="1" x14ac:dyDescent="0.2">
      <c r="A402" s="11"/>
      <c r="B402" s="66"/>
      <c r="C402" s="88"/>
      <c r="D402" s="53"/>
      <c r="E402" s="10"/>
      <c r="F402" s="72"/>
      <c r="G402" s="73"/>
      <c r="H402" s="73"/>
      <c r="I402" s="84"/>
      <c r="J402" s="53"/>
      <c r="K402" s="10"/>
      <c r="L402" s="72"/>
      <c r="M402" s="73"/>
      <c r="N402" s="73"/>
      <c r="O402" s="84"/>
      <c r="P402" s="53"/>
      <c r="Q402" s="74">
        <f t="shared" si="37"/>
        <v>0</v>
      </c>
      <c r="R402" s="74">
        <f t="shared" si="38"/>
        <v>0</v>
      </c>
      <c r="S402" s="74">
        <f t="shared" si="41"/>
        <v>0</v>
      </c>
      <c r="T402" s="74">
        <f t="shared" si="39"/>
        <v>0</v>
      </c>
      <c r="U402" s="74">
        <f t="shared" si="42"/>
        <v>0</v>
      </c>
      <c r="V402" s="18">
        <f t="shared" si="40"/>
        <v>0</v>
      </c>
    </row>
    <row r="403" spans="1:22" ht="21" customHeight="1" x14ac:dyDescent="0.2">
      <c r="A403" s="11"/>
      <c r="B403" s="66"/>
      <c r="C403" s="88"/>
      <c r="D403" s="53"/>
      <c r="E403" s="10"/>
      <c r="F403" s="72"/>
      <c r="G403" s="73"/>
      <c r="H403" s="73"/>
      <c r="I403" s="84"/>
      <c r="J403" s="53"/>
      <c r="K403" s="10"/>
      <c r="L403" s="72"/>
      <c r="M403" s="73"/>
      <c r="N403" s="73"/>
      <c r="O403" s="84"/>
      <c r="P403" s="53"/>
      <c r="Q403" s="74">
        <f t="shared" si="37"/>
        <v>0</v>
      </c>
      <c r="R403" s="74">
        <f t="shared" si="38"/>
        <v>0</v>
      </c>
      <c r="S403" s="74">
        <f t="shared" si="41"/>
        <v>0</v>
      </c>
      <c r="T403" s="74">
        <f t="shared" si="39"/>
        <v>0</v>
      </c>
      <c r="U403" s="74">
        <f t="shared" si="42"/>
        <v>0</v>
      </c>
      <c r="V403" s="18">
        <f t="shared" si="40"/>
        <v>0</v>
      </c>
    </row>
    <row r="404" spans="1:22" ht="21" customHeight="1" x14ac:dyDescent="0.2">
      <c r="A404" s="11"/>
      <c r="B404" s="66"/>
      <c r="C404" s="88"/>
      <c r="D404" s="53"/>
      <c r="E404" s="10"/>
      <c r="F404" s="72"/>
      <c r="G404" s="73"/>
      <c r="H404" s="73"/>
      <c r="I404" s="84"/>
      <c r="J404" s="53"/>
      <c r="K404" s="10"/>
      <c r="L404" s="72"/>
      <c r="M404" s="73"/>
      <c r="N404" s="73"/>
      <c r="O404" s="84"/>
      <c r="P404" s="53"/>
      <c r="Q404" s="74">
        <f t="shared" si="37"/>
        <v>0</v>
      </c>
      <c r="R404" s="74">
        <f t="shared" si="38"/>
        <v>0</v>
      </c>
      <c r="S404" s="74">
        <f t="shared" si="41"/>
        <v>0</v>
      </c>
      <c r="T404" s="74">
        <f t="shared" si="39"/>
        <v>0</v>
      </c>
      <c r="U404" s="74">
        <f t="shared" si="42"/>
        <v>0</v>
      </c>
      <c r="V404" s="18">
        <f t="shared" si="40"/>
        <v>0</v>
      </c>
    </row>
    <row r="405" spans="1:22" ht="21" customHeight="1" x14ac:dyDescent="0.2">
      <c r="A405" s="11"/>
      <c r="B405" s="66"/>
      <c r="C405" s="88"/>
      <c r="D405" s="53"/>
      <c r="E405" s="10"/>
      <c r="F405" s="72"/>
      <c r="G405" s="73"/>
      <c r="H405" s="73"/>
      <c r="I405" s="84"/>
      <c r="J405" s="53"/>
      <c r="K405" s="10"/>
      <c r="L405" s="72"/>
      <c r="M405" s="73"/>
      <c r="N405" s="73"/>
      <c r="O405" s="84"/>
      <c r="P405" s="53"/>
      <c r="Q405" s="74">
        <f t="shared" si="37"/>
        <v>0</v>
      </c>
      <c r="R405" s="74">
        <f t="shared" si="38"/>
        <v>0</v>
      </c>
      <c r="S405" s="74">
        <f t="shared" si="41"/>
        <v>0</v>
      </c>
      <c r="T405" s="74">
        <f t="shared" si="39"/>
        <v>0</v>
      </c>
      <c r="U405" s="74">
        <f t="shared" si="42"/>
        <v>0</v>
      </c>
      <c r="V405" s="18">
        <f t="shared" si="40"/>
        <v>0</v>
      </c>
    </row>
    <row r="406" spans="1:22" ht="21" customHeight="1" x14ac:dyDescent="0.2">
      <c r="A406" s="11"/>
      <c r="B406" s="66"/>
      <c r="C406" s="88"/>
      <c r="D406" s="53"/>
      <c r="E406" s="10"/>
      <c r="F406" s="72"/>
      <c r="G406" s="73"/>
      <c r="H406" s="73"/>
      <c r="I406" s="84"/>
      <c r="J406" s="53"/>
      <c r="K406" s="10"/>
      <c r="L406" s="72"/>
      <c r="M406" s="73"/>
      <c r="N406" s="73"/>
      <c r="O406" s="84"/>
      <c r="P406" s="53"/>
      <c r="Q406" s="74">
        <f t="shared" si="37"/>
        <v>0</v>
      </c>
      <c r="R406" s="74">
        <f t="shared" si="38"/>
        <v>0</v>
      </c>
      <c r="S406" s="74">
        <f t="shared" si="41"/>
        <v>0</v>
      </c>
      <c r="T406" s="74">
        <f t="shared" si="39"/>
        <v>0</v>
      </c>
      <c r="U406" s="74">
        <f t="shared" si="42"/>
        <v>0</v>
      </c>
      <c r="V406" s="18">
        <f t="shared" si="40"/>
        <v>0</v>
      </c>
    </row>
    <row r="407" spans="1:22" ht="21" customHeight="1" x14ac:dyDescent="0.2">
      <c r="A407" s="11"/>
      <c r="B407" s="66"/>
      <c r="C407" s="88"/>
      <c r="D407" s="53"/>
      <c r="E407" s="10"/>
      <c r="F407" s="72"/>
      <c r="G407" s="73"/>
      <c r="H407" s="73"/>
      <c r="I407" s="84"/>
      <c r="J407" s="53"/>
      <c r="K407" s="10"/>
      <c r="L407" s="72"/>
      <c r="M407" s="73"/>
      <c r="N407" s="73"/>
      <c r="O407" s="84"/>
      <c r="P407" s="53"/>
      <c r="Q407" s="74">
        <f t="shared" si="37"/>
        <v>0</v>
      </c>
      <c r="R407" s="74">
        <f t="shared" si="38"/>
        <v>0</v>
      </c>
      <c r="S407" s="74">
        <f t="shared" si="41"/>
        <v>0</v>
      </c>
      <c r="T407" s="74">
        <f t="shared" si="39"/>
        <v>0</v>
      </c>
      <c r="U407" s="74">
        <f t="shared" si="42"/>
        <v>0</v>
      </c>
      <c r="V407" s="18">
        <f t="shared" si="40"/>
        <v>0</v>
      </c>
    </row>
    <row r="408" spans="1:22" ht="21" customHeight="1" x14ac:dyDescent="0.2">
      <c r="A408" s="11"/>
      <c r="B408" s="66"/>
      <c r="C408" s="88"/>
      <c r="D408" s="53"/>
      <c r="E408" s="10"/>
      <c r="F408" s="72"/>
      <c r="G408" s="73"/>
      <c r="H408" s="73"/>
      <c r="I408" s="84"/>
      <c r="J408" s="53"/>
      <c r="K408" s="10"/>
      <c r="L408" s="72"/>
      <c r="M408" s="73"/>
      <c r="N408" s="73"/>
      <c r="O408" s="84"/>
      <c r="P408" s="53"/>
      <c r="Q408" s="74">
        <f t="shared" si="37"/>
        <v>0</v>
      </c>
      <c r="R408" s="74">
        <f t="shared" si="38"/>
        <v>0</v>
      </c>
      <c r="S408" s="74">
        <f t="shared" si="41"/>
        <v>0</v>
      </c>
      <c r="T408" s="74">
        <f t="shared" si="39"/>
        <v>0</v>
      </c>
      <c r="U408" s="74">
        <f t="shared" si="42"/>
        <v>0</v>
      </c>
      <c r="V408" s="18">
        <f t="shared" si="40"/>
        <v>0</v>
      </c>
    </row>
    <row r="409" spans="1:22" ht="21" customHeight="1" x14ac:dyDescent="0.2">
      <c r="A409" s="11"/>
      <c r="B409" s="66"/>
      <c r="C409" s="88"/>
      <c r="D409" s="53"/>
      <c r="E409" s="10"/>
      <c r="F409" s="72"/>
      <c r="G409" s="73"/>
      <c r="H409" s="73"/>
      <c r="I409" s="84"/>
      <c r="J409" s="53"/>
      <c r="K409" s="10"/>
      <c r="L409" s="72"/>
      <c r="M409" s="73"/>
      <c r="N409" s="73"/>
      <c r="O409" s="84"/>
      <c r="P409" s="53"/>
      <c r="Q409" s="74">
        <f t="shared" si="37"/>
        <v>0</v>
      </c>
      <c r="R409" s="74">
        <f t="shared" si="38"/>
        <v>0</v>
      </c>
      <c r="S409" s="74">
        <f t="shared" si="41"/>
        <v>0</v>
      </c>
      <c r="T409" s="74">
        <f t="shared" si="39"/>
        <v>0</v>
      </c>
      <c r="U409" s="74">
        <f t="shared" si="42"/>
        <v>0</v>
      </c>
      <c r="V409" s="18">
        <f t="shared" si="40"/>
        <v>0</v>
      </c>
    </row>
    <row r="410" spans="1:22" ht="21" customHeight="1" x14ac:dyDescent="0.2">
      <c r="A410" s="11"/>
      <c r="B410" s="66"/>
      <c r="C410" s="88"/>
      <c r="D410" s="53"/>
      <c r="E410" s="10"/>
      <c r="F410" s="72"/>
      <c r="G410" s="73"/>
      <c r="H410" s="73"/>
      <c r="I410" s="84"/>
      <c r="J410" s="53"/>
      <c r="K410" s="10"/>
      <c r="L410" s="72"/>
      <c r="M410" s="73"/>
      <c r="N410" s="73"/>
      <c r="O410" s="84"/>
      <c r="P410" s="53"/>
      <c r="Q410" s="74">
        <f t="shared" si="37"/>
        <v>0</v>
      </c>
      <c r="R410" s="74">
        <f t="shared" si="38"/>
        <v>0</v>
      </c>
      <c r="S410" s="74">
        <f t="shared" si="41"/>
        <v>0</v>
      </c>
      <c r="T410" s="74">
        <f t="shared" si="39"/>
        <v>0</v>
      </c>
      <c r="U410" s="74">
        <f t="shared" si="42"/>
        <v>0</v>
      </c>
      <c r="V410" s="18">
        <f t="shared" si="40"/>
        <v>0</v>
      </c>
    </row>
    <row r="411" spans="1:22" ht="21" customHeight="1" x14ac:dyDescent="0.2">
      <c r="A411" s="11"/>
      <c r="B411" s="66"/>
      <c r="C411" s="88"/>
      <c r="D411" s="53"/>
      <c r="E411" s="10"/>
      <c r="F411" s="72"/>
      <c r="G411" s="73"/>
      <c r="H411" s="73"/>
      <c r="I411" s="84"/>
      <c r="J411" s="53"/>
      <c r="K411" s="10"/>
      <c r="L411" s="72"/>
      <c r="M411" s="73"/>
      <c r="N411" s="73"/>
      <c r="O411" s="84"/>
      <c r="P411" s="53"/>
      <c r="Q411" s="74">
        <f t="shared" si="37"/>
        <v>0</v>
      </c>
      <c r="R411" s="74">
        <f t="shared" si="38"/>
        <v>0</v>
      </c>
      <c r="S411" s="74">
        <f t="shared" si="41"/>
        <v>0</v>
      </c>
      <c r="T411" s="74">
        <f t="shared" si="39"/>
        <v>0</v>
      </c>
      <c r="U411" s="74">
        <f t="shared" si="42"/>
        <v>0</v>
      </c>
      <c r="V411" s="18">
        <f t="shared" si="40"/>
        <v>0</v>
      </c>
    </row>
    <row r="412" spans="1:22" ht="21" customHeight="1" x14ac:dyDescent="0.2">
      <c r="A412" s="11"/>
      <c r="B412" s="66"/>
      <c r="C412" s="88"/>
      <c r="D412" s="53"/>
      <c r="E412" s="10"/>
      <c r="F412" s="72"/>
      <c r="G412" s="73"/>
      <c r="H412" s="73"/>
      <c r="I412" s="84"/>
      <c r="J412" s="53"/>
      <c r="K412" s="10"/>
      <c r="L412" s="72"/>
      <c r="M412" s="73"/>
      <c r="N412" s="73"/>
      <c r="O412" s="84"/>
      <c r="P412" s="53"/>
      <c r="Q412" s="74">
        <f t="shared" si="37"/>
        <v>0</v>
      </c>
      <c r="R412" s="74">
        <f t="shared" si="38"/>
        <v>0</v>
      </c>
      <c r="S412" s="74">
        <f t="shared" si="41"/>
        <v>0</v>
      </c>
      <c r="T412" s="74">
        <f t="shared" si="39"/>
        <v>0</v>
      </c>
      <c r="U412" s="74">
        <f t="shared" si="42"/>
        <v>0</v>
      </c>
      <c r="V412" s="18">
        <f t="shared" si="40"/>
        <v>0</v>
      </c>
    </row>
    <row r="413" spans="1:22" ht="21" customHeight="1" x14ac:dyDescent="0.2">
      <c r="A413" s="11"/>
      <c r="B413" s="66"/>
      <c r="C413" s="88"/>
      <c r="D413" s="53"/>
      <c r="E413" s="10"/>
      <c r="F413" s="72"/>
      <c r="G413" s="73"/>
      <c r="H413" s="73"/>
      <c r="I413" s="84"/>
      <c r="J413" s="53"/>
      <c r="K413" s="10"/>
      <c r="L413" s="72"/>
      <c r="M413" s="73"/>
      <c r="N413" s="73"/>
      <c r="O413" s="84"/>
      <c r="P413" s="53"/>
      <c r="Q413" s="74">
        <f t="shared" si="37"/>
        <v>0</v>
      </c>
      <c r="R413" s="74">
        <f t="shared" si="38"/>
        <v>0</v>
      </c>
      <c r="S413" s="74">
        <f t="shared" si="41"/>
        <v>0</v>
      </c>
      <c r="T413" s="74">
        <f t="shared" si="39"/>
        <v>0</v>
      </c>
      <c r="U413" s="74">
        <f t="shared" si="42"/>
        <v>0</v>
      </c>
      <c r="V413" s="18">
        <f t="shared" si="40"/>
        <v>0</v>
      </c>
    </row>
    <row r="414" spans="1:22" ht="21" customHeight="1" x14ac:dyDescent="0.2">
      <c r="A414" s="11"/>
      <c r="B414" s="66"/>
      <c r="C414" s="88"/>
      <c r="D414" s="53"/>
      <c r="E414" s="10"/>
      <c r="F414" s="72"/>
      <c r="G414" s="73"/>
      <c r="H414" s="73"/>
      <c r="I414" s="84"/>
      <c r="J414" s="53"/>
      <c r="K414" s="10"/>
      <c r="L414" s="72"/>
      <c r="M414" s="73"/>
      <c r="N414" s="73"/>
      <c r="O414" s="84"/>
      <c r="P414" s="53"/>
      <c r="Q414" s="74">
        <f t="shared" si="37"/>
        <v>0</v>
      </c>
      <c r="R414" s="74">
        <f t="shared" si="38"/>
        <v>0</v>
      </c>
      <c r="S414" s="74">
        <f t="shared" si="41"/>
        <v>0</v>
      </c>
      <c r="T414" s="74">
        <f t="shared" si="39"/>
        <v>0</v>
      </c>
      <c r="U414" s="74">
        <f t="shared" si="42"/>
        <v>0</v>
      </c>
      <c r="V414" s="18">
        <f t="shared" si="40"/>
        <v>0</v>
      </c>
    </row>
    <row r="415" spans="1:22" ht="21" customHeight="1" x14ac:dyDescent="0.2">
      <c r="A415" s="11"/>
      <c r="B415" s="66"/>
      <c r="C415" s="88"/>
      <c r="D415" s="53"/>
      <c r="E415" s="10"/>
      <c r="F415" s="72"/>
      <c r="G415" s="73"/>
      <c r="H415" s="73"/>
      <c r="I415" s="84"/>
      <c r="J415" s="53"/>
      <c r="K415" s="10"/>
      <c r="L415" s="72"/>
      <c r="M415" s="73"/>
      <c r="N415" s="73"/>
      <c r="O415" s="84"/>
      <c r="P415" s="53"/>
      <c r="Q415" s="74">
        <f t="shared" si="37"/>
        <v>0</v>
      </c>
      <c r="R415" s="74">
        <f t="shared" si="38"/>
        <v>0</v>
      </c>
      <c r="S415" s="74">
        <f t="shared" si="41"/>
        <v>0</v>
      </c>
      <c r="T415" s="74">
        <f t="shared" si="39"/>
        <v>0</v>
      </c>
      <c r="U415" s="74">
        <f t="shared" si="42"/>
        <v>0</v>
      </c>
      <c r="V415" s="18">
        <f t="shared" si="40"/>
        <v>0</v>
      </c>
    </row>
    <row r="416" spans="1:22" ht="21" customHeight="1" x14ac:dyDescent="0.2">
      <c r="A416" s="11"/>
      <c r="B416" s="66"/>
      <c r="C416" s="88"/>
      <c r="D416" s="53"/>
      <c r="E416" s="10"/>
      <c r="F416" s="72"/>
      <c r="G416" s="73"/>
      <c r="H416" s="73"/>
      <c r="I416" s="84"/>
      <c r="J416" s="53"/>
      <c r="K416" s="10"/>
      <c r="L416" s="72"/>
      <c r="M416" s="73"/>
      <c r="N416" s="73"/>
      <c r="O416" s="84"/>
      <c r="P416" s="53"/>
      <c r="Q416" s="74">
        <f t="shared" si="37"/>
        <v>0</v>
      </c>
      <c r="R416" s="74">
        <f t="shared" si="38"/>
        <v>0</v>
      </c>
      <c r="S416" s="74">
        <f t="shared" si="41"/>
        <v>0</v>
      </c>
      <c r="T416" s="74">
        <f t="shared" si="39"/>
        <v>0</v>
      </c>
      <c r="U416" s="74">
        <f t="shared" si="42"/>
        <v>0</v>
      </c>
      <c r="V416" s="18">
        <f t="shared" si="40"/>
        <v>0</v>
      </c>
    </row>
    <row r="417" spans="1:22" ht="21" customHeight="1" x14ac:dyDescent="0.2">
      <c r="A417" s="11"/>
      <c r="B417" s="66"/>
      <c r="C417" s="88"/>
      <c r="D417" s="53"/>
      <c r="E417" s="10"/>
      <c r="F417" s="72"/>
      <c r="G417" s="73"/>
      <c r="H417" s="73"/>
      <c r="I417" s="84"/>
      <c r="J417" s="53"/>
      <c r="K417" s="10"/>
      <c r="L417" s="72"/>
      <c r="M417" s="73"/>
      <c r="N417" s="73"/>
      <c r="O417" s="84"/>
      <c r="P417" s="53"/>
      <c r="Q417" s="74">
        <f t="shared" si="37"/>
        <v>0</v>
      </c>
      <c r="R417" s="74">
        <f t="shared" si="38"/>
        <v>0</v>
      </c>
      <c r="S417" s="74">
        <f t="shared" si="41"/>
        <v>0</v>
      </c>
      <c r="T417" s="74">
        <f t="shared" si="39"/>
        <v>0</v>
      </c>
      <c r="U417" s="74">
        <f t="shared" si="42"/>
        <v>0</v>
      </c>
      <c r="V417" s="18">
        <f t="shared" si="40"/>
        <v>0</v>
      </c>
    </row>
    <row r="418" spans="1:22" ht="21" customHeight="1" x14ac:dyDescent="0.2">
      <c r="A418" s="11"/>
      <c r="B418" s="66"/>
      <c r="C418" s="88"/>
      <c r="D418" s="53"/>
      <c r="E418" s="10"/>
      <c r="F418" s="72"/>
      <c r="G418" s="73"/>
      <c r="H418" s="73"/>
      <c r="I418" s="84"/>
      <c r="J418" s="53"/>
      <c r="K418" s="10"/>
      <c r="L418" s="72"/>
      <c r="M418" s="73"/>
      <c r="N418" s="73"/>
      <c r="O418" s="84"/>
      <c r="P418" s="53"/>
      <c r="Q418" s="74">
        <f t="shared" si="37"/>
        <v>0</v>
      </c>
      <c r="R418" s="74">
        <f t="shared" si="38"/>
        <v>0</v>
      </c>
      <c r="S418" s="74">
        <f t="shared" si="41"/>
        <v>0</v>
      </c>
      <c r="T418" s="74">
        <f t="shared" si="39"/>
        <v>0</v>
      </c>
      <c r="U418" s="74">
        <f t="shared" si="42"/>
        <v>0</v>
      </c>
      <c r="V418" s="18">
        <f t="shared" si="40"/>
        <v>0</v>
      </c>
    </row>
    <row r="419" spans="1:22" ht="21" customHeight="1" x14ac:dyDescent="0.2">
      <c r="A419" s="11"/>
      <c r="B419" s="66"/>
      <c r="C419" s="88"/>
      <c r="D419" s="53"/>
      <c r="E419" s="10"/>
      <c r="F419" s="72"/>
      <c r="G419" s="73"/>
      <c r="H419" s="73"/>
      <c r="I419" s="84"/>
      <c r="J419" s="53"/>
      <c r="K419" s="10"/>
      <c r="L419" s="72"/>
      <c r="M419" s="73"/>
      <c r="N419" s="73"/>
      <c r="O419" s="84"/>
      <c r="P419" s="53"/>
      <c r="Q419" s="74">
        <f t="shared" si="37"/>
        <v>0</v>
      </c>
      <c r="R419" s="74">
        <f t="shared" si="38"/>
        <v>0</v>
      </c>
      <c r="S419" s="74">
        <f t="shared" si="41"/>
        <v>0</v>
      </c>
      <c r="T419" s="74">
        <f t="shared" si="39"/>
        <v>0</v>
      </c>
      <c r="U419" s="74">
        <f t="shared" si="42"/>
        <v>0</v>
      </c>
      <c r="V419" s="18">
        <f t="shared" si="40"/>
        <v>0</v>
      </c>
    </row>
    <row r="420" spans="1:22" ht="21" customHeight="1" x14ac:dyDescent="0.2">
      <c r="A420" s="11"/>
      <c r="B420" s="66"/>
      <c r="C420" s="88"/>
      <c r="D420" s="53"/>
      <c r="E420" s="10"/>
      <c r="F420" s="72"/>
      <c r="G420" s="73"/>
      <c r="H420" s="73"/>
      <c r="I420" s="84"/>
      <c r="J420" s="53"/>
      <c r="K420" s="10"/>
      <c r="L420" s="72"/>
      <c r="M420" s="73"/>
      <c r="N420" s="73"/>
      <c r="O420" s="84"/>
      <c r="P420" s="53"/>
      <c r="Q420" s="74">
        <f t="shared" si="37"/>
        <v>0</v>
      </c>
      <c r="R420" s="74">
        <f t="shared" si="38"/>
        <v>0</v>
      </c>
      <c r="S420" s="74">
        <f t="shared" si="41"/>
        <v>0</v>
      </c>
      <c r="T420" s="74">
        <f t="shared" si="39"/>
        <v>0</v>
      </c>
      <c r="U420" s="74">
        <f t="shared" si="42"/>
        <v>0</v>
      </c>
      <c r="V420" s="18">
        <f t="shared" si="40"/>
        <v>0</v>
      </c>
    </row>
    <row r="421" spans="1:22" ht="21" customHeight="1" x14ac:dyDescent="0.2">
      <c r="A421" s="11"/>
      <c r="B421" s="66"/>
      <c r="C421" s="88"/>
      <c r="D421" s="53"/>
      <c r="E421" s="10"/>
      <c r="F421" s="72"/>
      <c r="G421" s="73"/>
      <c r="H421" s="73"/>
      <c r="I421" s="84"/>
      <c r="J421" s="53"/>
      <c r="K421" s="10"/>
      <c r="L421" s="72"/>
      <c r="M421" s="73"/>
      <c r="N421" s="73"/>
      <c r="O421" s="84"/>
      <c r="P421" s="53"/>
      <c r="Q421" s="74">
        <f t="shared" si="37"/>
        <v>0</v>
      </c>
      <c r="R421" s="74">
        <f t="shared" si="38"/>
        <v>0</v>
      </c>
      <c r="S421" s="74">
        <f t="shared" si="41"/>
        <v>0</v>
      </c>
      <c r="T421" s="74">
        <f t="shared" si="39"/>
        <v>0</v>
      </c>
      <c r="U421" s="74">
        <f t="shared" si="42"/>
        <v>0</v>
      </c>
      <c r="V421" s="18">
        <f t="shared" si="40"/>
        <v>0</v>
      </c>
    </row>
    <row r="422" spans="1:22" ht="21" customHeight="1" x14ac:dyDescent="0.2">
      <c r="A422" s="11"/>
      <c r="B422" s="66"/>
      <c r="C422" s="88"/>
      <c r="D422" s="53"/>
      <c r="E422" s="10"/>
      <c r="F422" s="72"/>
      <c r="G422" s="73"/>
      <c r="H422" s="73"/>
      <c r="I422" s="84"/>
      <c r="J422" s="53"/>
      <c r="K422" s="10"/>
      <c r="L422" s="72"/>
      <c r="M422" s="73"/>
      <c r="N422" s="73"/>
      <c r="O422" s="84"/>
      <c r="P422" s="53"/>
      <c r="Q422" s="74">
        <f t="shared" si="37"/>
        <v>0</v>
      </c>
      <c r="R422" s="74">
        <f t="shared" si="38"/>
        <v>0</v>
      </c>
      <c r="S422" s="74">
        <f t="shared" si="41"/>
        <v>0</v>
      </c>
      <c r="T422" s="74">
        <f t="shared" si="39"/>
        <v>0</v>
      </c>
      <c r="U422" s="74">
        <f t="shared" si="42"/>
        <v>0</v>
      </c>
      <c r="V422" s="18">
        <f t="shared" si="40"/>
        <v>0</v>
      </c>
    </row>
    <row r="423" spans="1:22" ht="21" customHeight="1" x14ac:dyDescent="0.2">
      <c r="A423" s="11"/>
      <c r="B423" s="66"/>
      <c r="C423" s="88"/>
      <c r="D423" s="53"/>
      <c r="E423" s="10"/>
      <c r="F423" s="72"/>
      <c r="G423" s="73"/>
      <c r="H423" s="73"/>
      <c r="I423" s="84"/>
      <c r="J423" s="53"/>
      <c r="K423" s="10"/>
      <c r="L423" s="72"/>
      <c r="M423" s="73"/>
      <c r="N423" s="73"/>
      <c r="O423" s="84"/>
      <c r="P423" s="53"/>
      <c r="Q423" s="74">
        <f t="shared" si="37"/>
        <v>0</v>
      </c>
      <c r="R423" s="74">
        <f t="shared" si="38"/>
        <v>0</v>
      </c>
      <c r="S423" s="74">
        <f t="shared" si="41"/>
        <v>0</v>
      </c>
      <c r="T423" s="74">
        <f t="shared" si="39"/>
        <v>0</v>
      </c>
      <c r="U423" s="74">
        <f t="shared" si="42"/>
        <v>0</v>
      </c>
      <c r="V423" s="18">
        <f t="shared" si="40"/>
        <v>0</v>
      </c>
    </row>
    <row r="424" spans="1:22" ht="21" customHeight="1" x14ac:dyDescent="0.2">
      <c r="A424" s="11"/>
      <c r="B424" s="66"/>
      <c r="C424" s="88"/>
      <c r="D424" s="53"/>
      <c r="E424" s="10"/>
      <c r="F424" s="72"/>
      <c r="G424" s="73"/>
      <c r="H424" s="73"/>
      <c r="I424" s="84"/>
      <c r="J424" s="53"/>
      <c r="K424" s="10"/>
      <c r="L424" s="72"/>
      <c r="M424" s="73"/>
      <c r="N424" s="73"/>
      <c r="O424" s="84"/>
      <c r="P424" s="53"/>
      <c r="Q424" s="74">
        <f t="shared" si="37"/>
        <v>0</v>
      </c>
      <c r="R424" s="74">
        <f t="shared" si="38"/>
        <v>0</v>
      </c>
      <c r="S424" s="74">
        <f t="shared" si="41"/>
        <v>0</v>
      </c>
      <c r="T424" s="74">
        <f t="shared" si="39"/>
        <v>0</v>
      </c>
      <c r="U424" s="74">
        <f t="shared" si="42"/>
        <v>0</v>
      </c>
      <c r="V424" s="18">
        <f t="shared" si="40"/>
        <v>0</v>
      </c>
    </row>
    <row r="425" spans="1:22" ht="21" customHeight="1" x14ac:dyDescent="0.2">
      <c r="A425" s="11"/>
      <c r="B425" s="66"/>
      <c r="C425" s="88"/>
      <c r="D425" s="53"/>
      <c r="E425" s="10"/>
      <c r="F425" s="72"/>
      <c r="G425" s="73"/>
      <c r="H425" s="73"/>
      <c r="I425" s="84"/>
      <c r="J425" s="53"/>
      <c r="K425" s="10"/>
      <c r="L425" s="72"/>
      <c r="M425" s="73"/>
      <c r="N425" s="73"/>
      <c r="O425" s="84"/>
      <c r="P425" s="53"/>
      <c r="Q425" s="74">
        <f t="shared" si="37"/>
        <v>0</v>
      </c>
      <c r="R425" s="74">
        <f t="shared" si="38"/>
        <v>0</v>
      </c>
      <c r="S425" s="74">
        <f t="shared" si="41"/>
        <v>0</v>
      </c>
      <c r="T425" s="74">
        <f t="shared" si="39"/>
        <v>0</v>
      </c>
      <c r="U425" s="74">
        <f t="shared" si="42"/>
        <v>0</v>
      </c>
      <c r="V425" s="18">
        <f t="shared" si="40"/>
        <v>0</v>
      </c>
    </row>
    <row r="426" spans="1:22" ht="21" customHeight="1" x14ac:dyDescent="0.2">
      <c r="A426" s="11"/>
      <c r="B426" s="66"/>
      <c r="C426" s="88"/>
      <c r="D426" s="53"/>
      <c r="E426" s="10"/>
      <c r="F426" s="72"/>
      <c r="G426" s="73"/>
      <c r="H426" s="73"/>
      <c r="I426" s="84"/>
      <c r="J426" s="53"/>
      <c r="K426" s="10"/>
      <c r="L426" s="72"/>
      <c r="M426" s="73"/>
      <c r="N426" s="73"/>
      <c r="O426" s="84"/>
      <c r="P426" s="53"/>
      <c r="Q426" s="74">
        <f t="shared" si="37"/>
        <v>0</v>
      </c>
      <c r="R426" s="74">
        <f t="shared" si="38"/>
        <v>0</v>
      </c>
      <c r="S426" s="74">
        <f t="shared" si="41"/>
        <v>0</v>
      </c>
      <c r="T426" s="74">
        <f t="shared" si="39"/>
        <v>0</v>
      </c>
      <c r="U426" s="74">
        <f t="shared" si="42"/>
        <v>0</v>
      </c>
      <c r="V426" s="18">
        <f t="shared" si="40"/>
        <v>0</v>
      </c>
    </row>
    <row r="427" spans="1:22" ht="21" customHeight="1" x14ac:dyDescent="0.2">
      <c r="A427" s="11"/>
      <c r="B427" s="66"/>
      <c r="C427" s="88"/>
      <c r="D427" s="53"/>
      <c r="E427" s="10"/>
      <c r="F427" s="72"/>
      <c r="G427" s="73"/>
      <c r="H427" s="73"/>
      <c r="I427" s="84"/>
      <c r="J427" s="53"/>
      <c r="K427" s="10"/>
      <c r="L427" s="72"/>
      <c r="M427" s="73"/>
      <c r="N427" s="73"/>
      <c r="O427" s="84"/>
      <c r="P427" s="53"/>
      <c r="Q427" s="74">
        <f t="shared" si="37"/>
        <v>0</v>
      </c>
      <c r="R427" s="74">
        <f t="shared" si="38"/>
        <v>0</v>
      </c>
      <c r="S427" s="74">
        <f t="shared" si="41"/>
        <v>0</v>
      </c>
      <c r="T427" s="74">
        <f t="shared" si="39"/>
        <v>0</v>
      </c>
      <c r="U427" s="74">
        <f t="shared" si="42"/>
        <v>0</v>
      </c>
      <c r="V427" s="18">
        <f t="shared" si="40"/>
        <v>0</v>
      </c>
    </row>
    <row r="428" spans="1:22" ht="21" customHeight="1" x14ac:dyDescent="0.2">
      <c r="A428" s="11"/>
      <c r="B428" s="66"/>
      <c r="C428" s="88"/>
      <c r="D428" s="53"/>
      <c r="E428" s="10"/>
      <c r="F428" s="72"/>
      <c r="G428" s="73"/>
      <c r="H428" s="73"/>
      <c r="I428" s="84"/>
      <c r="J428" s="53"/>
      <c r="K428" s="10"/>
      <c r="L428" s="72"/>
      <c r="M428" s="73"/>
      <c r="N428" s="73"/>
      <c r="O428" s="84"/>
      <c r="P428" s="53"/>
      <c r="Q428" s="74">
        <f t="shared" si="37"/>
        <v>0</v>
      </c>
      <c r="R428" s="74">
        <f t="shared" si="38"/>
        <v>0</v>
      </c>
      <c r="S428" s="74">
        <f t="shared" si="41"/>
        <v>0</v>
      </c>
      <c r="T428" s="74">
        <f t="shared" si="39"/>
        <v>0</v>
      </c>
      <c r="U428" s="74">
        <f t="shared" si="42"/>
        <v>0</v>
      </c>
      <c r="V428" s="18">
        <f t="shared" si="40"/>
        <v>0</v>
      </c>
    </row>
    <row r="429" spans="1:22" ht="21" customHeight="1" x14ac:dyDescent="0.2">
      <c r="A429" s="11"/>
      <c r="B429" s="66"/>
      <c r="C429" s="88"/>
      <c r="D429" s="53"/>
      <c r="E429" s="10"/>
      <c r="F429" s="72"/>
      <c r="G429" s="73"/>
      <c r="H429" s="73"/>
      <c r="I429" s="84"/>
      <c r="J429" s="53"/>
      <c r="K429" s="10"/>
      <c r="L429" s="72"/>
      <c r="M429" s="73"/>
      <c r="N429" s="73"/>
      <c r="O429" s="84"/>
      <c r="P429" s="53"/>
      <c r="Q429" s="74">
        <f t="shared" si="37"/>
        <v>0</v>
      </c>
      <c r="R429" s="74">
        <f t="shared" si="38"/>
        <v>0</v>
      </c>
      <c r="S429" s="74">
        <f t="shared" si="41"/>
        <v>0</v>
      </c>
      <c r="T429" s="74">
        <f t="shared" si="39"/>
        <v>0</v>
      </c>
      <c r="U429" s="74">
        <f t="shared" si="42"/>
        <v>0</v>
      </c>
      <c r="V429" s="18">
        <f t="shared" si="40"/>
        <v>0</v>
      </c>
    </row>
    <row r="430" spans="1:22" ht="21" customHeight="1" x14ac:dyDescent="0.2">
      <c r="A430" s="11"/>
      <c r="B430" s="66"/>
      <c r="C430" s="88"/>
      <c r="D430" s="53"/>
      <c r="E430" s="10"/>
      <c r="F430" s="72"/>
      <c r="G430" s="73"/>
      <c r="H430" s="73"/>
      <c r="I430" s="84"/>
      <c r="J430" s="53"/>
      <c r="K430" s="10"/>
      <c r="L430" s="72"/>
      <c r="M430" s="73"/>
      <c r="N430" s="73"/>
      <c r="O430" s="84"/>
      <c r="P430" s="53"/>
      <c r="Q430" s="74">
        <f t="shared" si="37"/>
        <v>0</v>
      </c>
      <c r="R430" s="74">
        <f t="shared" si="38"/>
        <v>0</v>
      </c>
      <c r="S430" s="74">
        <f t="shared" si="41"/>
        <v>0</v>
      </c>
      <c r="T430" s="74">
        <f t="shared" si="39"/>
        <v>0</v>
      </c>
      <c r="U430" s="74">
        <f t="shared" si="42"/>
        <v>0</v>
      </c>
      <c r="V430" s="18">
        <f t="shared" si="40"/>
        <v>0</v>
      </c>
    </row>
    <row r="431" spans="1:22" ht="21" customHeight="1" x14ac:dyDescent="0.2">
      <c r="A431" s="11"/>
      <c r="B431" s="66"/>
      <c r="C431" s="88"/>
      <c r="D431" s="53"/>
      <c r="E431" s="10"/>
      <c r="F431" s="72"/>
      <c r="G431" s="73"/>
      <c r="H431" s="73"/>
      <c r="I431" s="84"/>
      <c r="J431" s="53"/>
      <c r="K431" s="10"/>
      <c r="L431" s="72"/>
      <c r="M431" s="73"/>
      <c r="N431" s="73"/>
      <c r="O431" s="84"/>
      <c r="P431" s="53"/>
      <c r="Q431" s="74">
        <f t="shared" si="37"/>
        <v>0</v>
      </c>
      <c r="R431" s="74">
        <f t="shared" si="38"/>
        <v>0</v>
      </c>
      <c r="S431" s="74">
        <f t="shared" si="41"/>
        <v>0</v>
      </c>
      <c r="T431" s="74">
        <f t="shared" si="39"/>
        <v>0</v>
      </c>
      <c r="U431" s="74">
        <f t="shared" si="42"/>
        <v>0</v>
      </c>
      <c r="V431" s="18">
        <f t="shared" si="40"/>
        <v>0</v>
      </c>
    </row>
    <row r="432" spans="1:22" ht="21" customHeight="1" x14ac:dyDescent="0.2">
      <c r="A432" s="11"/>
      <c r="B432" s="66"/>
      <c r="C432" s="88"/>
      <c r="D432" s="53"/>
      <c r="E432" s="10"/>
      <c r="F432" s="72"/>
      <c r="G432" s="73"/>
      <c r="H432" s="73"/>
      <c r="I432" s="84"/>
      <c r="J432" s="53"/>
      <c r="K432" s="10"/>
      <c r="L432" s="72"/>
      <c r="M432" s="73"/>
      <c r="N432" s="73"/>
      <c r="O432" s="84"/>
      <c r="P432" s="53"/>
      <c r="Q432" s="74">
        <f t="shared" si="37"/>
        <v>0</v>
      </c>
      <c r="R432" s="74">
        <f t="shared" si="38"/>
        <v>0</v>
      </c>
      <c r="S432" s="74">
        <f t="shared" si="41"/>
        <v>0</v>
      </c>
      <c r="T432" s="74">
        <f t="shared" si="39"/>
        <v>0</v>
      </c>
      <c r="U432" s="74">
        <f t="shared" si="42"/>
        <v>0</v>
      </c>
      <c r="V432" s="18">
        <f t="shared" si="40"/>
        <v>0</v>
      </c>
    </row>
    <row r="433" spans="1:22" ht="21" customHeight="1" x14ac:dyDescent="0.2">
      <c r="A433" s="11"/>
      <c r="B433" s="66"/>
      <c r="C433" s="88"/>
      <c r="D433" s="53"/>
      <c r="E433" s="10"/>
      <c r="F433" s="72"/>
      <c r="G433" s="73"/>
      <c r="H433" s="73"/>
      <c r="I433" s="84"/>
      <c r="J433" s="53"/>
      <c r="K433" s="10"/>
      <c r="L433" s="72"/>
      <c r="M433" s="73"/>
      <c r="N433" s="73"/>
      <c r="O433" s="84"/>
      <c r="P433" s="53"/>
      <c r="Q433" s="74">
        <f t="shared" si="37"/>
        <v>0</v>
      </c>
      <c r="R433" s="74">
        <f t="shared" si="38"/>
        <v>0</v>
      </c>
      <c r="S433" s="74">
        <f t="shared" si="41"/>
        <v>0</v>
      </c>
      <c r="T433" s="74">
        <f t="shared" si="39"/>
        <v>0</v>
      </c>
      <c r="U433" s="74">
        <f t="shared" si="42"/>
        <v>0</v>
      </c>
      <c r="V433" s="18">
        <f t="shared" si="40"/>
        <v>0</v>
      </c>
    </row>
    <row r="434" spans="1:22" ht="21" customHeight="1" x14ac:dyDescent="0.2">
      <c r="A434" s="11"/>
      <c r="B434" s="66"/>
      <c r="C434" s="88"/>
      <c r="D434" s="53"/>
      <c r="E434" s="10"/>
      <c r="F434" s="72"/>
      <c r="G434" s="73"/>
      <c r="H434" s="73"/>
      <c r="I434" s="84"/>
      <c r="J434" s="53"/>
      <c r="K434" s="10"/>
      <c r="L434" s="72"/>
      <c r="M434" s="73"/>
      <c r="N434" s="73"/>
      <c r="O434" s="84"/>
      <c r="P434" s="53"/>
      <c r="Q434" s="74">
        <f t="shared" si="37"/>
        <v>0</v>
      </c>
      <c r="R434" s="74">
        <f t="shared" si="38"/>
        <v>0</v>
      </c>
      <c r="S434" s="74">
        <f t="shared" si="41"/>
        <v>0</v>
      </c>
      <c r="T434" s="74">
        <f t="shared" si="39"/>
        <v>0</v>
      </c>
      <c r="U434" s="74">
        <f t="shared" si="42"/>
        <v>0</v>
      </c>
      <c r="V434" s="18">
        <f t="shared" si="40"/>
        <v>0</v>
      </c>
    </row>
    <row r="435" spans="1:22" ht="21" customHeight="1" x14ac:dyDescent="0.2">
      <c r="A435" s="11"/>
      <c r="B435" s="66"/>
      <c r="C435" s="88"/>
      <c r="D435" s="53"/>
      <c r="E435" s="10"/>
      <c r="F435" s="72"/>
      <c r="G435" s="73"/>
      <c r="H435" s="73"/>
      <c r="I435" s="84"/>
      <c r="J435" s="53"/>
      <c r="K435" s="10"/>
      <c r="L435" s="72"/>
      <c r="M435" s="73"/>
      <c r="N435" s="73"/>
      <c r="O435" s="84"/>
      <c r="P435" s="53"/>
      <c r="Q435" s="74">
        <f t="shared" si="37"/>
        <v>0</v>
      </c>
      <c r="R435" s="74">
        <f t="shared" si="38"/>
        <v>0</v>
      </c>
      <c r="S435" s="74">
        <f t="shared" si="41"/>
        <v>0</v>
      </c>
      <c r="T435" s="74">
        <f t="shared" si="39"/>
        <v>0</v>
      </c>
      <c r="U435" s="74">
        <f t="shared" si="42"/>
        <v>0</v>
      </c>
      <c r="V435" s="18">
        <f t="shared" si="40"/>
        <v>0</v>
      </c>
    </row>
    <row r="436" spans="1:22" ht="21" customHeight="1" x14ac:dyDescent="0.2">
      <c r="A436" s="11"/>
      <c r="B436" s="66"/>
      <c r="C436" s="88"/>
      <c r="D436" s="53"/>
      <c r="E436" s="10"/>
      <c r="F436" s="72"/>
      <c r="G436" s="73"/>
      <c r="H436" s="73"/>
      <c r="I436" s="84"/>
      <c r="J436" s="53"/>
      <c r="K436" s="10"/>
      <c r="L436" s="72"/>
      <c r="M436" s="73"/>
      <c r="N436" s="73"/>
      <c r="O436" s="84"/>
      <c r="P436" s="53"/>
      <c r="Q436" s="74">
        <f t="shared" si="37"/>
        <v>0</v>
      </c>
      <c r="R436" s="74">
        <f t="shared" si="38"/>
        <v>0</v>
      </c>
      <c r="S436" s="74">
        <f t="shared" si="41"/>
        <v>0</v>
      </c>
      <c r="T436" s="74">
        <f t="shared" si="39"/>
        <v>0</v>
      </c>
      <c r="U436" s="74">
        <f t="shared" si="42"/>
        <v>0</v>
      </c>
      <c r="V436" s="18">
        <f t="shared" si="40"/>
        <v>0</v>
      </c>
    </row>
    <row r="437" spans="1:22" ht="21" customHeight="1" x14ac:dyDescent="0.2">
      <c r="A437" s="11"/>
      <c r="B437" s="66"/>
      <c r="C437" s="88"/>
      <c r="D437" s="53"/>
      <c r="E437" s="10"/>
      <c r="F437" s="72"/>
      <c r="G437" s="73"/>
      <c r="H437" s="73"/>
      <c r="I437" s="84"/>
      <c r="J437" s="53"/>
      <c r="K437" s="10"/>
      <c r="L437" s="72"/>
      <c r="M437" s="73"/>
      <c r="N437" s="73"/>
      <c r="O437" s="84"/>
      <c r="P437" s="53"/>
      <c r="Q437" s="74">
        <f t="shared" si="37"/>
        <v>0</v>
      </c>
      <c r="R437" s="74">
        <f t="shared" si="38"/>
        <v>0</v>
      </c>
      <c r="S437" s="74">
        <f t="shared" si="41"/>
        <v>0</v>
      </c>
      <c r="T437" s="74">
        <f t="shared" si="39"/>
        <v>0</v>
      </c>
      <c r="U437" s="74">
        <f t="shared" si="42"/>
        <v>0</v>
      </c>
      <c r="V437" s="18">
        <f t="shared" si="40"/>
        <v>0</v>
      </c>
    </row>
    <row r="438" spans="1:22" ht="21" customHeight="1" x14ac:dyDescent="0.2">
      <c r="A438" s="11"/>
      <c r="B438" s="66"/>
      <c r="C438" s="88"/>
      <c r="D438" s="53"/>
      <c r="E438" s="10"/>
      <c r="F438" s="72"/>
      <c r="G438" s="73"/>
      <c r="H438" s="73"/>
      <c r="I438" s="84"/>
      <c r="J438" s="53"/>
      <c r="K438" s="10"/>
      <c r="L438" s="72"/>
      <c r="M438" s="73"/>
      <c r="N438" s="73"/>
      <c r="O438" s="84"/>
      <c r="P438" s="53"/>
      <c r="Q438" s="74">
        <f t="shared" si="37"/>
        <v>0</v>
      </c>
      <c r="R438" s="74">
        <f t="shared" si="38"/>
        <v>0</v>
      </c>
      <c r="S438" s="74">
        <f t="shared" si="41"/>
        <v>0</v>
      </c>
      <c r="T438" s="74">
        <f t="shared" si="39"/>
        <v>0</v>
      </c>
      <c r="U438" s="74">
        <f t="shared" si="42"/>
        <v>0</v>
      </c>
      <c r="V438" s="18">
        <f t="shared" si="40"/>
        <v>0</v>
      </c>
    </row>
    <row r="439" spans="1:22" ht="21" customHeight="1" x14ac:dyDescent="0.2">
      <c r="A439" s="11"/>
      <c r="B439" s="66"/>
      <c r="C439" s="88"/>
      <c r="D439" s="53"/>
      <c r="E439" s="10"/>
      <c r="F439" s="72"/>
      <c r="G439" s="73"/>
      <c r="H439" s="73"/>
      <c r="I439" s="84"/>
      <c r="J439" s="53"/>
      <c r="K439" s="10"/>
      <c r="L439" s="72"/>
      <c r="M439" s="73"/>
      <c r="N439" s="73"/>
      <c r="O439" s="84"/>
      <c r="P439" s="53"/>
      <c r="Q439" s="74">
        <f t="shared" si="37"/>
        <v>0</v>
      </c>
      <c r="R439" s="74">
        <f t="shared" si="38"/>
        <v>0</v>
      </c>
      <c r="S439" s="74">
        <f t="shared" si="41"/>
        <v>0</v>
      </c>
      <c r="T439" s="74">
        <f t="shared" si="39"/>
        <v>0</v>
      </c>
      <c r="U439" s="74">
        <f t="shared" si="42"/>
        <v>0</v>
      </c>
      <c r="V439" s="18">
        <f t="shared" si="40"/>
        <v>0</v>
      </c>
    </row>
    <row r="440" spans="1:22" ht="21" customHeight="1" x14ac:dyDescent="0.2">
      <c r="A440" s="11"/>
      <c r="B440" s="66"/>
      <c r="C440" s="88"/>
      <c r="D440" s="53"/>
      <c r="E440" s="10"/>
      <c r="F440" s="72"/>
      <c r="G440" s="73"/>
      <c r="H440" s="73"/>
      <c r="I440" s="84"/>
      <c r="J440" s="53"/>
      <c r="K440" s="10"/>
      <c r="L440" s="72"/>
      <c r="M440" s="73"/>
      <c r="N440" s="73"/>
      <c r="O440" s="84"/>
      <c r="P440" s="53"/>
      <c r="Q440" s="74">
        <f t="shared" si="37"/>
        <v>0</v>
      </c>
      <c r="R440" s="74">
        <f t="shared" si="38"/>
        <v>0</v>
      </c>
      <c r="S440" s="74">
        <f t="shared" si="41"/>
        <v>0</v>
      </c>
      <c r="T440" s="74">
        <f t="shared" si="39"/>
        <v>0</v>
      </c>
      <c r="U440" s="74">
        <f t="shared" si="42"/>
        <v>0</v>
      </c>
      <c r="V440" s="18">
        <f t="shared" si="40"/>
        <v>0</v>
      </c>
    </row>
    <row r="441" spans="1:22" ht="21" customHeight="1" x14ac:dyDescent="0.2">
      <c r="A441" s="11"/>
      <c r="B441" s="66"/>
      <c r="C441" s="88"/>
      <c r="D441" s="53"/>
      <c r="E441" s="10"/>
      <c r="F441" s="72"/>
      <c r="G441" s="73"/>
      <c r="H441" s="73"/>
      <c r="I441" s="84"/>
      <c r="J441" s="53"/>
      <c r="K441" s="10"/>
      <c r="L441" s="72"/>
      <c r="M441" s="73"/>
      <c r="N441" s="73"/>
      <c r="O441" s="84"/>
      <c r="P441" s="53"/>
      <c r="Q441" s="74">
        <f t="shared" si="37"/>
        <v>0</v>
      </c>
      <c r="R441" s="74">
        <f t="shared" si="38"/>
        <v>0</v>
      </c>
      <c r="S441" s="74">
        <f t="shared" si="41"/>
        <v>0</v>
      </c>
      <c r="T441" s="74">
        <f t="shared" si="39"/>
        <v>0</v>
      </c>
      <c r="U441" s="74">
        <f t="shared" si="42"/>
        <v>0</v>
      </c>
      <c r="V441" s="18">
        <f t="shared" si="40"/>
        <v>0</v>
      </c>
    </row>
    <row r="442" spans="1:22" ht="21" customHeight="1" x14ac:dyDescent="0.2">
      <c r="A442" s="11"/>
      <c r="B442" s="66"/>
      <c r="C442" s="88"/>
      <c r="D442" s="53"/>
      <c r="E442" s="10"/>
      <c r="F442" s="72"/>
      <c r="G442" s="73"/>
      <c r="H442" s="73"/>
      <c r="I442" s="84"/>
      <c r="J442" s="53"/>
      <c r="K442" s="10"/>
      <c r="L442" s="72"/>
      <c r="M442" s="73"/>
      <c r="N442" s="73"/>
      <c r="O442" s="84"/>
      <c r="P442" s="53"/>
      <c r="Q442" s="74">
        <f t="shared" si="37"/>
        <v>0</v>
      </c>
      <c r="R442" s="74">
        <f t="shared" si="38"/>
        <v>0</v>
      </c>
      <c r="S442" s="74">
        <f t="shared" si="41"/>
        <v>0</v>
      </c>
      <c r="T442" s="74">
        <f t="shared" si="39"/>
        <v>0</v>
      </c>
      <c r="U442" s="74">
        <f t="shared" si="42"/>
        <v>0</v>
      </c>
      <c r="V442" s="18">
        <f t="shared" si="40"/>
        <v>0</v>
      </c>
    </row>
    <row r="443" spans="1:22" ht="21" customHeight="1" x14ac:dyDescent="0.2">
      <c r="A443" s="11"/>
      <c r="B443" s="66"/>
      <c r="C443" s="88"/>
      <c r="D443" s="53"/>
      <c r="E443" s="10"/>
      <c r="F443" s="72"/>
      <c r="G443" s="73"/>
      <c r="H443" s="73"/>
      <c r="I443" s="84"/>
      <c r="J443" s="53"/>
      <c r="K443" s="10"/>
      <c r="L443" s="72"/>
      <c r="M443" s="73"/>
      <c r="N443" s="73"/>
      <c r="O443" s="84"/>
      <c r="P443" s="53"/>
      <c r="Q443" s="74">
        <f t="shared" si="37"/>
        <v>0</v>
      </c>
      <c r="R443" s="74">
        <f t="shared" si="38"/>
        <v>0</v>
      </c>
      <c r="S443" s="74">
        <f t="shared" si="41"/>
        <v>0</v>
      </c>
      <c r="T443" s="74">
        <f t="shared" si="39"/>
        <v>0</v>
      </c>
      <c r="U443" s="74">
        <f t="shared" si="42"/>
        <v>0</v>
      </c>
      <c r="V443" s="18">
        <f t="shared" si="40"/>
        <v>0</v>
      </c>
    </row>
    <row r="444" spans="1:22" ht="21" customHeight="1" x14ac:dyDescent="0.2">
      <c r="A444" s="11"/>
      <c r="B444" s="66"/>
      <c r="C444" s="88"/>
      <c r="D444" s="53"/>
      <c r="E444" s="10"/>
      <c r="F444" s="72"/>
      <c r="G444" s="73"/>
      <c r="H444" s="73"/>
      <c r="I444" s="84"/>
      <c r="J444" s="53"/>
      <c r="K444" s="10"/>
      <c r="L444" s="72"/>
      <c r="M444" s="73"/>
      <c r="N444" s="73"/>
      <c r="O444" s="84"/>
      <c r="P444" s="53"/>
      <c r="Q444" s="74">
        <f t="shared" si="37"/>
        <v>0</v>
      </c>
      <c r="R444" s="74">
        <f t="shared" si="38"/>
        <v>0</v>
      </c>
      <c r="S444" s="74">
        <f t="shared" si="41"/>
        <v>0</v>
      </c>
      <c r="T444" s="74">
        <f t="shared" si="39"/>
        <v>0</v>
      </c>
      <c r="U444" s="74">
        <f t="shared" si="42"/>
        <v>0</v>
      </c>
      <c r="V444" s="18">
        <f t="shared" si="40"/>
        <v>0</v>
      </c>
    </row>
    <row r="445" spans="1:22" ht="21" customHeight="1" x14ac:dyDescent="0.2">
      <c r="A445" s="11"/>
      <c r="B445" s="66"/>
      <c r="C445" s="88"/>
      <c r="D445" s="53"/>
      <c r="E445" s="10"/>
      <c r="F445" s="72"/>
      <c r="G445" s="73"/>
      <c r="H445" s="73"/>
      <c r="I445" s="84"/>
      <c r="J445" s="53"/>
      <c r="K445" s="10"/>
      <c r="L445" s="72"/>
      <c r="M445" s="73"/>
      <c r="N445" s="73"/>
      <c r="O445" s="84"/>
      <c r="P445" s="53"/>
      <c r="Q445" s="74">
        <f t="shared" si="37"/>
        <v>0</v>
      </c>
      <c r="R445" s="74">
        <f t="shared" si="38"/>
        <v>0</v>
      </c>
      <c r="S445" s="74">
        <f t="shared" si="41"/>
        <v>0</v>
      </c>
      <c r="T445" s="74">
        <f t="shared" si="39"/>
        <v>0</v>
      </c>
      <c r="U445" s="74">
        <f t="shared" si="42"/>
        <v>0</v>
      </c>
      <c r="V445" s="18">
        <f t="shared" si="40"/>
        <v>0</v>
      </c>
    </row>
    <row r="446" spans="1:22" ht="21" customHeight="1" x14ac:dyDescent="0.2">
      <c r="A446" s="11"/>
      <c r="B446" s="66"/>
      <c r="C446" s="88"/>
      <c r="D446" s="53"/>
      <c r="E446" s="10"/>
      <c r="F446" s="72"/>
      <c r="G446" s="73"/>
      <c r="H446" s="73"/>
      <c r="I446" s="84"/>
      <c r="J446" s="53"/>
      <c r="K446" s="10"/>
      <c r="L446" s="72"/>
      <c r="M446" s="73"/>
      <c r="N446" s="73"/>
      <c r="O446" s="84"/>
      <c r="P446" s="53"/>
      <c r="Q446" s="74">
        <f t="shared" si="37"/>
        <v>0</v>
      </c>
      <c r="R446" s="74">
        <f t="shared" si="38"/>
        <v>0</v>
      </c>
      <c r="S446" s="74">
        <f t="shared" si="41"/>
        <v>0</v>
      </c>
      <c r="T446" s="74">
        <f t="shared" si="39"/>
        <v>0</v>
      </c>
      <c r="U446" s="74">
        <f t="shared" si="42"/>
        <v>0</v>
      </c>
      <c r="V446" s="18">
        <f t="shared" si="40"/>
        <v>0</v>
      </c>
    </row>
    <row r="447" spans="1:22" ht="21" customHeight="1" x14ac:dyDescent="0.2">
      <c r="A447" s="11"/>
      <c r="B447" s="66"/>
      <c r="C447" s="88"/>
      <c r="D447" s="53"/>
      <c r="E447" s="10"/>
      <c r="F447" s="72"/>
      <c r="G447" s="73"/>
      <c r="H447" s="73"/>
      <c r="I447" s="84"/>
      <c r="J447" s="53"/>
      <c r="K447" s="10"/>
      <c r="L447" s="72"/>
      <c r="M447" s="73"/>
      <c r="N447" s="73"/>
      <c r="O447" s="84"/>
      <c r="P447" s="53"/>
      <c r="Q447" s="74">
        <f t="shared" si="37"/>
        <v>0</v>
      </c>
      <c r="R447" s="74">
        <f t="shared" si="38"/>
        <v>0</v>
      </c>
      <c r="S447" s="74">
        <f t="shared" si="41"/>
        <v>0</v>
      </c>
      <c r="T447" s="74">
        <f t="shared" si="39"/>
        <v>0</v>
      </c>
      <c r="U447" s="74">
        <f t="shared" si="42"/>
        <v>0</v>
      </c>
      <c r="V447" s="18">
        <f t="shared" si="40"/>
        <v>0</v>
      </c>
    </row>
    <row r="448" spans="1:22" ht="21" customHeight="1" x14ac:dyDescent="0.2">
      <c r="A448" s="11"/>
      <c r="B448" s="66"/>
      <c r="C448" s="88"/>
      <c r="D448" s="53"/>
      <c r="E448" s="10"/>
      <c r="F448" s="72"/>
      <c r="G448" s="73"/>
      <c r="H448" s="73"/>
      <c r="I448" s="84"/>
      <c r="J448" s="53"/>
      <c r="K448" s="10"/>
      <c r="L448" s="72"/>
      <c r="M448" s="73"/>
      <c r="N448" s="73"/>
      <c r="O448" s="84"/>
      <c r="P448" s="53"/>
      <c r="Q448" s="74">
        <f t="shared" si="37"/>
        <v>0</v>
      </c>
      <c r="R448" s="74">
        <f t="shared" si="38"/>
        <v>0</v>
      </c>
      <c r="S448" s="74">
        <f t="shared" si="41"/>
        <v>0</v>
      </c>
      <c r="T448" s="74">
        <f t="shared" si="39"/>
        <v>0</v>
      </c>
      <c r="U448" s="74">
        <f t="shared" si="42"/>
        <v>0</v>
      </c>
      <c r="V448" s="18">
        <f t="shared" si="40"/>
        <v>0</v>
      </c>
    </row>
    <row r="449" spans="1:22" ht="21" customHeight="1" x14ac:dyDescent="0.2">
      <c r="A449" s="11"/>
      <c r="B449" s="66"/>
      <c r="C449" s="88"/>
      <c r="D449" s="53"/>
      <c r="E449" s="10"/>
      <c r="F449" s="72"/>
      <c r="G449" s="73"/>
      <c r="H449" s="73"/>
      <c r="I449" s="84"/>
      <c r="J449" s="53"/>
      <c r="K449" s="10"/>
      <c r="L449" s="72"/>
      <c r="M449" s="73"/>
      <c r="N449" s="73"/>
      <c r="O449" s="84"/>
      <c r="P449" s="53"/>
      <c r="Q449" s="74">
        <f t="shared" si="37"/>
        <v>0</v>
      </c>
      <c r="R449" s="74">
        <f t="shared" si="38"/>
        <v>0</v>
      </c>
      <c r="S449" s="74">
        <f t="shared" si="41"/>
        <v>0</v>
      </c>
      <c r="T449" s="74">
        <f t="shared" si="39"/>
        <v>0</v>
      </c>
      <c r="U449" s="74">
        <f t="shared" si="42"/>
        <v>0</v>
      </c>
      <c r="V449" s="18">
        <f t="shared" si="40"/>
        <v>0</v>
      </c>
    </row>
    <row r="450" spans="1:22" ht="21" customHeight="1" x14ac:dyDescent="0.2">
      <c r="A450" s="11"/>
      <c r="B450" s="66"/>
      <c r="C450" s="88"/>
      <c r="D450" s="53"/>
      <c r="E450" s="10"/>
      <c r="F450" s="72"/>
      <c r="G450" s="73"/>
      <c r="H450" s="73"/>
      <c r="I450" s="84"/>
      <c r="J450" s="53"/>
      <c r="K450" s="10"/>
      <c r="L450" s="72"/>
      <c r="M450" s="73"/>
      <c r="N450" s="73"/>
      <c r="O450" s="84"/>
      <c r="P450" s="53"/>
      <c r="Q450" s="74">
        <f t="shared" si="37"/>
        <v>0</v>
      </c>
      <c r="R450" s="74">
        <f t="shared" si="38"/>
        <v>0</v>
      </c>
      <c r="S450" s="74">
        <f t="shared" si="41"/>
        <v>0</v>
      </c>
      <c r="T450" s="74">
        <f t="shared" si="39"/>
        <v>0</v>
      </c>
      <c r="U450" s="74">
        <f t="shared" si="42"/>
        <v>0</v>
      </c>
      <c r="V450" s="18">
        <f t="shared" si="40"/>
        <v>0</v>
      </c>
    </row>
    <row r="451" spans="1:22" ht="21" customHeight="1" x14ac:dyDescent="0.2">
      <c r="A451" s="11"/>
      <c r="B451" s="66"/>
      <c r="C451" s="88"/>
      <c r="D451" s="53"/>
      <c r="E451" s="10"/>
      <c r="F451" s="72"/>
      <c r="G451" s="73"/>
      <c r="H451" s="73"/>
      <c r="I451" s="84"/>
      <c r="J451" s="53"/>
      <c r="K451" s="10"/>
      <c r="L451" s="72"/>
      <c r="M451" s="73"/>
      <c r="N451" s="73"/>
      <c r="O451" s="84"/>
      <c r="P451" s="53"/>
      <c r="Q451" s="74">
        <f t="shared" si="37"/>
        <v>0</v>
      </c>
      <c r="R451" s="74">
        <f t="shared" si="38"/>
        <v>0</v>
      </c>
      <c r="S451" s="74">
        <f t="shared" si="41"/>
        <v>0</v>
      </c>
      <c r="T451" s="74">
        <f t="shared" si="39"/>
        <v>0</v>
      </c>
      <c r="U451" s="74">
        <f t="shared" si="42"/>
        <v>0</v>
      </c>
      <c r="V451" s="18">
        <f t="shared" si="40"/>
        <v>0</v>
      </c>
    </row>
    <row r="452" spans="1:22" ht="21" customHeight="1" x14ac:dyDescent="0.2">
      <c r="A452" s="11"/>
      <c r="B452" s="66"/>
      <c r="C452" s="88"/>
      <c r="D452" s="53"/>
      <c r="E452" s="10"/>
      <c r="F452" s="72"/>
      <c r="G452" s="73"/>
      <c r="H452" s="73"/>
      <c r="I452" s="84"/>
      <c r="J452" s="53"/>
      <c r="K452" s="10"/>
      <c r="L452" s="72"/>
      <c r="M452" s="73"/>
      <c r="N452" s="73"/>
      <c r="O452" s="84"/>
      <c r="P452" s="53"/>
      <c r="Q452" s="74">
        <f t="shared" ref="Q452:Q515" si="43">SUM(F452:H452)</f>
        <v>0</v>
      </c>
      <c r="R452" s="74">
        <f t="shared" ref="R452:R515" si="44">SUM(L452:N452)</f>
        <v>0</v>
      </c>
      <c r="S452" s="74">
        <f t="shared" si="41"/>
        <v>0</v>
      </c>
      <c r="T452" s="74">
        <f t="shared" ref="T452:T515" si="45">G452</f>
        <v>0</v>
      </c>
      <c r="U452" s="74">
        <f t="shared" si="42"/>
        <v>0</v>
      </c>
      <c r="V452" s="18">
        <f t="shared" ref="V452:V515" si="46">ROUND(S452+T452-U452,0)</f>
        <v>0</v>
      </c>
    </row>
    <row r="453" spans="1:22" ht="21" customHeight="1" x14ac:dyDescent="0.2">
      <c r="A453" s="11"/>
      <c r="B453" s="66"/>
      <c r="C453" s="88"/>
      <c r="D453" s="53"/>
      <c r="E453" s="10"/>
      <c r="F453" s="72"/>
      <c r="G453" s="73"/>
      <c r="H453" s="73"/>
      <c r="I453" s="84"/>
      <c r="J453" s="53"/>
      <c r="K453" s="10"/>
      <c r="L453" s="72"/>
      <c r="M453" s="73"/>
      <c r="N453" s="73"/>
      <c r="O453" s="84"/>
      <c r="P453" s="53"/>
      <c r="Q453" s="74">
        <f t="shared" si="43"/>
        <v>0</v>
      </c>
      <c r="R453" s="74">
        <f t="shared" si="44"/>
        <v>0</v>
      </c>
      <c r="S453" s="74">
        <f t="shared" ref="S453:S516" si="47">IF(R453=0,0,R453-Q453)</f>
        <v>0</v>
      </c>
      <c r="T453" s="74">
        <f t="shared" si="45"/>
        <v>0</v>
      </c>
      <c r="U453" s="74">
        <f t="shared" ref="U453:U516" si="48">M453</f>
        <v>0</v>
      </c>
      <c r="V453" s="18">
        <f t="shared" si="46"/>
        <v>0</v>
      </c>
    </row>
    <row r="454" spans="1:22" ht="21" customHeight="1" x14ac:dyDescent="0.2">
      <c r="A454" s="11"/>
      <c r="B454" s="66"/>
      <c r="C454" s="88"/>
      <c r="D454" s="53"/>
      <c r="E454" s="10"/>
      <c r="F454" s="72"/>
      <c r="G454" s="73"/>
      <c r="H454" s="73"/>
      <c r="I454" s="84"/>
      <c r="J454" s="53"/>
      <c r="K454" s="10"/>
      <c r="L454" s="72"/>
      <c r="M454" s="73"/>
      <c r="N454" s="73"/>
      <c r="O454" s="84"/>
      <c r="P454" s="53"/>
      <c r="Q454" s="74">
        <f t="shared" si="43"/>
        <v>0</v>
      </c>
      <c r="R454" s="74">
        <f t="shared" si="44"/>
        <v>0</v>
      </c>
      <c r="S454" s="74">
        <f t="shared" si="47"/>
        <v>0</v>
      </c>
      <c r="T454" s="74">
        <f t="shared" si="45"/>
        <v>0</v>
      </c>
      <c r="U454" s="74">
        <f t="shared" si="48"/>
        <v>0</v>
      </c>
      <c r="V454" s="18">
        <f t="shared" si="46"/>
        <v>0</v>
      </c>
    </row>
    <row r="455" spans="1:22" ht="21" customHeight="1" x14ac:dyDescent="0.2">
      <c r="A455" s="11"/>
      <c r="B455" s="66"/>
      <c r="C455" s="88"/>
      <c r="D455" s="53"/>
      <c r="E455" s="10"/>
      <c r="F455" s="72"/>
      <c r="G455" s="73"/>
      <c r="H455" s="73"/>
      <c r="I455" s="84"/>
      <c r="J455" s="53"/>
      <c r="K455" s="10"/>
      <c r="L455" s="72"/>
      <c r="M455" s="73"/>
      <c r="N455" s="73"/>
      <c r="O455" s="84"/>
      <c r="P455" s="53"/>
      <c r="Q455" s="74">
        <f t="shared" si="43"/>
        <v>0</v>
      </c>
      <c r="R455" s="74">
        <f t="shared" si="44"/>
        <v>0</v>
      </c>
      <c r="S455" s="74">
        <f t="shared" si="47"/>
        <v>0</v>
      </c>
      <c r="T455" s="74">
        <f t="shared" si="45"/>
        <v>0</v>
      </c>
      <c r="U455" s="74">
        <f t="shared" si="48"/>
        <v>0</v>
      </c>
      <c r="V455" s="18">
        <f t="shared" si="46"/>
        <v>0</v>
      </c>
    </row>
    <row r="456" spans="1:22" ht="21" customHeight="1" x14ac:dyDescent="0.2">
      <c r="A456" s="11"/>
      <c r="B456" s="66"/>
      <c r="C456" s="88"/>
      <c r="D456" s="53"/>
      <c r="E456" s="10"/>
      <c r="F456" s="72"/>
      <c r="G456" s="73"/>
      <c r="H456" s="73"/>
      <c r="I456" s="84"/>
      <c r="J456" s="53"/>
      <c r="K456" s="10"/>
      <c r="L456" s="72"/>
      <c r="M456" s="73"/>
      <c r="N456" s="73"/>
      <c r="O456" s="84"/>
      <c r="P456" s="53"/>
      <c r="Q456" s="74">
        <f t="shared" si="43"/>
        <v>0</v>
      </c>
      <c r="R456" s="74">
        <f t="shared" si="44"/>
        <v>0</v>
      </c>
      <c r="S456" s="74">
        <f t="shared" si="47"/>
        <v>0</v>
      </c>
      <c r="T456" s="74">
        <f t="shared" si="45"/>
        <v>0</v>
      </c>
      <c r="U456" s="74">
        <f t="shared" si="48"/>
        <v>0</v>
      </c>
      <c r="V456" s="18">
        <f t="shared" si="46"/>
        <v>0</v>
      </c>
    </row>
    <row r="457" spans="1:22" ht="21" customHeight="1" x14ac:dyDescent="0.2">
      <c r="A457" s="11"/>
      <c r="B457" s="66"/>
      <c r="C457" s="88"/>
      <c r="D457" s="53"/>
      <c r="E457" s="10"/>
      <c r="F457" s="72"/>
      <c r="G457" s="73"/>
      <c r="H457" s="73"/>
      <c r="I457" s="84"/>
      <c r="J457" s="53"/>
      <c r="K457" s="10"/>
      <c r="L457" s="72"/>
      <c r="M457" s="73"/>
      <c r="N457" s="73"/>
      <c r="O457" s="84"/>
      <c r="P457" s="53"/>
      <c r="Q457" s="74">
        <f t="shared" si="43"/>
        <v>0</v>
      </c>
      <c r="R457" s="74">
        <f t="shared" si="44"/>
        <v>0</v>
      </c>
      <c r="S457" s="74">
        <f t="shared" si="47"/>
        <v>0</v>
      </c>
      <c r="T457" s="74">
        <f t="shared" si="45"/>
        <v>0</v>
      </c>
      <c r="U457" s="74">
        <f t="shared" si="48"/>
        <v>0</v>
      </c>
      <c r="V457" s="18">
        <f t="shared" si="46"/>
        <v>0</v>
      </c>
    </row>
    <row r="458" spans="1:22" ht="21" customHeight="1" x14ac:dyDescent="0.2">
      <c r="A458" s="11"/>
      <c r="B458" s="66"/>
      <c r="C458" s="88"/>
      <c r="D458" s="53"/>
      <c r="E458" s="10"/>
      <c r="F458" s="72"/>
      <c r="G458" s="73"/>
      <c r="H458" s="73"/>
      <c r="I458" s="84"/>
      <c r="J458" s="53"/>
      <c r="K458" s="10"/>
      <c r="L458" s="72"/>
      <c r="M458" s="73"/>
      <c r="N458" s="73"/>
      <c r="O458" s="84"/>
      <c r="P458" s="53"/>
      <c r="Q458" s="74">
        <f t="shared" si="43"/>
        <v>0</v>
      </c>
      <c r="R458" s="74">
        <f t="shared" si="44"/>
        <v>0</v>
      </c>
      <c r="S458" s="74">
        <f t="shared" si="47"/>
        <v>0</v>
      </c>
      <c r="T458" s="74">
        <f t="shared" si="45"/>
        <v>0</v>
      </c>
      <c r="U458" s="74">
        <f t="shared" si="48"/>
        <v>0</v>
      </c>
      <c r="V458" s="18">
        <f t="shared" si="46"/>
        <v>0</v>
      </c>
    </row>
    <row r="459" spans="1:22" ht="21" customHeight="1" x14ac:dyDescent="0.2">
      <c r="A459" s="11"/>
      <c r="B459" s="66"/>
      <c r="C459" s="88"/>
      <c r="D459" s="53"/>
      <c r="E459" s="10"/>
      <c r="F459" s="72"/>
      <c r="G459" s="73"/>
      <c r="H459" s="73"/>
      <c r="I459" s="84"/>
      <c r="J459" s="53"/>
      <c r="K459" s="10"/>
      <c r="L459" s="72"/>
      <c r="M459" s="73"/>
      <c r="N459" s="73"/>
      <c r="O459" s="84"/>
      <c r="P459" s="53"/>
      <c r="Q459" s="74">
        <f t="shared" si="43"/>
        <v>0</v>
      </c>
      <c r="R459" s="74">
        <f t="shared" si="44"/>
        <v>0</v>
      </c>
      <c r="S459" s="74">
        <f t="shared" si="47"/>
        <v>0</v>
      </c>
      <c r="T459" s="74">
        <f t="shared" si="45"/>
        <v>0</v>
      </c>
      <c r="U459" s="74">
        <f t="shared" si="48"/>
        <v>0</v>
      </c>
      <c r="V459" s="18">
        <f t="shared" si="46"/>
        <v>0</v>
      </c>
    </row>
    <row r="460" spans="1:22" ht="21" customHeight="1" x14ac:dyDescent="0.2">
      <c r="A460" s="11"/>
      <c r="B460" s="66"/>
      <c r="C460" s="88"/>
      <c r="D460" s="53"/>
      <c r="E460" s="10"/>
      <c r="F460" s="72"/>
      <c r="G460" s="73"/>
      <c r="H460" s="73"/>
      <c r="I460" s="84"/>
      <c r="J460" s="53"/>
      <c r="K460" s="10"/>
      <c r="L460" s="72"/>
      <c r="M460" s="73"/>
      <c r="N460" s="73"/>
      <c r="O460" s="84"/>
      <c r="P460" s="53"/>
      <c r="Q460" s="74">
        <f t="shared" si="43"/>
        <v>0</v>
      </c>
      <c r="R460" s="74">
        <f t="shared" si="44"/>
        <v>0</v>
      </c>
      <c r="S460" s="74">
        <f t="shared" si="47"/>
        <v>0</v>
      </c>
      <c r="T460" s="74">
        <f t="shared" si="45"/>
        <v>0</v>
      </c>
      <c r="U460" s="74">
        <f t="shared" si="48"/>
        <v>0</v>
      </c>
      <c r="V460" s="18">
        <f t="shared" si="46"/>
        <v>0</v>
      </c>
    </row>
    <row r="461" spans="1:22" ht="21" customHeight="1" x14ac:dyDescent="0.2">
      <c r="A461" s="11"/>
      <c r="B461" s="66"/>
      <c r="C461" s="88"/>
      <c r="D461" s="53"/>
      <c r="E461" s="10"/>
      <c r="F461" s="72"/>
      <c r="G461" s="73"/>
      <c r="H461" s="73"/>
      <c r="I461" s="84"/>
      <c r="J461" s="53"/>
      <c r="K461" s="10"/>
      <c r="L461" s="72"/>
      <c r="M461" s="73"/>
      <c r="N461" s="73"/>
      <c r="O461" s="84"/>
      <c r="P461" s="53"/>
      <c r="Q461" s="74">
        <f t="shared" si="43"/>
        <v>0</v>
      </c>
      <c r="R461" s="74">
        <f t="shared" si="44"/>
        <v>0</v>
      </c>
      <c r="S461" s="74">
        <f t="shared" si="47"/>
        <v>0</v>
      </c>
      <c r="T461" s="74">
        <f t="shared" si="45"/>
        <v>0</v>
      </c>
      <c r="U461" s="74">
        <f t="shared" si="48"/>
        <v>0</v>
      </c>
      <c r="V461" s="18">
        <f t="shared" si="46"/>
        <v>0</v>
      </c>
    </row>
    <row r="462" spans="1:22" ht="21" customHeight="1" x14ac:dyDescent="0.2">
      <c r="A462" s="11"/>
      <c r="B462" s="66"/>
      <c r="C462" s="88"/>
      <c r="D462" s="53"/>
      <c r="E462" s="10"/>
      <c r="F462" s="72"/>
      <c r="G462" s="73"/>
      <c r="H462" s="73"/>
      <c r="I462" s="84"/>
      <c r="J462" s="53"/>
      <c r="K462" s="10"/>
      <c r="L462" s="72"/>
      <c r="M462" s="73"/>
      <c r="N462" s="73"/>
      <c r="O462" s="84"/>
      <c r="P462" s="53"/>
      <c r="Q462" s="74">
        <f t="shared" si="43"/>
        <v>0</v>
      </c>
      <c r="R462" s="74">
        <f t="shared" si="44"/>
        <v>0</v>
      </c>
      <c r="S462" s="74">
        <f t="shared" si="47"/>
        <v>0</v>
      </c>
      <c r="T462" s="74">
        <f t="shared" si="45"/>
        <v>0</v>
      </c>
      <c r="U462" s="74">
        <f t="shared" si="48"/>
        <v>0</v>
      </c>
      <c r="V462" s="18">
        <f t="shared" si="46"/>
        <v>0</v>
      </c>
    </row>
    <row r="463" spans="1:22" ht="21" customHeight="1" x14ac:dyDescent="0.2">
      <c r="A463" s="11"/>
      <c r="B463" s="66"/>
      <c r="C463" s="88"/>
      <c r="D463" s="53"/>
      <c r="E463" s="10"/>
      <c r="F463" s="72"/>
      <c r="G463" s="73"/>
      <c r="H463" s="73"/>
      <c r="I463" s="84"/>
      <c r="J463" s="53"/>
      <c r="K463" s="10"/>
      <c r="L463" s="72"/>
      <c r="M463" s="73"/>
      <c r="N463" s="73"/>
      <c r="O463" s="84"/>
      <c r="P463" s="53"/>
      <c r="Q463" s="74">
        <f t="shared" si="43"/>
        <v>0</v>
      </c>
      <c r="R463" s="74">
        <f t="shared" si="44"/>
        <v>0</v>
      </c>
      <c r="S463" s="74">
        <f t="shared" si="47"/>
        <v>0</v>
      </c>
      <c r="T463" s="74">
        <f t="shared" si="45"/>
        <v>0</v>
      </c>
      <c r="U463" s="74">
        <f t="shared" si="48"/>
        <v>0</v>
      </c>
      <c r="V463" s="18">
        <f t="shared" si="46"/>
        <v>0</v>
      </c>
    </row>
    <row r="464" spans="1:22" ht="21" customHeight="1" x14ac:dyDescent="0.2">
      <c r="A464" s="11"/>
      <c r="B464" s="66"/>
      <c r="C464" s="88"/>
      <c r="D464" s="53"/>
      <c r="E464" s="10"/>
      <c r="F464" s="72"/>
      <c r="G464" s="73"/>
      <c r="H464" s="73"/>
      <c r="I464" s="84"/>
      <c r="J464" s="53"/>
      <c r="K464" s="10"/>
      <c r="L464" s="72"/>
      <c r="M464" s="73"/>
      <c r="N464" s="73"/>
      <c r="O464" s="84"/>
      <c r="P464" s="53"/>
      <c r="Q464" s="74">
        <f t="shared" si="43"/>
        <v>0</v>
      </c>
      <c r="R464" s="74">
        <f t="shared" si="44"/>
        <v>0</v>
      </c>
      <c r="S464" s="74">
        <f t="shared" si="47"/>
        <v>0</v>
      </c>
      <c r="T464" s="74">
        <f t="shared" si="45"/>
        <v>0</v>
      </c>
      <c r="U464" s="74">
        <f t="shared" si="48"/>
        <v>0</v>
      </c>
      <c r="V464" s="18">
        <f t="shared" si="46"/>
        <v>0</v>
      </c>
    </row>
    <row r="465" spans="1:22" ht="21" customHeight="1" x14ac:dyDescent="0.2">
      <c r="A465" s="11"/>
      <c r="B465" s="66"/>
      <c r="C465" s="88"/>
      <c r="D465" s="53"/>
      <c r="E465" s="10"/>
      <c r="F465" s="72"/>
      <c r="G465" s="73"/>
      <c r="H465" s="73"/>
      <c r="I465" s="84"/>
      <c r="J465" s="53"/>
      <c r="K465" s="10"/>
      <c r="L465" s="72"/>
      <c r="M465" s="73"/>
      <c r="N465" s="73"/>
      <c r="O465" s="84"/>
      <c r="P465" s="53"/>
      <c r="Q465" s="74">
        <f t="shared" si="43"/>
        <v>0</v>
      </c>
      <c r="R465" s="74">
        <f t="shared" si="44"/>
        <v>0</v>
      </c>
      <c r="S465" s="74">
        <f t="shared" si="47"/>
        <v>0</v>
      </c>
      <c r="T465" s="74">
        <f t="shared" si="45"/>
        <v>0</v>
      </c>
      <c r="U465" s="74">
        <f t="shared" si="48"/>
        <v>0</v>
      </c>
      <c r="V465" s="18">
        <f t="shared" si="46"/>
        <v>0</v>
      </c>
    </row>
    <row r="466" spans="1:22" ht="21" customHeight="1" x14ac:dyDescent="0.2">
      <c r="A466" s="11"/>
      <c r="B466" s="66"/>
      <c r="C466" s="88"/>
      <c r="D466" s="53"/>
      <c r="E466" s="10"/>
      <c r="F466" s="72"/>
      <c r="G466" s="73"/>
      <c r="H466" s="73"/>
      <c r="I466" s="84"/>
      <c r="J466" s="53"/>
      <c r="K466" s="10"/>
      <c r="L466" s="72"/>
      <c r="M466" s="73"/>
      <c r="N466" s="73"/>
      <c r="O466" s="84"/>
      <c r="P466" s="53"/>
      <c r="Q466" s="74">
        <f t="shared" si="43"/>
        <v>0</v>
      </c>
      <c r="R466" s="74">
        <f t="shared" si="44"/>
        <v>0</v>
      </c>
      <c r="S466" s="74">
        <f t="shared" si="47"/>
        <v>0</v>
      </c>
      <c r="T466" s="74">
        <f t="shared" si="45"/>
        <v>0</v>
      </c>
      <c r="U466" s="74">
        <f t="shared" si="48"/>
        <v>0</v>
      </c>
      <c r="V466" s="18">
        <f t="shared" si="46"/>
        <v>0</v>
      </c>
    </row>
    <row r="467" spans="1:22" ht="21" customHeight="1" x14ac:dyDescent="0.2">
      <c r="A467" s="11"/>
      <c r="B467" s="66"/>
      <c r="C467" s="88"/>
      <c r="D467" s="53"/>
      <c r="E467" s="10"/>
      <c r="F467" s="72"/>
      <c r="G467" s="73"/>
      <c r="H467" s="73"/>
      <c r="I467" s="84"/>
      <c r="J467" s="53"/>
      <c r="K467" s="10"/>
      <c r="L467" s="72"/>
      <c r="M467" s="73"/>
      <c r="N467" s="73"/>
      <c r="O467" s="84"/>
      <c r="P467" s="53"/>
      <c r="Q467" s="74">
        <f t="shared" si="43"/>
        <v>0</v>
      </c>
      <c r="R467" s="74">
        <f t="shared" si="44"/>
        <v>0</v>
      </c>
      <c r="S467" s="74">
        <f t="shared" si="47"/>
        <v>0</v>
      </c>
      <c r="T467" s="74">
        <f t="shared" si="45"/>
        <v>0</v>
      </c>
      <c r="U467" s="74">
        <f t="shared" si="48"/>
        <v>0</v>
      </c>
      <c r="V467" s="18">
        <f t="shared" si="46"/>
        <v>0</v>
      </c>
    </row>
    <row r="468" spans="1:22" ht="21" customHeight="1" x14ac:dyDescent="0.2">
      <c r="A468" s="11"/>
      <c r="B468" s="66"/>
      <c r="C468" s="88"/>
      <c r="D468" s="53"/>
      <c r="E468" s="10"/>
      <c r="F468" s="72"/>
      <c r="G468" s="73"/>
      <c r="H468" s="73"/>
      <c r="I468" s="84"/>
      <c r="J468" s="53"/>
      <c r="K468" s="10"/>
      <c r="L468" s="72"/>
      <c r="M468" s="73"/>
      <c r="N468" s="73"/>
      <c r="O468" s="84"/>
      <c r="P468" s="53"/>
      <c r="Q468" s="74">
        <f t="shared" si="43"/>
        <v>0</v>
      </c>
      <c r="R468" s="74">
        <f t="shared" si="44"/>
        <v>0</v>
      </c>
      <c r="S468" s="74">
        <f t="shared" si="47"/>
        <v>0</v>
      </c>
      <c r="T468" s="74">
        <f t="shared" si="45"/>
        <v>0</v>
      </c>
      <c r="U468" s="74">
        <f t="shared" si="48"/>
        <v>0</v>
      </c>
      <c r="V468" s="18">
        <f t="shared" si="46"/>
        <v>0</v>
      </c>
    </row>
    <row r="469" spans="1:22" ht="21" customHeight="1" x14ac:dyDescent="0.2">
      <c r="A469" s="11"/>
      <c r="B469" s="66"/>
      <c r="C469" s="88"/>
      <c r="D469" s="53"/>
      <c r="E469" s="10"/>
      <c r="F469" s="72"/>
      <c r="G469" s="73"/>
      <c r="H469" s="73"/>
      <c r="I469" s="84"/>
      <c r="J469" s="53"/>
      <c r="K469" s="10"/>
      <c r="L469" s="72"/>
      <c r="M469" s="73"/>
      <c r="N469" s="73"/>
      <c r="O469" s="84"/>
      <c r="P469" s="53"/>
      <c r="Q469" s="74">
        <f t="shared" si="43"/>
        <v>0</v>
      </c>
      <c r="R469" s="74">
        <f t="shared" si="44"/>
        <v>0</v>
      </c>
      <c r="S469" s="74">
        <f t="shared" si="47"/>
        <v>0</v>
      </c>
      <c r="T469" s="74">
        <f t="shared" si="45"/>
        <v>0</v>
      </c>
      <c r="U469" s="74">
        <f t="shared" si="48"/>
        <v>0</v>
      </c>
      <c r="V469" s="18">
        <f t="shared" si="46"/>
        <v>0</v>
      </c>
    </row>
    <row r="470" spans="1:22" ht="21" customHeight="1" x14ac:dyDescent="0.2">
      <c r="A470" s="11"/>
      <c r="B470" s="66"/>
      <c r="C470" s="88"/>
      <c r="D470" s="53"/>
      <c r="E470" s="10"/>
      <c r="F470" s="72"/>
      <c r="G470" s="73"/>
      <c r="H470" s="73"/>
      <c r="I470" s="84"/>
      <c r="J470" s="53"/>
      <c r="K470" s="10"/>
      <c r="L470" s="72"/>
      <c r="M470" s="73"/>
      <c r="N470" s="73"/>
      <c r="O470" s="84"/>
      <c r="P470" s="53"/>
      <c r="Q470" s="74">
        <f t="shared" si="43"/>
        <v>0</v>
      </c>
      <c r="R470" s="74">
        <f t="shared" si="44"/>
        <v>0</v>
      </c>
      <c r="S470" s="74">
        <f t="shared" si="47"/>
        <v>0</v>
      </c>
      <c r="T470" s="74">
        <f t="shared" si="45"/>
        <v>0</v>
      </c>
      <c r="U470" s="74">
        <f t="shared" si="48"/>
        <v>0</v>
      </c>
      <c r="V470" s="18">
        <f t="shared" si="46"/>
        <v>0</v>
      </c>
    </row>
    <row r="471" spans="1:22" ht="21" customHeight="1" x14ac:dyDescent="0.2">
      <c r="A471" s="11"/>
      <c r="B471" s="66"/>
      <c r="C471" s="88"/>
      <c r="D471" s="53"/>
      <c r="E471" s="10"/>
      <c r="F471" s="72"/>
      <c r="G471" s="73"/>
      <c r="H471" s="73"/>
      <c r="I471" s="84"/>
      <c r="J471" s="53"/>
      <c r="K471" s="10"/>
      <c r="L471" s="72"/>
      <c r="M471" s="73"/>
      <c r="N471" s="73"/>
      <c r="O471" s="84"/>
      <c r="P471" s="53"/>
      <c r="Q471" s="74">
        <f t="shared" si="43"/>
        <v>0</v>
      </c>
      <c r="R471" s="74">
        <f t="shared" si="44"/>
        <v>0</v>
      </c>
      <c r="S471" s="74">
        <f t="shared" si="47"/>
        <v>0</v>
      </c>
      <c r="T471" s="74">
        <f t="shared" si="45"/>
        <v>0</v>
      </c>
      <c r="U471" s="74">
        <f t="shared" si="48"/>
        <v>0</v>
      </c>
      <c r="V471" s="18">
        <f t="shared" si="46"/>
        <v>0</v>
      </c>
    </row>
    <row r="472" spans="1:22" ht="21" customHeight="1" x14ac:dyDescent="0.2">
      <c r="A472" s="11"/>
      <c r="B472" s="66"/>
      <c r="C472" s="88"/>
      <c r="D472" s="53"/>
      <c r="E472" s="10"/>
      <c r="F472" s="72"/>
      <c r="G472" s="73"/>
      <c r="H472" s="73"/>
      <c r="I472" s="84"/>
      <c r="J472" s="53"/>
      <c r="K472" s="10"/>
      <c r="L472" s="72"/>
      <c r="M472" s="73"/>
      <c r="N472" s="73"/>
      <c r="O472" s="84"/>
      <c r="P472" s="53"/>
      <c r="Q472" s="74">
        <f t="shared" si="43"/>
        <v>0</v>
      </c>
      <c r="R472" s="74">
        <f t="shared" si="44"/>
        <v>0</v>
      </c>
      <c r="S472" s="74">
        <f t="shared" si="47"/>
        <v>0</v>
      </c>
      <c r="T472" s="74">
        <f t="shared" si="45"/>
        <v>0</v>
      </c>
      <c r="U472" s="74">
        <f t="shared" si="48"/>
        <v>0</v>
      </c>
      <c r="V472" s="18">
        <f t="shared" si="46"/>
        <v>0</v>
      </c>
    </row>
    <row r="473" spans="1:22" ht="21" customHeight="1" x14ac:dyDescent="0.2">
      <c r="A473" s="11"/>
      <c r="B473" s="66"/>
      <c r="C473" s="88"/>
      <c r="D473" s="53"/>
      <c r="E473" s="10"/>
      <c r="F473" s="72"/>
      <c r="G473" s="73"/>
      <c r="H473" s="73"/>
      <c r="I473" s="84"/>
      <c r="J473" s="53"/>
      <c r="K473" s="10"/>
      <c r="L473" s="72"/>
      <c r="M473" s="73"/>
      <c r="N473" s="73"/>
      <c r="O473" s="84"/>
      <c r="P473" s="53"/>
      <c r="Q473" s="74">
        <f t="shared" si="43"/>
        <v>0</v>
      </c>
      <c r="R473" s="74">
        <f t="shared" si="44"/>
        <v>0</v>
      </c>
      <c r="S473" s="74">
        <f t="shared" si="47"/>
        <v>0</v>
      </c>
      <c r="T473" s="74">
        <f t="shared" si="45"/>
        <v>0</v>
      </c>
      <c r="U473" s="74">
        <f t="shared" si="48"/>
        <v>0</v>
      </c>
      <c r="V473" s="18">
        <f t="shared" si="46"/>
        <v>0</v>
      </c>
    </row>
    <row r="474" spans="1:22" ht="21" customHeight="1" x14ac:dyDescent="0.2">
      <c r="A474" s="11"/>
      <c r="B474" s="66"/>
      <c r="C474" s="88"/>
      <c r="D474" s="53"/>
      <c r="E474" s="10"/>
      <c r="F474" s="72"/>
      <c r="G474" s="73"/>
      <c r="H474" s="73"/>
      <c r="I474" s="84"/>
      <c r="J474" s="53"/>
      <c r="K474" s="10"/>
      <c r="L474" s="72"/>
      <c r="M474" s="73"/>
      <c r="N474" s="73"/>
      <c r="O474" s="84"/>
      <c r="P474" s="53"/>
      <c r="Q474" s="74">
        <f t="shared" si="43"/>
        <v>0</v>
      </c>
      <c r="R474" s="74">
        <f t="shared" si="44"/>
        <v>0</v>
      </c>
      <c r="S474" s="74">
        <f t="shared" si="47"/>
        <v>0</v>
      </c>
      <c r="T474" s="74">
        <f t="shared" si="45"/>
        <v>0</v>
      </c>
      <c r="U474" s="74">
        <f t="shared" si="48"/>
        <v>0</v>
      </c>
      <c r="V474" s="18">
        <f t="shared" si="46"/>
        <v>0</v>
      </c>
    </row>
    <row r="475" spans="1:22" ht="21" customHeight="1" x14ac:dyDescent="0.2">
      <c r="A475" s="11"/>
      <c r="B475" s="66"/>
      <c r="C475" s="88"/>
      <c r="D475" s="53"/>
      <c r="E475" s="10"/>
      <c r="F475" s="72"/>
      <c r="G475" s="73"/>
      <c r="H475" s="73"/>
      <c r="I475" s="84"/>
      <c r="J475" s="53"/>
      <c r="K475" s="10"/>
      <c r="L475" s="72"/>
      <c r="M475" s="73"/>
      <c r="N475" s="73"/>
      <c r="O475" s="84"/>
      <c r="P475" s="53"/>
      <c r="Q475" s="74">
        <f t="shared" si="43"/>
        <v>0</v>
      </c>
      <c r="R475" s="74">
        <f t="shared" si="44"/>
        <v>0</v>
      </c>
      <c r="S475" s="74">
        <f t="shared" si="47"/>
        <v>0</v>
      </c>
      <c r="T475" s="74">
        <f t="shared" si="45"/>
        <v>0</v>
      </c>
      <c r="U475" s="74">
        <f t="shared" si="48"/>
        <v>0</v>
      </c>
      <c r="V475" s="18">
        <f t="shared" si="46"/>
        <v>0</v>
      </c>
    </row>
    <row r="476" spans="1:22" ht="21" customHeight="1" x14ac:dyDescent="0.2">
      <c r="A476" s="11"/>
      <c r="B476" s="66"/>
      <c r="C476" s="88"/>
      <c r="D476" s="53"/>
      <c r="E476" s="10"/>
      <c r="F476" s="72"/>
      <c r="G476" s="73"/>
      <c r="H476" s="73"/>
      <c r="I476" s="84"/>
      <c r="J476" s="53"/>
      <c r="K476" s="10"/>
      <c r="L476" s="72"/>
      <c r="M476" s="73"/>
      <c r="N476" s="73"/>
      <c r="O476" s="84"/>
      <c r="P476" s="53"/>
      <c r="Q476" s="74">
        <f t="shared" si="43"/>
        <v>0</v>
      </c>
      <c r="R476" s="74">
        <f t="shared" si="44"/>
        <v>0</v>
      </c>
      <c r="S476" s="74">
        <f t="shared" si="47"/>
        <v>0</v>
      </c>
      <c r="T476" s="74">
        <f t="shared" si="45"/>
        <v>0</v>
      </c>
      <c r="U476" s="74">
        <f t="shared" si="48"/>
        <v>0</v>
      </c>
      <c r="V476" s="18">
        <f t="shared" si="46"/>
        <v>0</v>
      </c>
    </row>
    <row r="477" spans="1:22" ht="21" customHeight="1" x14ac:dyDescent="0.2">
      <c r="A477" s="11"/>
      <c r="B477" s="66"/>
      <c r="C477" s="88"/>
      <c r="D477" s="53"/>
      <c r="E477" s="10"/>
      <c r="F477" s="72"/>
      <c r="G477" s="73"/>
      <c r="H477" s="73"/>
      <c r="I477" s="84"/>
      <c r="J477" s="53"/>
      <c r="K477" s="10"/>
      <c r="L477" s="72"/>
      <c r="M477" s="73"/>
      <c r="N477" s="73"/>
      <c r="O477" s="84"/>
      <c r="P477" s="53"/>
      <c r="Q477" s="74">
        <f t="shared" si="43"/>
        <v>0</v>
      </c>
      <c r="R477" s="74">
        <f t="shared" si="44"/>
        <v>0</v>
      </c>
      <c r="S477" s="74">
        <f t="shared" si="47"/>
        <v>0</v>
      </c>
      <c r="T477" s="74">
        <f t="shared" si="45"/>
        <v>0</v>
      </c>
      <c r="U477" s="74">
        <f t="shared" si="48"/>
        <v>0</v>
      </c>
      <c r="V477" s="18">
        <f t="shared" si="46"/>
        <v>0</v>
      </c>
    </row>
    <row r="478" spans="1:22" ht="21" customHeight="1" x14ac:dyDescent="0.2">
      <c r="A478" s="11"/>
      <c r="B478" s="66"/>
      <c r="C478" s="88"/>
      <c r="D478" s="53"/>
      <c r="E478" s="10"/>
      <c r="F478" s="72"/>
      <c r="G478" s="73"/>
      <c r="H478" s="73"/>
      <c r="I478" s="84"/>
      <c r="J478" s="53"/>
      <c r="K478" s="10"/>
      <c r="L478" s="72"/>
      <c r="M478" s="73"/>
      <c r="N478" s="73"/>
      <c r="O478" s="84"/>
      <c r="P478" s="53"/>
      <c r="Q478" s="74">
        <f t="shared" si="43"/>
        <v>0</v>
      </c>
      <c r="R478" s="74">
        <f t="shared" si="44"/>
        <v>0</v>
      </c>
      <c r="S478" s="74">
        <f t="shared" si="47"/>
        <v>0</v>
      </c>
      <c r="T478" s="74">
        <f t="shared" si="45"/>
        <v>0</v>
      </c>
      <c r="U478" s="74">
        <f t="shared" si="48"/>
        <v>0</v>
      </c>
      <c r="V478" s="18">
        <f t="shared" si="46"/>
        <v>0</v>
      </c>
    </row>
    <row r="479" spans="1:22" ht="21" customHeight="1" x14ac:dyDescent="0.2">
      <c r="A479" s="11"/>
      <c r="B479" s="66"/>
      <c r="C479" s="88"/>
      <c r="D479" s="53"/>
      <c r="E479" s="10"/>
      <c r="F479" s="72"/>
      <c r="G479" s="73"/>
      <c r="H479" s="73"/>
      <c r="I479" s="84"/>
      <c r="J479" s="53"/>
      <c r="K479" s="10"/>
      <c r="L479" s="72"/>
      <c r="M479" s="73"/>
      <c r="N479" s="73"/>
      <c r="O479" s="84"/>
      <c r="P479" s="53"/>
      <c r="Q479" s="74">
        <f t="shared" si="43"/>
        <v>0</v>
      </c>
      <c r="R479" s="74">
        <f t="shared" si="44"/>
        <v>0</v>
      </c>
      <c r="S479" s="74">
        <f t="shared" si="47"/>
        <v>0</v>
      </c>
      <c r="T479" s="74">
        <f t="shared" si="45"/>
        <v>0</v>
      </c>
      <c r="U479" s="74">
        <f t="shared" si="48"/>
        <v>0</v>
      </c>
      <c r="V479" s="18">
        <f t="shared" si="46"/>
        <v>0</v>
      </c>
    </row>
    <row r="480" spans="1:22" ht="21" customHeight="1" x14ac:dyDescent="0.2">
      <c r="A480" s="11"/>
      <c r="B480" s="66"/>
      <c r="C480" s="88"/>
      <c r="D480" s="53"/>
      <c r="E480" s="10"/>
      <c r="F480" s="72"/>
      <c r="G480" s="73"/>
      <c r="H480" s="73"/>
      <c r="I480" s="84"/>
      <c r="J480" s="53"/>
      <c r="K480" s="10"/>
      <c r="L480" s="72"/>
      <c r="M480" s="73"/>
      <c r="N480" s="73"/>
      <c r="O480" s="84"/>
      <c r="P480" s="53"/>
      <c r="Q480" s="74">
        <f t="shared" si="43"/>
        <v>0</v>
      </c>
      <c r="R480" s="74">
        <f t="shared" si="44"/>
        <v>0</v>
      </c>
      <c r="S480" s="74">
        <f t="shared" si="47"/>
        <v>0</v>
      </c>
      <c r="T480" s="74">
        <f t="shared" si="45"/>
        <v>0</v>
      </c>
      <c r="U480" s="74">
        <f t="shared" si="48"/>
        <v>0</v>
      </c>
      <c r="V480" s="18">
        <f t="shared" si="46"/>
        <v>0</v>
      </c>
    </row>
    <row r="481" spans="1:22" ht="21" customHeight="1" x14ac:dyDescent="0.2">
      <c r="A481" s="11"/>
      <c r="B481" s="66"/>
      <c r="C481" s="88"/>
      <c r="D481" s="53"/>
      <c r="E481" s="10"/>
      <c r="F481" s="72"/>
      <c r="G481" s="73"/>
      <c r="H481" s="73"/>
      <c r="I481" s="84"/>
      <c r="J481" s="53"/>
      <c r="K481" s="10"/>
      <c r="L481" s="72"/>
      <c r="M481" s="73"/>
      <c r="N481" s="73"/>
      <c r="O481" s="84"/>
      <c r="P481" s="53"/>
      <c r="Q481" s="74">
        <f t="shared" si="43"/>
        <v>0</v>
      </c>
      <c r="R481" s="74">
        <f t="shared" si="44"/>
        <v>0</v>
      </c>
      <c r="S481" s="74">
        <f t="shared" si="47"/>
        <v>0</v>
      </c>
      <c r="T481" s="74">
        <f t="shared" si="45"/>
        <v>0</v>
      </c>
      <c r="U481" s="74">
        <f t="shared" si="48"/>
        <v>0</v>
      </c>
      <c r="V481" s="18">
        <f t="shared" si="46"/>
        <v>0</v>
      </c>
    </row>
    <row r="482" spans="1:22" ht="21" customHeight="1" x14ac:dyDescent="0.2">
      <c r="A482" s="11"/>
      <c r="B482" s="66"/>
      <c r="C482" s="88"/>
      <c r="D482" s="53"/>
      <c r="E482" s="10"/>
      <c r="F482" s="72"/>
      <c r="G482" s="73"/>
      <c r="H482" s="73"/>
      <c r="I482" s="84"/>
      <c r="J482" s="53"/>
      <c r="K482" s="10"/>
      <c r="L482" s="72"/>
      <c r="M482" s="73"/>
      <c r="N482" s="73"/>
      <c r="O482" s="84"/>
      <c r="P482" s="53"/>
      <c r="Q482" s="74">
        <f t="shared" si="43"/>
        <v>0</v>
      </c>
      <c r="R482" s="74">
        <f t="shared" si="44"/>
        <v>0</v>
      </c>
      <c r="S482" s="74">
        <f t="shared" si="47"/>
        <v>0</v>
      </c>
      <c r="T482" s="74">
        <f t="shared" si="45"/>
        <v>0</v>
      </c>
      <c r="U482" s="74">
        <f t="shared" si="48"/>
        <v>0</v>
      </c>
      <c r="V482" s="18">
        <f t="shared" si="46"/>
        <v>0</v>
      </c>
    </row>
    <row r="483" spans="1:22" ht="21" customHeight="1" x14ac:dyDescent="0.2">
      <c r="A483" s="11"/>
      <c r="B483" s="66"/>
      <c r="C483" s="88"/>
      <c r="D483" s="53"/>
      <c r="E483" s="10"/>
      <c r="F483" s="72"/>
      <c r="G483" s="73"/>
      <c r="H483" s="73"/>
      <c r="I483" s="84"/>
      <c r="J483" s="53"/>
      <c r="K483" s="10"/>
      <c r="L483" s="72"/>
      <c r="M483" s="73"/>
      <c r="N483" s="73"/>
      <c r="O483" s="84"/>
      <c r="P483" s="53"/>
      <c r="Q483" s="74">
        <f t="shared" si="43"/>
        <v>0</v>
      </c>
      <c r="R483" s="74">
        <f t="shared" si="44"/>
        <v>0</v>
      </c>
      <c r="S483" s="74">
        <f t="shared" si="47"/>
        <v>0</v>
      </c>
      <c r="T483" s="74">
        <f t="shared" si="45"/>
        <v>0</v>
      </c>
      <c r="U483" s="74">
        <f t="shared" si="48"/>
        <v>0</v>
      </c>
      <c r="V483" s="18">
        <f t="shared" si="46"/>
        <v>0</v>
      </c>
    </row>
    <row r="484" spans="1:22" ht="21" customHeight="1" x14ac:dyDescent="0.2">
      <c r="A484" s="11"/>
      <c r="B484" s="66"/>
      <c r="C484" s="88"/>
      <c r="D484" s="53"/>
      <c r="E484" s="10"/>
      <c r="F484" s="72"/>
      <c r="G484" s="73"/>
      <c r="H484" s="73"/>
      <c r="I484" s="84"/>
      <c r="J484" s="53"/>
      <c r="K484" s="10"/>
      <c r="L484" s="72"/>
      <c r="M484" s="73"/>
      <c r="N484" s="73"/>
      <c r="O484" s="84"/>
      <c r="P484" s="53"/>
      <c r="Q484" s="74">
        <f t="shared" si="43"/>
        <v>0</v>
      </c>
      <c r="R484" s="74">
        <f t="shared" si="44"/>
        <v>0</v>
      </c>
      <c r="S484" s="74">
        <f t="shared" si="47"/>
        <v>0</v>
      </c>
      <c r="T484" s="74">
        <f t="shared" si="45"/>
        <v>0</v>
      </c>
      <c r="U484" s="74">
        <f t="shared" si="48"/>
        <v>0</v>
      </c>
      <c r="V484" s="18">
        <f t="shared" si="46"/>
        <v>0</v>
      </c>
    </row>
    <row r="485" spans="1:22" ht="21" customHeight="1" x14ac:dyDescent="0.2">
      <c r="A485" s="11"/>
      <c r="B485" s="66"/>
      <c r="C485" s="88"/>
      <c r="D485" s="53"/>
      <c r="E485" s="10"/>
      <c r="F485" s="72"/>
      <c r="G485" s="73"/>
      <c r="H485" s="73"/>
      <c r="I485" s="84"/>
      <c r="J485" s="53"/>
      <c r="K485" s="10"/>
      <c r="L485" s="72"/>
      <c r="M485" s="73"/>
      <c r="N485" s="73"/>
      <c r="O485" s="84"/>
      <c r="P485" s="53"/>
      <c r="Q485" s="74">
        <f t="shared" si="43"/>
        <v>0</v>
      </c>
      <c r="R485" s="74">
        <f t="shared" si="44"/>
        <v>0</v>
      </c>
      <c r="S485" s="74">
        <f t="shared" si="47"/>
        <v>0</v>
      </c>
      <c r="T485" s="74">
        <f t="shared" si="45"/>
        <v>0</v>
      </c>
      <c r="U485" s="74">
        <f t="shared" si="48"/>
        <v>0</v>
      </c>
      <c r="V485" s="18">
        <f t="shared" si="46"/>
        <v>0</v>
      </c>
    </row>
    <row r="486" spans="1:22" ht="21" customHeight="1" x14ac:dyDescent="0.2">
      <c r="A486" s="11"/>
      <c r="B486" s="66"/>
      <c r="C486" s="88"/>
      <c r="D486" s="53"/>
      <c r="E486" s="10"/>
      <c r="F486" s="72"/>
      <c r="G486" s="73"/>
      <c r="H486" s="73"/>
      <c r="I486" s="84"/>
      <c r="J486" s="53"/>
      <c r="K486" s="10"/>
      <c r="L486" s="72"/>
      <c r="M486" s="73"/>
      <c r="N486" s="73"/>
      <c r="O486" s="84"/>
      <c r="P486" s="53"/>
      <c r="Q486" s="74">
        <f t="shared" si="43"/>
        <v>0</v>
      </c>
      <c r="R486" s="74">
        <f t="shared" si="44"/>
        <v>0</v>
      </c>
      <c r="S486" s="74">
        <f t="shared" si="47"/>
        <v>0</v>
      </c>
      <c r="T486" s="74">
        <f t="shared" si="45"/>
        <v>0</v>
      </c>
      <c r="U486" s="74">
        <f t="shared" si="48"/>
        <v>0</v>
      </c>
      <c r="V486" s="18">
        <f t="shared" si="46"/>
        <v>0</v>
      </c>
    </row>
    <row r="487" spans="1:22" ht="21" customHeight="1" x14ac:dyDescent="0.2">
      <c r="A487" s="11"/>
      <c r="B487" s="66"/>
      <c r="C487" s="88"/>
      <c r="D487" s="53"/>
      <c r="E487" s="10"/>
      <c r="F487" s="72"/>
      <c r="G487" s="73"/>
      <c r="H487" s="73"/>
      <c r="I487" s="84"/>
      <c r="J487" s="53"/>
      <c r="K487" s="10"/>
      <c r="L487" s="72"/>
      <c r="M487" s="73"/>
      <c r="N487" s="73"/>
      <c r="O487" s="84"/>
      <c r="P487" s="53"/>
      <c r="Q487" s="74">
        <f t="shared" si="43"/>
        <v>0</v>
      </c>
      <c r="R487" s="74">
        <f t="shared" si="44"/>
        <v>0</v>
      </c>
      <c r="S487" s="74">
        <f t="shared" si="47"/>
        <v>0</v>
      </c>
      <c r="T487" s="74">
        <f t="shared" si="45"/>
        <v>0</v>
      </c>
      <c r="U487" s="74">
        <f t="shared" si="48"/>
        <v>0</v>
      </c>
      <c r="V487" s="18">
        <f t="shared" si="46"/>
        <v>0</v>
      </c>
    </row>
    <row r="488" spans="1:22" ht="21" customHeight="1" x14ac:dyDescent="0.2">
      <c r="A488" s="11"/>
      <c r="B488" s="66"/>
      <c r="C488" s="88"/>
      <c r="D488" s="53"/>
      <c r="E488" s="10"/>
      <c r="F488" s="72"/>
      <c r="G488" s="73"/>
      <c r="H488" s="73"/>
      <c r="I488" s="84"/>
      <c r="J488" s="53"/>
      <c r="K488" s="10"/>
      <c r="L488" s="72"/>
      <c r="M488" s="73"/>
      <c r="N488" s="73"/>
      <c r="O488" s="84"/>
      <c r="P488" s="53"/>
      <c r="Q488" s="74">
        <f t="shared" si="43"/>
        <v>0</v>
      </c>
      <c r="R488" s="74">
        <f t="shared" si="44"/>
        <v>0</v>
      </c>
      <c r="S488" s="74">
        <f t="shared" si="47"/>
        <v>0</v>
      </c>
      <c r="T488" s="74">
        <f t="shared" si="45"/>
        <v>0</v>
      </c>
      <c r="U488" s="74">
        <f t="shared" si="48"/>
        <v>0</v>
      </c>
      <c r="V488" s="18">
        <f t="shared" si="46"/>
        <v>0</v>
      </c>
    </row>
    <row r="489" spans="1:22" ht="21" customHeight="1" x14ac:dyDescent="0.2">
      <c r="A489" s="11"/>
      <c r="B489" s="66"/>
      <c r="C489" s="88"/>
      <c r="D489" s="53"/>
      <c r="E489" s="10"/>
      <c r="F489" s="72"/>
      <c r="G489" s="73"/>
      <c r="H489" s="73"/>
      <c r="I489" s="84"/>
      <c r="J489" s="53"/>
      <c r="K489" s="10"/>
      <c r="L489" s="72"/>
      <c r="M489" s="73"/>
      <c r="N489" s="73"/>
      <c r="O489" s="84"/>
      <c r="P489" s="53"/>
      <c r="Q489" s="74">
        <f t="shared" si="43"/>
        <v>0</v>
      </c>
      <c r="R489" s="74">
        <f t="shared" si="44"/>
        <v>0</v>
      </c>
      <c r="S489" s="74">
        <f t="shared" si="47"/>
        <v>0</v>
      </c>
      <c r="T489" s="74">
        <f t="shared" si="45"/>
        <v>0</v>
      </c>
      <c r="U489" s="74">
        <f t="shared" si="48"/>
        <v>0</v>
      </c>
      <c r="V489" s="18">
        <f t="shared" si="46"/>
        <v>0</v>
      </c>
    </row>
    <row r="490" spans="1:22" ht="21" customHeight="1" x14ac:dyDescent="0.2">
      <c r="A490" s="11"/>
      <c r="B490" s="66"/>
      <c r="C490" s="88"/>
      <c r="D490" s="53"/>
      <c r="E490" s="10"/>
      <c r="F490" s="72"/>
      <c r="G490" s="73"/>
      <c r="H490" s="73"/>
      <c r="I490" s="84"/>
      <c r="J490" s="53"/>
      <c r="K490" s="10"/>
      <c r="L490" s="72"/>
      <c r="M490" s="73"/>
      <c r="N490" s="73"/>
      <c r="O490" s="84"/>
      <c r="P490" s="53"/>
      <c r="Q490" s="74">
        <f t="shared" si="43"/>
        <v>0</v>
      </c>
      <c r="R490" s="74">
        <f t="shared" si="44"/>
        <v>0</v>
      </c>
      <c r="S490" s="74">
        <f t="shared" si="47"/>
        <v>0</v>
      </c>
      <c r="T490" s="74">
        <f t="shared" si="45"/>
        <v>0</v>
      </c>
      <c r="U490" s="74">
        <f t="shared" si="48"/>
        <v>0</v>
      </c>
      <c r="V490" s="18">
        <f t="shared" si="46"/>
        <v>0</v>
      </c>
    </row>
    <row r="491" spans="1:22" ht="21" customHeight="1" x14ac:dyDescent="0.2">
      <c r="A491" s="11"/>
      <c r="B491" s="66"/>
      <c r="C491" s="88"/>
      <c r="D491" s="53"/>
      <c r="E491" s="10"/>
      <c r="F491" s="72"/>
      <c r="G491" s="73"/>
      <c r="H491" s="73"/>
      <c r="I491" s="84"/>
      <c r="J491" s="53"/>
      <c r="K491" s="10"/>
      <c r="L491" s="72"/>
      <c r="M491" s="73"/>
      <c r="N491" s="73"/>
      <c r="O491" s="84"/>
      <c r="P491" s="53"/>
      <c r="Q491" s="74">
        <f t="shared" si="43"/>
        <v>0</v>
      </c>
      <c r="R491" s="74">
        <f t="shared" si="44"/>
        <v>0</v>
      </c>
      <c r="S491" s="74">
        <f t="shared" si="47"/>
        <v>0</v>
      </c>
      <c r="T491" s="74">
        <f t="shared" si="45"/>
        <v>0</v>
      </c>
      <c r="U491" s="74">
        <f t="shared" si="48"/>
        <v>0</v>
      </c>
      <c r="V491" s="18">
        <f t="shared" si="46"/>
        <v>0</v>
      </c>
    </row>
    <row r="492" spans="1:22" ht="21" customHeight="1" x14ac:dyDescent="0.2">
      <c r="A492" s="11"/>
      <c r="B492" s="66"/>
      <c r="C492" s="88"/>
      <c r="D492" s="53"/>
      <c r="E492" s="10"/>
      <c r="F492" s="72"/>
      <c r="G492" s="73"/>
      <c r="H492" s="73"/>
      <c r="I492" s="84"/>
      <c r="J492" s="53"/>
      <c r="K492" s="10"/>
      <c r="L492" s="72"/>
      <c r="M492" s="73"/>
      <c r="N492" s="73"/>
      <c r="O492" s="84"/>
      <c r="P492" s="53"/>
      <c r="Q492" s="74">
        <f t="shared" si="43"/>
        <v>0</v>
      </c>
      <c r="R492" s="74">
        <f t="shared" si="44"/>
        <v>0</v>
      </c>
      <c r="S492" s="74">
        <f t="shared" si="47"/>
        <v>0</v>
      </c>
      <c r="T492" s="74">
        <f t="shared" si="45"/>
        <v>0</v>
      </c>
      <c r="U492" s="74">
        <f t="shared" si="48"/>
        <v>0</v>
      </c>
      <c r="V492" s="18">
        <f t="shared" si="46"/>
        <v>0</v>
      </c>
    </row>
    <row r="493" spans="1:22" ht="21" customHeight="1" x14ac:dyDescent="0.2">
      <c r="A493" s="11"/>
      <c r="B493" s="66"/>
      <c r="C493" s="88"/>
      <c r="D493" s="53"/>
      <c r="E493" s="10"/>
      <c r="F493" s="72"/>
      <c r="G493" s="73"/>
      <c r="H493" s="73"/>
      <c r="I493" s="84"/>
      <c r="J493" s="53"/>
      <c r="K493" s="10"/>
      <c r="L493" s="72"/>
      <c r="M493" s="73"/>
      <c r="N493" s="73"/>
      <c r="O493" s="84"/>
      <c r="P493" s="53"/>
      <c r="Q493" s="74">
        <f t="shared" si="43"/>
        <v>0</v>
      </c>
      <c r="R493" s="74">
        <f t="shared" si="44"/>
        <v>0</v>
      </c>
      <c r="S493" s="74">
        <f t="shared" si="47"/>
        <v>0</v>
      </c>
      <c r="T493" s="74">
        <f t="shared" si="45"/>
        <v>0</v>
      </c>
      <c r="U493" s="74">
        <f t="shared" si="48"/>
        <v>0</v>
      </c>
      <c r="V493" s="18">
        <f t="shared" si="46"/>
        <v>0</v>
      </c>
    </row>
    <row r="494" spans="1:22" ht="21" customHeight="1" x14ac:dyDescent="0.2">
      <c r="A494" s="11"/>
      <c r="B494" s="66"/>
      <c r="C494" s="88"/>
      <c r="D494" s="53"/>
      <c r="E494" s="10"/>
      <c r="F494" s="72"/>
      <c r="G494" s="73"/>
      <c r="H494" s="73"/>
      <c r="I494" s="84"/>
      <c r="J494" s="53"/>
      <c r="K494" s="10"/>
      <c r="L494" s="72"/>
      <c r="M494" s="73"/>
      <c r="N494" s="73"/>
      <c r="O494" s="84"/>
      <c r="P494" s="53"/>
      <c r="Q494" s="74">
        <f t="shared" si="43"/>
        <v>0</v>
      </c>
      <c r="R494" s="74">
        <f t="shared" si="44"/>
        <v>0</v>
      </c>
      <c r="S494" s="74">
        <f t="shared" si="47"/>
        <v>0</v>
      </c>
      <c r="T494" s="74">
        <f t="shared" si="45"/>
        <v>0</v>
      </c>
      <c r="U494" s="74">
        <f t="shared" si="48"/>
        <v>0</v>
      </c>
      <c r="V494" s="18">
        <f t="shared" si="46"/>
        <v>0</v>
      </c>
    </row>
    <row r="495" spans="1:22" ht="21" customHeight="1" x14ac:dyDescent="0.2">
      <c r="A495" s="11"/>
      <c r="B495" s="66"/>
      <c r="C495" s="88"/>
      <c r="D495" s="53"/>
      <c r="E495" s="10"/>
      <c r="F495" s="72"/>
      <c r="G495" s="73"/>
      <c r="H495" s="73"/>
      <c r="I495" s="84"/>
      <c r="J495" s="53"/>
      <c r="K495" s="10"/>
      <c r="L495" s="72"/>
      <c r="M495" s="73"/>
      <c r="N495" s="73"/>
      <c r="O495" s="84"/>
      <c r="P495" s="53"/>
      <c r="Q495" s="74">
        <f t="shared" si="43"/>
        <v>0</v>
      </c>
      <c r="R495" s="74">
        <f t="shared" si="44"/>
        <v>0</v>
      </c>
      <c r="S495" s="74">
        <f t="shared" si="47"/>
        <v>0</v>
      </c>
      <c r="T495" s="74">
        <f t="shared" si="45"/>
        <v>0</v>
      </c>
      <c r="U495" s="74">
        <f t="shared" si="48"/>
        <v>0</v>
      </c>
      <c r="V495" s="18">
        <f t="shared" si="46"/>
        <v>0</v>
      </c>
    </row>
    <row r="496" spans="1:22" ht="21" customHeight="1" x14ac:dyDescent="0.2">
      <c r="A496" s="11"/>
      <c r="B496" s="66"/>
      <c r="C496" s="88"/>
      <c r="D496" s="53"/>
      <c r="E496" s="10"/>
      <c r="F496" s="72"/>
      <c r="G496" s="73"/>
      <c r="H496" s="73"/>
      <c r="I496" s="84"/>
      <c r="J496" s="53"/>
      <c r="K496" s="10"/>
      <c r="L496" s="72"/>
      <c r="M496" s="73"/>
      <c r="N496" s="73"/>
      <c r="O496" s="84"/>
      <c r="P496" s="53"/>
      <c r="Q496" s="74">
        <f t="shared" si="43"/>
        <v>0</v>
      </c>
      <c r="R496" s="74">
        <f t="shared" si="44"/>
        <v>0</v>
      </c>
      <c r="S496" s="74">
        <f t="shared" si="47"/>
        <v>0</v>
      </c>
      <c r="T496" s="74">
        <f t="shared" si="45"/>
        <v>0</v>
      </c>
      <c r="U496" s="74">
        <f t="shared" si="48"/>
        <v>0</v>
      </c>
      <c r="V496" s="18">
        <f t="shared" si="46"/>
        <v>0</v>
      </c>
    </row>
    <row r="497" spans="1:22" ht="21" customHeight="1" x14ac:dyDescent="0.2">
      <c r="A497" s="11"/>
      <c r="B497" s="66"/>
      <c r="C497" s="88"/>
      <c r="D497" s="53"/>
      <c r="E497" s="10"/>
      <c r="F497" s="72"/>
      <c r="G497" s="73"/>
      <c r="H497" s="73"/>
      <c r="I497" s="84"/>
      <c r="J497" s="53"/>
      <c r="K497" s="10"/>
      <c r="L497" s="72"/>
      <c r="M497" s="73"/>
      <c r="N497" s="73"/>
      <c r="O497" s="84"/>
      <c r="P497" s="53"/>
      <c r="Q497" s="74">
        <f t="shared" si="43"/>
        <v>0</v>
      </c>
      <c r="R497" s="74">
        <f t="shared" si="44"/>
        <v>0</v>
      </c>
      <c r="S497" s="74">
        <f t="shared" si="47"/>
        <v>0</v>
      </c>
      <c r="T497" s="74">
        <f t="shared" si="45"/>
        <v>0</v>
      </c>
      <c r="U497" s="74">
        <f t="shared" si="48"/>
        <v>0</v>
      </c>
      <c r="V497" s="18">
        <f t="shared" si="46"/>
        <v>0</v>
      </c>
    </row>
    <row r="498" spans="1:22" ht="21" customHeight="1" x14ac:dyDescent="0.2">
      <c r="A498" s="11"/>
      <c r="B498" s="66"/>
      <c r="C498" s="88"/>
      <c r="D498" s="53"/>
      <c r="E498" s="10"/>
      <c r="F498" s="72"/>
      <c r="G498" s="73"/>
      <c r="H498" s="73"/>
      <c r="I498" s="84"/>
      <c r="J498" s="53"/>
      <c r="K498" s="10"/>
      <c r="L498" s="72"/>
      <c r="M498" s="73"/>
      <c r="N498" s="73"/>
      <c r="O498" s="84"/>
      <c r="P498" s="53"/>
      <c r="Q498" s="74">
        <f t="shared" si="43"/>
        <v>0</v>
      </c>
      <c r="R498" s="74">
        <f t="shared" si="44"/>
        <v>0</v>
      </c>
      <c r="S498" s="74">
        <f t="shared" si="47"/>
        <v>0</v>
      </c>
      <c r="T498" s="74">
        <f t="shared" si="45"/>
        <v>0</v>
      </c>
      <c r="U498" s="74">
        <f t="shared" si="48"/>
        <v>0</v>
      </c>
      <c r="V498" s="18">
        <f t="shared" si="46"/>
        <v>0</v>
      </c>
    </row>
    <row r="499" spans="1:22" ht="21" customHeight="1" x14ac:dyDescent="0.2">
      <c r="A499" s="11"/>
      <c r="B499" s="66"/>
      <c r="C499" s="88"/>
      <c r="D499" s="53"/>
      <c r="E499" s="10"/>
      <c r="F499" s="72"/>
      <c r="G499" s="73"/>
      <c r="H499" s="73"/>
      <c r="I499" s="84"/>
      <c r="J499" s="53"/>
      <c r="K499" s="10"/>
      <c r="L499" s="72"/>
      <c r="M499" s="73"/>
      <c r="N499" s="73"/>
      <c r="O499" s="84"/>
      <c r="P499" s="53"/>
      <c r="Q499" s="74">
        <f t="shared" si="43"/>
        <v>0</v>
      </c>
      <c r="R499" s="74">
        <f t="shared" si="44"/>
        <v>0</v>
      </c>
      <c r="S499" s="74">
        <f t="shared" si="47"/>
        <v>0</v>
      </c>
      <c r="T499" s="74">
        <f t="shared" si="45"/>
        <v>0</v>
      </c>
      <c r="U499" s="74">
        <f t="shared" si="48"/>
        <v>0</v>
      </c>
      <c r="V499" s="18">
        <f t="shared" si="46"/>
        <v>0</v>
      </c>
    </row>
    <row r="500" spans="1:22" ht="21" customHeight="1" x14ac:dyDescent="0.2">
      <c r="A500" s="11"/>
      <c r="B500" s="66"/>
      <c r="C500" s="88"/>
      <c r="D500" s="53"/>
      <c r="E500" s="10"/>
      <c r="F500" s="72"/>
      <c r="G500" s="73"/>
      <c r="H500" s="73"/>
      <c r="I500" s="84"/>
      <c r="J500" s="53"/>
      <c r="K500" s="10"/>
      <c r="L500" s="72"/>
      <c r="M500" s="73"/>
      <c r="N500" s="73"/>
      <c r="O500" s="84"/>
      <c r="P500" s="53"/>
      <c r="Q500" s="74">
        <f t="shared" si="43"/>
        <v>0</v>
      </c>
      <c r="R500" s="74">
        <f t="shared" si="44"/>
        <v>0</v>
      </c>
      <c r="S500" s="74">
        <f t="shared" si="47"/>
        <v>0</v>
      </c>
      <c r="T500" s="74">
        <f t="shared" si="45"/>
        <v>0</v>
      </c>
      <c r="U500" s="74">
        <f t="shared" si="48"/>
        <v>0</v>
      </c>
      <c r="V500" s="18">
        <f t="shared" si="46"/>
        <v>0</v>
      </c>
    </row>
    <row r="501" spans="1:22" ht="21" customHeight="1" x14ac:dyDescent="0.2">
      <c r="A501" s="11"/>
      <c r="B501" s="66"/>
      <c r="C501" s="88"/>
      <c r="D501" s="53"/>
      <c r="E501" s="10"/>
      <c r="F501" s="72"/>
      <c r="G501" s="73"/>
      <c r="H501" s="73"/>
      <c r="I501" s="84"/>
      <c r="J501" s="53"/>
      <c r="K501" s="10"/>
      <c r="L501" s="72"/>
      <c r="M501" s="73"/>
      <c r="N501" s="73"/>
      <c r="O501" s="84"/>
      <c r="P501" s="53"/>
      <c r="Q501" s="74">
        <f t="shared" si="43"/>
        <v>0</v>
      </c>
      <c r="R501" s="74">
        <f t="shared" si="44"/>
        <v>0</v>
      </c>
      <c r="S501" s="74">
        <f t="shared" si="47"/>
        <v>0</v>
      </c>
      <c r="T501" s="74">
        <f t="shared" si="45"/>
        <v>0</v>
      </c>
      <c r="U501" s="74">
        <f t="shared" si="48"/>
        <v>0</v>
      </c>
      <c r="V501" s="18">
        <f t="shared" si="46"/>
        <v>0</v>
      </c>
    </row>
    <row r="502" spans="1:22" ht="21" customHeight="1" x14ac:dyDescent="0.2">
      <c r="A502" s="11"/>
      <c r="B502" s="66"/>
      <c r="C502" s="88"/>
      <c r="D502" s="53"/>
      <c r="E502" s="10"/>
      <c r="F502" s="72"/>
      <c r="G502" s="73"/>
      <c r="H502" s="73"/>
      <c r="I502" s="84"/>
      <c r="J502" s="53"/>
      <c r="K502" s="10"/>
      <c r="L502" s="72"/>
      <c r="M502" s="73"/>
      <c r="N502" s="73"/>
      <c r="O502" s="84"/>
      <c r="P502" s="53"/>
      <c r="Q502" s="74">
        <f t="shared" si="43"/>
        <v>0</v>
      </c>
      <c r="R502" s="74">
        <f t="shared" si="44"/>
        <v>0</v>
      </c>
      <c r="S502" s="74">
        <f t="shared" si="47"/>
        <v>0</v>
      </c>
      <c r="T502" s="74">
        <f t="shared" si="45"/>
        <v>0</v>
      </c>
      <c r="U502" s="74">
        <f t="shared" si="48"/>
        <v>0</v>
      </c>
      <c r="V502" s="18">
        <f t="shared" si="46"/>
        <v>0</v>
      </c>
    </row>
    <row r="503" spans="1:22" ht="21" customHeight="1" x14ac:dyDescent="0.2">
      <c r="A503" s="11"/>
      <c r="B503" s="66"/>
      <c r="C503" s="88"/>
      <c r="D503" s="53"/>
      <c r="E503" s="10"/>
      <c r="F503" s="72"/>
      <c r="G503" s="73"/>
      <c r="H503" s="73"/>
      <c r="I503" s="84"/>
      <c r="J503" s="53"/>
      <c r="K503" s="10"/>
      <c r="L503" s="72"/>
      <c r="M503" s="73"/>
      <c r="N503" s="73"/>
      <c r="O503" s="84"/>
      <c r="P503" s="53"/>
      <c r="Q503" s="74">
        <f t="shared" si="43"/>
        <v>0</v>
      </c>
      <c r="R503" s="74">
        <f t="shared" si="44"/>
        <v>0</v>
      </c>
      <c r="S503" s="74">
        <f t="shared" si="47"/>
        <v>0</v>
      </c>
      <c r="T503" s="74">
        <f t="shared" si="45"/>
        <v>0</v>
      </c>
      <c r="U503" s="74">
        <f t="shared" si="48"/>
        <v>0</v>
      </c>
      <c r="V503" s="18">
        <f t="shared" si="46"/>
        <v>0</v>
      </c>
    </row>
    <row r="504" spans="1:22" ht="21" customHeight="1" x14ac:dyDescent="0.2">
      <c r="A504" s="11"/>
      <c r="B504" s="66"/>
      <c r="C504" s="88"/>
      <c r="D504" s="53"/>
      <c r="E504" s="10"/>
      <c r="F504" s="72"/>
      <c r="G504" s="73"/>
      <c r="H504" s="73"/>
      <c r="I504" s="84"/>
      <c r="J504" s="53"/>
      <c r="K504" s="10"/>
      <c r="L504" s="72"/>
      <c r="M504" s="73"/>
      <c r="N504" s="73"/>
      <c r="O504" s="84"/>
      <c r="P504" s="53"/>
      <c r="Q504" s="74">
        <f t="shared" si="43"/>
        <v>0</v>
      </c>
      <c r="R504" s="74">
        <f t="shared" si="44"/>
        <v>0</v>
      </c>
      <c r="S504" s="74">
        <f t="shared" si="47"/>
        <v>0</v>
      </c>
      <c r="T504" s="74">
        <f t="shared" si="45"/>
        <v>0</v>
      </c>
      <c r="U504" s="74">
        <f t="shared" si="48"/>
        <v>0</v>
      </c>
      <c r="V504" s="18">
        <f t="shared" si="46"/>
        <v>0</v>
      </c>
    </row>
    <row r="505" spans="1:22" ht="21" customHeight="1" x14ac:dyDescent="0.2">
      <c r="A505" s="11"/>
      <c r="B505" s="66"/>
      <c r="C505" s="88"/>
      <c r="D505" s="53"/>
      <c r="E505" s="10"/>
      <c r="F505" s="72"/>
      <c r="G505" s="73"/>
      <c r="H505" s="73"/>
      <c r="I505" s="84"/>
      <c r="J505" s="53"/>
      <c r="K505" s="10"/>
      <c r="L505" s="72"/>
      <c r="M505" s="73"/>
      <c r="N505" s="73"/>
      <c r="O505" s="84"/>
      <c r="P505" s="53"/>
      <c r="Q505" s="74">
        <f t="shared" si="43"/>
        <v>0</v>
      </c>
      <c r="R505" s="74">
        <f t="shared" si="44"/>
        <v>0</v>
      </c>
      <c r="S505" s="74">
        <f t="shared" si="47"/>
        <v>0</v>
      </c>
      <c r="T505" s="74">
        <f t="shared" si="45"/>
        <v>0</v>
      </c>
      <c r="U505" s="74">
        <f t="shared" si="48"/>
        <v>0</v>
      </c>
      <c r="V505" s="18">
        <f t="shared" si="46"/>
        <v>0</v>
      </c>
    </row>
    <row r="506" spans="1:22" ht="21" customHeight="1" x14ac:dyDescent="0.2">
      <c r="A506" s="11"/>
      <c r="B506" s="66"/>
      <c r="C506" s="88"/>
      <c r="D506" s="53"/>
      <c r="E506" s="10"/>
      <c r="F506" s="72"/>
      <c r="G506" s="73"/>
      <c r="H506" s="73"/>
      <c r="I506" s="84"/>
      <c r="J506" s="53"/>
      <c r="K506" s="10"/>
      <c r="L506" s="72"/>
      <c r="M506" s="73"/>
      <c r="N506" s="73"/>
      <c r="O506" s="84"/>
      <c r="P506" s="53"/>
      <c r="Q506" s="74">
        <f t="shared" si="43"/>
        <v>0</v>
      </c>
      <c r="R506" s="74">
        <f t="shared" si="44"/>
        <v>0</v>
      </c>
      <c r="S506" s="74">
        <f t="shared" si="47"/>
        <v>0</v>
      </c>
      <c r="T506" s="74">
        <f t="shared" si="45"/>
        <v>0</v>
      </c>
      <c r="U506" s="74">
        <f t="shared" si="48"/>
        <v>0</v>
      </c>
      <c r="V506" s="18">
        <f t="shared" si="46"/>
        <v>0</v>
      </c>
    </row>
    <row r="507" spans="1:22" ht="21" customHeight="1" x14ac:dyDescent="0.2">
      <c r="A507" s="11"/>
      <c r="B507" s="66"/>
      <c r="C507" s="88"/>
      <c r="D507" s="53"/>
      <c r="E507" s="10"/>
      <c r="F507" s="72"/>
      <c r="G507" s="73"/>
      <c r="H507" s="73"/>
      <c r="I507" s="84"/>
      <c r="J507" s="53"/>
      <c r="K507" s="10"/>
      <c r="L507" s="72"/>
      <c r="M507" s="73"/>
      <c r="N507" s="73"/>
      <c r="O507" s="84"/>
      <c r="P507" s="53"/>
      <c r="Q507" s="74">
        <f t="shared" si="43"/>
        <v>0</v>
      </c>
      <c r="R507" s="74">
        <f t="shared" si="44"/>
        <v>0</v>
      </c>
      <c r="S507" s="74">
        <f t="shared" si="47"/>
        <v>0</v>
      </c>
      <c r="T507" s="74">
        <f t="shared" si="45"/>
        <v>0</v>
      </c>
      <c r="U507" s="74">
        <f t="shared" si="48"/>
        <v>0</v>
      </c>
      <c r="V507" s="18">
        <f t="shared" si="46"/>
        <v>0</v>
      </c>
    </row>
    <row r="508" spans="1:22" ht="21" customHeight="1" x14ac:dyDescent="0.2">
      <c r="A508" s="11"/>
      <c r="B508" s="66"/>
      <c r="C508" s="88"/>
      <c r="D508" s="53"/>
      <c r="E508" s="10"/>
      <c r="F508" s="72"/>
      <c r="G508" s="73"/>
      <c r="H508" s="73"/>
      <c r="I508" s="84"/>
      <c r="J508" s="53"/>
      <c r="K508" s="10"/>
      <c r="L508" s="72"/>
      <c r="M508" s="73"/>
      <c r="N508" s="73"/>
      <c r="O508" s="84"/>
      <c r="P508" s="53"/>
      <c r="Q508" s="74">
        <f t="shared" si="43"/>
        <v>0</v>
      </c>
      <c r="R508" s="74">
        <f t="shared" si="44"/>
        <v>0</v>
      </c>
      <c r="S508" s="74">
        <f t="shared" si="47"/>
        <v>0</v>
      </c>
      <c r="T508" s="74">
        <f t="shared" si="45"/>
        <v>0</v>
      </c>
      <c r="U508" s="74">
        <f t="shared" si="48"/>
        <v>0</v>
      </c>
      <c r="V508" s="18">
        <f t="shared" si="46"/>
        <v>0</v>
      </c>
    </row>
    <row r="509" spans="1:22" ht="21" customHeight="1" x14ac:dyDescent="0.2">
      <c r="A509" s="11"/>
      <c r="B509" s="66"/>
      <c r="C509" s="88"/>
      <c r="D509" s="53"/>
      <c r="E509" s="10"/>
      <c r="F509" s="72"/>
      <c r="G509" s="73"/>
      <c r="H509" s="73"/>
      <c r="I509" s="84"/>
      <c r="J509" s="53"/>
      <c r="K509" s="10"/>
      <c r="L509" s="72"/>
      <c r="M509" s="73"/>
      <c r="N509" s="73"/>
      <c r="O509" s="84"/>
      <c r="P509" s="53"/>
      <c r="Q509" s="74">
        <f t="shared" si="43"/>
        <v>0</v>
      </c>
      <c r="R509" s="74">
        <f t="shared" si="44"/>
        <v>0</v>
      </c>
      <c r="S509" s="74">
        <f t="shared" si="47"/>
        <v>0</v>
      </c>
      <c r="T509" s="74">
        <f t="shared" si="45"/>
        <v>0</v>
      </c>
      <c r="U509" s="74">
        <f t="shared" si="48"/>
        <v>0</v>
      </c>
      <c r="V509" s="18">
        <f t="shared" si="46"/>
        <v>0</v>
      </c>
    </row>
    <row r="510" spans="1:22" ht="21" customHeight="1" x14ac:dyDescent="0.2">
      <c r="A510" s="11"/>
      <c r="B510" s="66"/>
      <c r="C510" s="88"/>
      <c r="D510" s="53"/>
      <c r="E510" s="10"/>
      <c r="F510" s="72"/>
      <c r="G510" s="73"/>
      <c r="H510" s="73"/>
      <c r="I510" s="84"/>
      <c r="J510" s="53"/>
      <c r="K510" s="10"/>
      <c r="L510" s="72"/>
      <c r="M510" s="73"/>
      <c r="N510" s="73"/>
      <c r="O510" s="84"/>
      <c r="P510" s="53"/>
      <c r="Q510" s="74">
        <f t="shared" si="43"/>
        <v>0</v>
      </c>
      <c r="R510" s="74">
        <f t="shared" si="44"/>
        <v>0</v>
      </c>
      <c r="S510" s="74">
        <f t="shared" si="47"/>
        <v>0</v>
      </c>
      <c r="T510" s="74">
        <f t="shared" si="45"/>
        <v>0</v>
      </c>
      <c r="U510" s="74">
        <f t="shared" si="48"/>
        <v>0</v>
      </c>
      <c r="V510" s="18">
        <f t="shared" si="46"/>
        <v>0</v>
      </c>
    </row>
    <row r="511" spans="1:22" ht="21" customHeight="1" x14ac:dyDescent="0.2">
      <c r="A511" s="11"/>
      <c r="B511" s="66"/>
      <c r="C511" s="88"/>
      <c r="D511" s="53"/>
      <c r="E511" s="10"/>
      <c r="F511" s="72"/>
      <c r="G511" s="73"/>
      <c r="H511" s="73"/>
      <c r="I511" s="84"/>
      <c r="J511" s="53"/>
      <c r="K511" s="10"/>
      <c r="L511" s="72"/>
      <c r="M511" s="73"/>
      <c r="N511" s="73"/>
      <c r="O511" s="84"/>
      <c r="P511" s="53"/>
      <c r="Q511" s="74">
        <f t="shared" si="43"/>
        <v>0</v>
      </c>
      <c r="R511" s="74">
        <f t="shared" si="44"/>
        <v>0</v>
      </c>
      <c r="S511" s="74">
        <f t="shared" si="47"/>
        <v>0</v>
      </c>
      <c r="T511" s="74">
        <f t="shared" si="45"/>
        <v>0</v>
      </c>
      <c r="U511" s="74">
        <f t="shared" si="48"/>
        <v>0</v>
      </c>
      <c r="V511" s="18">
        <f t="shared" si="46"/>
        <v>0</v>
      </c>
    </row>
    <row r="512" spans="1:22" ht="21" customHeight="1" x14ac:dyDescent="0.2">
      <c r="A512" s="11"/>
      <c r="B512" s="66"/>
      <c r="C512" s="88"/>
      <c r="D512" s="53"/>
      <c r="E512" s="10"/>
      <c r="F512" s="72"/>
      <c r="G512" s="73"/>
      <c r="H512" s="73"/>
      <c r="I512" s="84"/>
      <c r="J512" s="53"/>
      <c r="K512" s="10"/>
      <c r="L512" s="72"/>
      <c r="M512" s="73"/>
      <c r="N512" s="73"/>
      <c r="O512" s="84"/>
      <c r="P512" s="53"/>
      <c r="Q512" s="74">
        <f t="shared" si="43"/>
        <v>0</v>
      </c>
      <c r="R512" s="74">
        <f t="shared" si="44"/>
        <v>0</v>
      </c>
      <c r="S512" s="74">
        <f t="shared" si="47"/>
        <v>0</v>
      </c>
      <c r="T512" s="74">
        <f t="shared" si="45"/>
        <v>0</v>
      </c>
      <c r="U512" s="74">
        <f t="shared" si="48"/>
        <v>0</v>
      </c>
      <c r="V512" s="18">
        <f t="shared" si="46"/>
        <v>0</v>
      </c>
    </row>
    <row r="513" spans="1:22" ht="21" customHeight="1" x14ac:dyDescent="0.2">
      <c r="A513" s="11"/>
      <c r="B513" s="66"/>
      <c r="C513" s="88"/>
      <c r="D513" s="53"/>
      <c r="E513" s="10"/>
      <c r="F513" s="72"/>
      <c r="G513" s="73"/>
      <c r="H513" s="73"/>
      <c r="I513" s="84"/>
      <c r="J513" s="53"/>
      <c r="K513" s="10"/>
      <c r="L513" s="72"/>
      <c r="M513" s="73"/>
      <c r="N513" s="73"/>
      <c r="O513" s="84"/>
      <c r="P513" s="53"/>
      <c r="Q513" s="74">
        <f t="shared" si="43"/>
        <v>0</v>
      </c>
      <c r="R513" s="74">
        <f t="shared" si="44"/>
        <v>0</v>
      </c>
      <c r="S513" s="74">
        <f t="shared" si="47"/>
        <v>0</v>
      </c>
      <c r="T513" s="74">
        <f t="shared" si="45"/>
        <v>0</v>
      </c>
      <c r="U513" s="74">
        <f t="shared" si="48"/>
        <v>0</v>
      </c>
      <c r="V513" s="18">
        <f t="shared" si="46"/>
        <v>0</v>
      </c>
    </row>
    <row r="514" spans="1:22" ht="21" customHeight="1" x14ac:dyDescent="0.2">
      <c r="A514" s="11"/>
      <c r="B514" s="66"/>
      <c r="C514" s="88"/>
      <c r="D514" s="53"/>
      <c r="E514" s="10"/>
      <c r="F514" s="72"/>
      <c r="G514" s="73"/>
      <c r="H514" s="73"/>
      <c r="I514" s="84"/>
      <c r="J514" s="53"/>
      <c r="K514" s="10"/>
      <c r="L514" s="72"/>
      <c r="M514" s="73"/>
      <c r="N514" s="73"/>
      <c r="O514" s="84"/>
      <c r="P514" s="53"/>
      <c r="Q514" s="74">
        <f t="shared" si="43"/>
        <v>0</v>
      </c>
      <c r="R514" s="74">
        <f t="shared" si="44"/>
        <v>0</v>
      </c>
      <c r="S514" s="74">
        <f t="shared" si="47"/>
        <v>0</v>
      </c>
      <c r="T514" s="74">
        <f t="shared" si="45"/>
        <v>0</v>
      </c>
      <c r="U514" s="74">
        <f t="shared" si="48"/>
        <v>0</v>
      </c>
      <c r="V514" s="18">
        <f t="shared" si="46"/>
        <v>0</v>
      </c>
    </row>
    <row r="515" spans="1:22" ht="21" customHeight="1" x14ac:dyDescent="0.2">
      <c r="A515" s="11"/>
      <c r="B515" s="66"/>
      <c r="C515" s="88"/>
      <c r="D515" s="53"/>
      <c r="E515" s="10"/>
      <c r="F515" s="72"/>
      <c r="G515" s="73"/>
      <c r="H515" s="73"/>
      <c r="I515" s="84"/>
      <c r="J515" s="53"/>
      <c r="K515" s="10"/>
      <c r="L515" s="72"/>
      <c r="M515" s="73"/>
      <c r="N515" s="73"/>
      <c r="O515" s="84"/>
      <c r="P515" s="53"/>
      <c r="Q515" s="74">
        <f t="shared" si="43"/>
        <v>0</v>
      </c>
      <c r="R515" s="74">
        <f t="shared" si="44"/>
        <v>0</v>
      </c>
      <c r="S515" s="74">
        <f t="shared" si="47"/>
        <v>0</v>
      </c>
      <c r="T515" s="74">
        <f t="shared" si="45"/>
        <v>0</v>
      </c>
      <c r="U515" s="74">
        <f t="shared" si="48"/>
        <v>0</v>
      </c>
      <c r="V515" s="18">
        <f t="shared" si="46"/>
        <v>0</v>
      </c>
    </row>
    <row r="516" spans="1:22" ht="21" customHeight="1" x14ac:dyDescent="0.2">
      <c r="A516" s="11"/>
      <c r="B516" s="66"/>
      <c r="C516" s="88"/>
      <c r="D516" s="53"/>
      <c r="E516" s="10"/>
      <c r="F516" s="72"/>
      <c r="G516" s="73"/>
      <c r="H516" s="73"/>
      <c r="I516" s="84"/>
      <c r="J516" s="53"/>
      <c r="K516" s="10"/>
      <c r="L516" s="72"/>
      <c r="M516" s="73"/>
      <c r="N516" s="73"/>
      <c r="O516" s="84"/>
      <c r="P516" s="53"/>
      <c r="Q516" s="74">
        <f t="shared" ref="Q516:Q580" si="49">SUM(F516:H516)</f>
        <v>0</v>
      </c>
      <c r="R516" s="74">
        <f t="shared" ref="R516:R580" si="50">SUM(L516:N516)</f>
        <v>0</v>
      </c>
      <c r="S516" s="74">
        <f t="shared" si="47"/>
        <v>0</v>
      </c>
      <c r="T516" s="74">
        <f t="shared" ref="T516:T580" si="51">G516</f>
        <v>0</v>
      </c>
      <c r="U516" s="74">
        <f t="shared" si="48"/>
        <v>0</v>
      </c>
      <c r="V516" s="18">
        <f t="shared" ref="V516:V579" si="52">ROUND(S516+T516-U516,0)</f>
        <v>0</v>
      </c>
    </row>
    <row r="517" spans="1:22" ht="21" customHeight="1" x14ac:dyDescent="0.2">
      <c r="A517" s="11"/>
      <c r="B517" s="66"/>
      <c r="C517" s="88"/>
      <c r="D517" s="53"/>
      <c r="E517" s="10"/>
      <c r="F517" s="72"/>
      <c r="G517" s="73"/>
      <c r="H517" s="73"/>
      <c r="I517" s="84"/>
      <c r="J517" s="53"/>
      <c r="K517" s="10"/>
      <c r="L517" s="72"/>
      <c r="M517" s="73"/>
      <c r="N517" s="73"/>
      <c r="O517" s="84"/>
      <c r="P517" s="53"/>
      <c r="Q517" s="74">
        <f t="shared" si="49"/>
        <v>0</v>
      </c>
      <c r="R517" s="74">
        <f t="shared" si="50"/>
        <v>0</v>
      </c>
      <c r="S517" s="74">
        <f t="shared" ref="S517:S580" si="53">IF(R517=0,0,R517-Q517)</f>
        <v>0</v>
      </c>
      <c r="T517" s="74">
        <f t="shared" si="51"/>
        <v>0</v>
      </c>
      <c r="U517" s="74">
        <f t="shared" ref="U517:U580" si="54">M517</f>
        <v>0</v>
      </c>
      <c r="V517" s="18">
        <f t="shared" si="52"/>
        <v>0</v>
      </c>
    </row>
    <row r="518" spans="1:22" ht="21" customHeight="1" x14ac:dyDescent="0.2">
      <c r="A518" s="11"/>
      <c r="B518" s="66"/>
      <c r="C518" s="88"/>
      <c r="D518" s="53"/>
      <c r="E518" s="10"/>
      <c r="F518" s="72"/>
      <c r="G518" s="73"/>
      <c r="H518" s="73"/>
      <c r="I518" s="84"/>
      <c r="J518" s="53"/>
      <c r="K518" s="10"/>
      <c r="L518" s="72"/>
      <c r="M518" s="73"/>
      <c r="N518" s="73"/>
      <c r="O518" s="84"/>
      <c r="P518" s="53"/>
      <c r="Q518" s="74">
        <f t="shared" si="49"/>
        <v>0</v>
      </c>
      <c r="R518" s="74">
        <f t="shared" si="50"/>
        <v>0</v>
      </c>
      <c r="S518" s="74">
        <f t="shared" si="53"/>
        <v>0</v>
      </c>
      <c r="T518" s="74">
        <f t="shared" si="51"/>
        <v>0</v>
      </c>
      <c r="U518" s="74">
        <f t="shared" si="54"/>
        <v>0</v>
      </c>
      <c r="V518" s="18">
        <f t="shared" si="52"/>
        <v>0</v>
      </c>
    </row>
    <row r="519" spans="1:22" ht="21" customHeight="1" x14ac:dyDescent="0.2">
      <c r="A519" s="11"/>
      <c r="B519" s="66"/>
      <c r="C519" s="88"/>
      <c r="D519" s="53"/>
      <c r="E519" s="10"/>
      <c r="F519" s="72"/>
      <c r="G519" s="73"/>
      <c r="H519" s="73"/>
      <c r="I519" s="84"/>
      <c r="J519" s="53"/>
      <c r="K519" s="10"/>
      <c r="L519" s="72"/>
      <c r="M519" s="73"/>
      <c r="N519" s="73"/>
      <c r="O519" s="84"/>
      <c r="P519" s="53"/>
      <c r="Q519" s="74">
        <f t="shared" si="49"/>
        <v>0</v>
      </c>
      <c r="R519" s="74">
        <f t="shared" si="50"/>
        <v>0</v>
      </c>
      <c r="S519" s="74">
        <f t="shared" si="53"/>
        <v>0</v>
      </c>
      <c r="T519" s="74">
        <f t="shared" si="51"/>
        <v>0</v>
      </c>
      <c r="U519" s="74">
        <f t="shared" si="54"/>
        <v>0</v>
      </c>
      <c r="V519" s="18">
        <f t="shared" si="52"/>
        <v>0</v>
      </c>
    </row>
    <row r="520" spans="1:22" ht="21" customHeight="1" x14ac:dyDescent="0.2">
      <c r="A520" s="11"/>
      <c r="B520" s="66"/>
      <c r="C520" s="88"/>
      <c r="D520" s="53"/>
      <c r="E520" s="10"/>
      <c r="F520" s="72"/>
      <c r="G520" s="73"/>
      <c r="H520" s="73"/>
      <c r="I520" s="84"/>
      <c r="J520" s="53"/>
      <c r="K520" s="10"/>
      <c r="L520" s="72"/>
      <c r="M520" s="73"/>
      <c r="N520" s="73"/>
      <c r="O520" s="84"/>
      <c r="P520" s="53"/>
      <c r="Q520" s="74">
        <f t="shared" si="49"/>
        <v>0</v>
      </c>
      <c r="R520" s="74">
        <f t="shared" si="50"/>
        <v>0</v>
      </c>
      <c r="S520" s="74">
        <f t="shared" si="53"/>
        <v>0</v>
      </c>
      <c r="T520" s="74">
        <f t="shared" si="51"/>
        <v>0</v>
      </c>
      <c r="U520" s="74">
        <f t="shared" si="54"/>
        <v>0</v>
      </c>
      <c r="V520" s="18">
        <f t="shared" si="52"/>
        <v>0</v>
      </c>
    </row>
    <row r="521" spans="1:22" ht="21" customHeight="1" x14ac:dyDescent="0.2">
      <c r="A521" s="11"/>
      <c r="B521" s="66"/>
      <c r="C521" s="88"/>
      <c r="D521" s="53"/>
      <c r="E521" s="10"/>
      <c r="F521" s="72"/>
      <c r="G521" s="73"/>
      <c r="H521" s="73"/>
      <c r="I521" s="84"/>
      <c r="J521" s="53"/>
      <c r="K521" s="10"/>
      <c r="L521" s="72"/>
      <c r="M521" s="73"/>
      <c r="N521" s="73"/>
      <c r="O521" s="84"/>
      <c r="P521" s="53"/>
      <c r="Q521" s="74">
        <f t="shared" si="49"/>
        <v>0</v>
      </c>
      <c r="R521" s="74">
        <f t="shared" si="50"/>
        <v>0</v>
      </c>
      <c r="S521" s="74">
        <f t="shared" si="53"/>
        <v>0</v>
      </c>
      <c r="T521" s="74">
        <f t="shared" si="51"/>
        <v>0</v>
      </c>
      <c r="U521" s="74">
        <f t="shared" si="54"/>
        <v>0</v>
      </c>
      <c r="V521" s="18">
        <f t="shared" si="52"/>
        <v>0</v>
      </c>
    </row>
    <row r="522" spans="1:22" ht="21" customHeight="1" x14ac:dyDescent="0.2">
      <c r="A522" s="11"/>
      <c r="B522" s="66"/>
      <c r="C522" s="88"/>
      <c r="D522" s="53"/>
      <c r="E522" s="10"/>
      <c r="F522" s="72"/>
      <c r="G522" s="73"/>
      <c r="H522" s="73"/>
      <c r="I522" s="84"/>
      <c r="J522" s="53"/>
      <c r="K522" s="10"/>
      <c r="L522" s="72"/>
      <c r="M522" s="73"/>
      <c r="N522" s="73"/>
      <c r="O522" s="84"/>
      <c r="P522" s="53"/>
      <c r="Q522" s="74">
        <f t="shared" si="49"/>
        <v>0</v>
      </c>
      <c r="R522" s="74">
        <f t="shared" si="50"/>
        <v>0</v>
      </c>
      <c r="S522" s="74">
        <f t="shared" si="53"/>
        <v>0</v>
      </c>
      <c r="T522" s="74">
        <f t="shared" si="51"/>
        <v>0</v>
      </c>
      <c r="U522" s="74">
        <f t="shared" si="54"/>
        <v>0</v>
      </c>
      <c r="V522" s="18">
        <f t="shared" si="52"/>
        <v>0</v>
      </c>
    </row>
    <row r="523" spans="1:22" ht="21" customHeight="1" x14ac:dyDescent="0.2">
      <c r="A523" s="11"/>
      <c r="B523" s="66"/>
      <c r="C523" s="88"/>
      <c r="D523" s="53"/>
      <c r="E523" s="10"/>
      <c r="F523" s="72"/>
      <c r="G523" s="73"/>
      <c r="H523" s="73"/>
      <c r="I523" s="84"/>
      <c r="J523" s="53"/>
      <c r="K523" s="10"/>
      <c r="L523" s="72"/>
      <c r="M523" s="73"/>
      <c r="N523" s="73"/>
      <c r="O523" s="84"/>
      <c r="P523" s="53"/>
      <c r="Q523" s="74">
        <f t="shared" si="49"/>
        <v>0</v>
      </c>
      <c r="R523" s="74">
        <f t="shared" si="50"/>
        <v>0</v>
      </c>
      <c r="S523" s="74">
        <f t="shared" si="53"/>
        <v>0</v>
      </c>
      <c r="T523" s="74">
        <f t="shared" si="51"/>
        <v>0</v>
      </c>
      <c r="U523" s="74">
        <f t="shared" si="54"/>
        <v>0</v>
      </c>
      <c r="V523" s="18">
        <f t="shared" si="52"/>
        <v>0</v>
      </c>
    </row>
    <row r="524" spans="1:22" ht="21" customHeight="1" x14ac:dyDescent="0.2">
      <c r="A524" s="11"/>
      <c r="B524" s="66"/>
      <c r="C524" s="88"/>
      <c r="D524" s="53"/>
      <c r="E524" s="10"/>
      <c r="F524" s="72"/>
      <c r="G524" s="73"/>
      <c r="H524" s="73"/>
      <c r="I524" s="84"/>
      <c r="J524" s="53"/>
      <c r="K524" s="10"/>
      <c r="L524" s="72"/>
      <c r="M524" s="73"/>
      <c r="N524" s="73"/>
      <c r="O524" s="84"/>
      <c r="P524" s="53"/>
      <c r="Q524" s="74">
        <f t="shared" si="49"/>
        <v>0</v>
      </c>
      <c r="R524" s="74">
        <f t="shared" si="50"/>
        <v>0</v>
      </c>
      <c r="S524" s="74">
        <f t="shared" si="53"/>
        <v>0</v>
      </c>
      <c r="T524" s="74">
        <f t="shared" si="51"/>
        <v>0</v>
      </c>
      <c r="U524" s="74">
        <f t="shared" si="54"/>
        <v>0</v>
      </c>
      <c r="V524" s="18">
        <f t="shared" si="52"/>
        <v>0</v>
      </c>
    </row>
    <row r="525" spans="1:22" ht="21" customHeight="1" x14ac:dyDescent="0.2">
      <c r="A525" s="11"/>
      <c r="B525" s="66"/>
      <c r="C525" s="88"/>
      <c r="D525" s="53"/>
      <c r="E525" s="10"/>
      <c r="F525" s="72"/>
      <c r="G525" s="73"/>
      <c r="H525" s="73"/>
      <c r="I525" s="84"/>
      <c r="J525" s="53"/>
      <c r="K525" s="10"/>
      <c r="L525" s="72"/>
      <c r="M525" s="73"/>
      <c r="N525" s="73"/>
      <c r="O525" s="84"/>
      <c r="P525" s="53"/>
      <c r="Q525" s="74">
        <f t="shared" si="49"/>
        <v>0</v>
      </c>
      <c r="R525" s="74">
        <f t="shared" si="50"/>
        <v>0</v>
      </c>
      <c r="S525" s="74">
        <f t="shared" si="53"/>
        <v>0</v>
      </c>
      <c r="T525" s="74">
        <f t="shared" si="51"/>
        <v>0</v>
      </c>
      <c r="U525" s="74">
        <f t="shared" si="54"/>
        <v>0</v>
      </c>
      <c r="V525" s="18">
        <f t="shared" si="52"/>
        <v>0</v>
      </c>
    </row>
    <row r="526" spans="1:22" ht="21" customHeight="1" x14ac:dyDescent="0.2">
      <c r="A526" s="11"/>
      <c r="B526" s="66"/>
      <c r="C526" s="88"/>
      <c r="D526" s="53"/>
      <c r="E526" s="10"/>
      <c r="F526" s="72"/>
      <c r="G526" s="73"/>
      <c r="H526" s="73"/>
      <c r="I526" s="84"/>
      <c r="J526" s="53"/>
      <c r="K526" s="10"/>
      <c r="L526" s="72"/>
      <c r="M526" s="73"/>
      <c r="N526" s="73"/>
      <c r="O526" s="84"/>
      <c r="P526" s="53"/>
      <c r="Q526" s="74">
        <f t="shared" si="49"/>
        <v>0</v>
      </c>
      <c r="R526" s="74">
        <f t="shared" si="50"/>
        <v>0</v>
      </c>
      <c r="S526" s="74">
        <f t="shared" si="53"/>
        <v>0</v>
      </c>
      <c r="T526" s="74">
        <f t="shared" si="51"/>
        <v>0</v>
      </c>
      <c r="U526" s="74">
        <f t="shared" si="54"/>
        <v>0</v>
      </c>
      <c r="V526" s="18">
        <f t="shared" si="52"/>
        <v>0</v>
      </c>
    </row>
    <row r="527" spans="1:22" ht="21" customHeight="1" x14ac:dyDescent="0.2">
      <c r="A527" s="11"/>
      <c r="B527" s="66"/>
      <c r="C527" s="88"/>
      <c r="D527" s="53"/>
      <c r="E527" s="10"/>
      <c r="F527" s="72"/>
      <c r="G527" s="73"/>
      <c r="H527" s="73"/>
      <c r="I527" s="84"/>
      <c r="J527" s="53"/>
      <c r="K527" s="10"/>
      <c r="L527" s="72"/>
      <c r="M527" s="73"/>
      <c r="N527" s="73"/>
      <c r="O527" s="84"/>
      <c r="P527" s="53"/>
      <c r="Q527" s="74">
        <f t="shared" si="49"/>
        <v>0</v>
      </c>
      <c r="R527" s="74">
        <f t="shared" si="50"/>
        <v>0</v>
      </c>
      <c r="S527" s="74">
        <f t="shared" si="53"/>
        <v>0</v>
      </c>
      <c r="T527" s="74">
        <f t="shared" si="51"/>
        <v>0</v>
      </c>
      <c r="U527" s="74">
        <f t="shared" si="54"/>
        <v>0</v>
      </c>
      <c r="V527" s="18">
        <f t="shared" si="52"/>
        <v>0</v>
      </c>
    </row>
    <row r="528" spans="1:22" ht="21" customHeight="1" x14ac:dyDescent="0.2">
      <c r="A528" s="11"/>
      <c r="B528" s="66"/>
      <c r="C528" s="88"/>
      <c r="D528" s="53"/>
      <c r="E528" s="10"/>
      <c r="F528" s="72"/>
      <c r="G528" s="73"/>
      <c r="H528" s="73"/>
      <c r="I528" s="84"/>
      <c r="J528" s="53"/>
      <c r="K528" s="10"/>
      <c r="L528" s="72"/>
      <c r="M528" s="73"/>
      <c r="N528" s="73"/>
      <c r="O528" s="84"/>
      <c r="P528" s="53"/>
      <c r="Q528" s="74">
        <f t="shared" si="49"/>
        <v>0</v>
      </c>
      <c r="R528" s="74">
        <f t="shared" si="50"/>
        <v>0</v>
      </c>
      <c r="S528" s="74">
        <f t="shared" si="53"/>
        <v>0</v>
      </c>
      <c r="T528" s="74">
        <f t="shared" si="51"/>
        <v>0</v>
      </c>
      <c r="U528" s="74">
        <f t="shared" si="54"/>
        <v>0</v>
      </c>
      <c r="V528" s="18">
        <f t="shared" si="52"/>
        <v>0</v>
      </c>
    </row>
    <row r="529" spans="1:22" ht="21" customHeight="1" x14ac:dyDescent="0.2">
      <c r="A529" s="11"/>
      <c r="B529" s="66"/>
      <c r="C529" s="88"/>
      <c r="D529" s="53"/>
      <c r="E529" s="10"/>
      <c r="F529" s="72"/>
      <c r="G529" s="73"/>
      <c r="H529" s="73"/>
      <c r="I529" s="84"/>
      <c r="J529" s="53"/>
      <c r="K529" s="10"/>
      <c r="L529" s="72"/>
      <c r="M529" s="73"/>
      <c r="N529" s="73"/>
      <c r="O529" s="84"/>
      <c r="P529" s="53"/>
      <c r="Q529" s="74">
        <f t="shared" si="49"/>
        <v>0</v>
      </c>
      <c r="R529" s="74">
        <f t="shared" si="50"/>
        <v>0</v>
      </c>
      <c r="S529" s="74">
        <f t="shared" si="53"/>
        <v>0</v>
      </c>
      <c r="T529" s="74">
        <f t="shared" si="51"/>
        <v>0</v>
      </c>
      <c r="U529" s="74">
        <f t="shared" si="54"/>
        <v>0</v>
      </c>
      <c r="V529" s="18">
        <f t="shared" si="52"/>
        <v>0</v>
      </c>
    </row>
    <row r="530" spans="1:22" ht="21" customHeight="1" x14ac:dyDescent="0.2">
      <c r="A530" s="11"/>
      <c r="B530" s="66"/>
      <c r="C530" s="88"/>
      <c r="D530" s="53"/>
      <c r="E530" s="10"/>
      <c r="F530" s="72"/>
      <c r="G530" s="73"/>
      <c r="H530" s="73"/>
      <c r="I530" s="84"/>
      <c r="J530" s="53"/>
      <c r="K530" s="10"/>
      <c r="L530" s="72"/>
      <c r="M530" s="73"/>
      <c r="N530" s="73"/>
      <c r="O530" s="84"/>
      <c r="P530" s="53"/>
      <c r="Q530" s="74">
        <f t="shared" si="49"/>
        <v>0</v>
      </c>
      <c r="R530" s="74">
        <f t="shared" si="50"/>
        <v>0</v>
      </c>
      <c r="S530" s="74">
        <f t="shared" si="53"/>
        <v>0</v>
      </c>
      <c r="T530" s="74">
        <f t="shared" si="51"/>
        <v>0</v>
      </c>
      <c r="U530" s="74">
        <f t="shared" si="54"/>
        <v>0</v>
      </c>
      <c r="V530" s="18">
        <f t="shared" si="52"/>
        <v>0</v>
      </c>
    </row>
    <row r="531" spans="1:22" ht="21" customHeight="1" x14ac:dyDescent="0.2">
      <c r="A531" s="11"/>
      <c r="B531" s="66"/>
      <c r="C531" s="88"/>
      <c r="D531" s="53"/>
      <c r="E531" s="10"/>
      <c r="F531" s="72"/>
      <c r="G531" s="73"/>
      <c r="H531" s="73"/>
      <c r="I531" s="84"/>
      <c r="J531" s="53"/>
      <c r="K531" s="10"/>
      <c r="L531" s="72"/>
      <c r="M531" s="73"/>
      <c r="N531" s="73"/>
      <c r="O531" s="84"/>
      <c r="P531" s="53"/>
      <c r="Q531" s="74">
        <f t="shared" si="49"/>
        <v>0</v>
      </c>
      <c r="R531" s="74">
        <f t="shared" si="50"/>
        <v>0</v>
      </c>
      <c r="S531" s="74">
        <f t="shared" si="53"/>
        <v>0</v>
      </c>
      <c r="T531" s="74">
        <f t="shared" si="51"/>
        <v>0</v>
      </c>
      <c r="U531" s="74">
        <f t="shared" si="54"/>
        <v>0</v>
      </c>
      <c r="V531" s="18">
        <f t="shared" si="52"/>
        <v>0</v>
      </c>
    </row>
    <row r="532" spans="1:22" ht="21" customHeight="1" x14ac:dyDescent="0.2">
      <c r="A532" s="11"/>
      <c r="B532" s="66"/>
      <c r="C532" s="88"/>
      <c r="D532" s="53"/>
      <c r="E532" s="10"/>
      <c r="F532" s="72"/>
      <c r="G532" s="73"/>
      <c r="H532" s="73"/>
      <c r="I532" s="84"/>
      <c r="J532" s="53"/>
      <c r="K532" s="10"/>
      <c r="L532" s="72"/>
      <c r="M532" s="73"/>
      <c r="N532" s="73"/>
      <c r="O532" s="84"/>
      <c r="P532" s="53"/>
      <c r="Q532" s="74">
        <f t="shared" si="49"/>
        <v>0</v>
      </c>
      <c r="R532" s="74">
        <f t="shared" si="50"/>
        <v>0</v>
      </c>
      <c r="S532" s="74">
        <f t="shared" si="53"/>
        <v>0</v>
      </c>
      <c r="T532" s="74">
        <f t="shared" si="51"/>
        <v>0</v>
      </c>
      <c r="U532" s="74">
        <f t="shared" si="54"/>
        <v>0</v>
      </c>
      <c r="V532" s="18">
        <f t="shared" si="52"/>
        <v>0</v>
      </c>
    </row>
    <row r="533" spans="1:22" ht="21" customHeight="1" x14ac:dyDescent="0.2">
      <c r="A533" s="11"/>
      <c r="B533" s="66"/>
      <c r="C533" s="88"/>
      <c r="D533" s="53"/>
      <c r="E533" s="10"/>
      <c r="F533" s="72"/>
      <c r="G533" s="73"/>
      <c r="H533" s="73"/>
      <c r="I533" s="84"/>
      <c r="J533" s="53"/>
      <c r="K533" s="10"/>
      <c r="L533" s="72"/>
      <c r="M533" s="73"/>
      <c r="N533" s="73"/>
      <c r="O533" s="84"/>
      <c r="P533" s="53"/>
      <c r="Q533" s="74">
        <f t="shared" si="49"/>
        <v>0</v>
      </c>
      <c r="R533" s="74">
        <f t="shared" si="50"/>
        <v>0</v>
      </c>
      <c r="S533" s="74">
        <f t="shared" si="53"/>
        <v>0</v>
      </c>
      <c r="T533" s="74">
        <f t="shared" si="51"/>
        <v>0</v>
      </c>
      <c r="U533" s="74">
        <f t="shared" si="54"/>
        <v>0</v>
      </c>
      <c r="V533" s="18">
        <f t="shared" si="52"/>
        <v>0</v>
      </c>
    </row>
    <row r="534" spans="1:22" ht="21" customHeight="1" x14ac:dyDescent="0.2">
      <c r="A534" s="11"/>
      <c r="B534" s="66"/>
      <c r="C534" s="88"/>
      <c r="D534" s="53"/>
      <c r="E534" s="10"/>
      <c r="F534" s="72"/>
      <c r="G534" s="73"/>
      <c r="H534" s="73"/>
      <c r="I534" s="84"/>
      <c r="J534" s="53"/>
      <c r="K534" s="10"/>
      <c r="L534" s="72"/>
      <c r="M534" s="73"/>
      <c r="N534" s="73"/>
      <c r="O534" s="84"/>
      <c r="P534" s="53"/>
      <c r="Q534" s="74">
        <f t="shared" si="49"/>
        <v>0</v>
      </c>
      <c r="R534" s="74">
        <f t="shared" si="50"/>
        <v>0</v>
      </c>
      <c r="S534" s="74">
        <f t="shared" si="53"/>
        <v>0</v>
      </c>
      <c r="T534" s="74">
        <f t="shared" si="51"/>
        <v>0</v>
      </c>
      <c r="U534" s="74">
        <f t="shared" si="54"/>
        <v>0</v>
      </c>
      <c r="V534" s="18">
        <f t="shared" si="52"/>
        <v>0</v>
      </c>
    </row>
    <row r="535" spans="1:22" ht="21" customHeight="1" x14ac:dyDescent="0.2">
      <c r="A535" s="11"/>
      <c r="B535" s="66"/>
      <c r="C535" s="88"/>
      <c r="D535" s="53"/>
      <c r="E535" s="10"/>
      <c r="F535" s="72"/>
      <c r="G535" s="73"/>
      <c r="H535" s="73"/>
      <c r="I535" s="84"/>
      <c r="J535" s="53"/>
      <c r="K535" s="10"/>
      <c r="L535" s="72"/>
      <c r="M535" s="73"/>
      <c r="N535" s="73"/>
      <c r="O535" s="84"/>
      <c r="P535" s="53"/>
      <c r="Q535" s="74">
        <f t="shared" si="49"/>
        <v>0</v>
      </c>
      <c r="R535" s="74">
        <f t="shared" si="50"/>
        <v>0</v>
      </c>
      <c r="S535" s="74">
        <f t="shared" si="53"/>
        <v>0</v>
      </c>
      <c r="T535" s="74">
        <f t="shared" si="51"/>
        <v>0</v>
      </c>
      <c r="U535" s="74">
        <f t="shared" si="54"/>
        <v>0</v>
      </c>
      <c r="V535" s="18">
        <f t="shared" si="52"/>
        <v>0</v>
      </c>
    </row>
    <row r="536" spans="1:22" ht="21" customHeight="1" x14ac:dyDescent="0.2">
      <c r="A536" s="11"/>
      <c r="B536" s="66"/>
      <c r="C536" s="88"/>
      <c r="D536" s="53"/>
      <c r="E536" s="10"/>
      <c r="F536" s="72"/>
      <c r="G536" s="73"/>
      <c r="H536" s="73"/>
      <c r="I536" s="84"/>
      <c r="J536" s="53"/>
      <c r="K536" s="10"/>
      <c r="L536" s="72"/>
      <c r="M536" s="73"/>
      <c r="N536" s="73"/>
      <c r="O536" s="84"/>
      <c r="P536" s="53"/>
      <c r="Q536" s="74">
        <f t="shared" si="49"/>
        <v>0</v>
      </c>
      <c r="R536" s="74">
        <f t="shared" si="50"/>
        <v>0</v>
      </c>
      <c r="S536" s="74">
        <f t="shared" si="53"/>
        <v>0</v>
      </c>
      <c r="T536" s="74">
        <f t="shared" si="51"/>
        <v>0</v>
      </c>
      <c r="U536" s="74">
        <f t="shared" si="54"/>
        <v>0</v>
      </c>
      <c r="V536" s="18">
        <f t="shared" si="52"/>
        <v>0</v>
      </c>
    </row>
    <row r="537" spans="1:22" ht="21" customHeight="1" x14ac:dyDescent="0.2">
      <c r="A537" s="11"/>
      <c r="B537" s="66"/>
      <c r="C537" s="88"/>
      <c r="D537" s="53"/>
      <c r="E537" s="10"/>
      <c r="F537" s="72"/>
      <c r="G537" s="73"/>
      <c r="H537" s="73"/>
      <c r="I537" s="84"/>
      <c r="J537" s="53"/>
      <c r="K537" s="10"/>
      <c r="L537" s="72"/>
      <c r="M537" s="73"/>
      <c r="N537" s="73"/>
      <c r="O537" s="84"/>
      <c r="P537" s="53"/>
      <c r="Q537" s="74">
        <f t="shared" si="49"/>
        <v>0</v>
      </c>
      <c r="R537" s="74">
        <f t="shared" si="50"/>
        <v>0</v>
      </c>
      <c r="S537" s="74">
        <f t="shared" si="53"/>
        <v>0</v>
      </c>
      <c r="T537" s="74">
        <f t="shared" si="51"/>
        <v>0</v>
      </c>
      <c r="U537" s="74">
        <f t="shared" si="54"/>
        <v>0</v>
      </c>
      <c r="V537" s="18">
        <f t="shared" si="52"/>
        <v>0</v>
      </c>
    </row>
    <row r="538" spans="1:22" ht="21" customHeight="1" x14ac:dyDescent="0.2">
      <c r="A538" s="11"/>
      <c r="B538" s="66"/>
      <c r="C538" s="88"/>
      <c r="D538" s="53"/>
      <c r="E538" s="10"/>
      <c r="F538" s="72"/>
      <c r="G538" s="73"/>
      <c r="H538" s="73"/>
      <c r="I538" s="84"/>
      <c r="J538" s="53"/>
      <c r="K538" s="10"/>
      <c r="L538" s="72"/>
      <c r="M538" s="73"/>
      <c r="N538" s="73"/>
      <c r="O538" s="84"/>
      <c r="P538" s="53"/>
      <c r="Q538" s="74">
        <f t="shared" si="49"/>
        <v>0</v>
      </c>
      <c r="R538" s="74">
        <f t="shared" si="50"/>
        <v>0</v>
      </c>
      <c r="S538" s="74">
        <f t="shared" si="53"/>
        <v>0</v>
      </c>
      <c r="T538" s="74">
        <f t="shared" si="51"/>
        <v>0</v>
      </c>
      <c r="U538" s="74">
        <f t="shared" si="54"/>
        <v>0</v>
      </c>
      <c r="V538" s="18">
        <f t="shared" si="52"/>
        <v>0</v>
      </c>
    </row>
    <row r="539" spans="1:22" ht="21" customHeight="1" x14ac:dyDescent="0.2">
      <c r="A539" s="11"/>
      <c r="B539" s="66"/>
      <c r="C539" s="88"/>
      <c r="D539" s="53"/>
      <c r="E539" s="10"/>
      <c r="F539" s="72"/>
      <c r="G539" s="73"/>
      <c r="H539" s="73"/>
      <c r="I539" s="84"/>
      <c r="J539" s="53"/>
      <c r="K539" s="10"/>
      <c r="L539" s="72"/>
      <c r="M539" s="73"/>
      <c r="N539" s="73"/>
      <c r="O539" s="84"/>
      <c r="P539" s="53"/>
      <c r="Q539" s="74">
        <f t="shared" si="49"/>
        <v>0</v>
      </c>
      <c r="R539" s="74">
        <f t="shared" si="50"/>
        <v>0</v>
      </c>
      <c r="S539" s="74">
        <f t="shared" si="53"/>
        <v>0</v>
      </c>
      <c r="T539" s="74">
        <f t="shared" si="51"/>
        <v>0</v>
      </c>
      <c r="U539" s="74">
        <f t="shared" si="54"/>
        <v>0</v>
      </c>
      <c r="V539" s="18">
        <f t="shared" si="52"/>
        <v>0</v>
      </c>
    </row>
    <row r="540" spans="1:22" ht="21" customHeight="1" x14ac:dyDescent="0.2">
      <c r="A540" s="11"/>
      <c r="B540" s="66"/>
      <c r="C540" s="88"/>
      <c r="D540" s="53"/>
      <c r="E540" s="10"/>
      <c r="F540" s="72"/>
      <c r="G540" s="73"/>
      <c r="H540" s="73"/>
      <c r="I540" s="84"/>
      <c r="J540" s="53"/>
      <c r="K540" s="10"/>
      <c r="L540" s="72"/>
      <c r="M540" s="73"/>
      <c r="N540" s="73"/>
      <c r="O540" s="84"/>
      <c r="P540" s="53"/>
      <c r="Q540" s="74">
        <f t="shared" si="49"/>
        <v>0</v>
      </c>
      <c r="R540" s="74">
        <f t="shared" si="50"/>
        <v>0</v>
      </c>
      <c r="S540" s="74">
        <f t="shared" si="53"/>
        <v>0</v>
      </c>
      <c r="T540" s="74">
        <f t="shared" si="51"/>
        <v>0</v>
      </c>
      <c r="U540" s="74">
        <f t="shared" si="54"/>
        <v>0</v>
      </c>
      <c r="V540" s="18">
        <f t="shared" si="52"/>
        <v>0</v>
      </c>
    </row>
    <row r="541" spans="1:22" ht="21" customHeight="1" x14ac:dyDescent="0.2">
      <c r="A541" s="11"/>
      <c r="B541" s="66"/>
      <c r="C541" s="88"/>
      <c r="D541" s="53"/>
      <c r="E541" s="10"/>
      <c r="F541" s="72"/>
      <c r="G541" s="73"/>
      <c r="H541" s="73"/>
      <c r="I541" s="84"/>
      <c r="J541" s="53"/>
      <c r="K541" s="10"/>
      <c r="L541" s="72"/>
      <c r="M541" s="73"/>
      <c r="N541" s="73"/>
      <c r="O541" s="84"/>
      <c r="P541" s="53"/>
      <c r="Q541" s="74">
        <f t="shared" si="49"/>
        <v>0</v>
      </c>
      <c r="R541" s="74">
        <f t="shared" si="50"/>
        <v>0</v>
      </c>
      <c r="S541" s="74">
        <f t="shared" si="53"/>
        <v>0</v>
      </c>
      <c r="T541" s="74">
        <f t="shared" si="51"/>
        <v>0</v>
      </c>
      <c r="U541" s="74">
        <f t="shared" si="54"/>
        <v>0</v>
      </c>
      <c r="V541" s="18">
        <f t="shared" si="52"/>
        <v>0</v>
      </c>
    </row>
    <row r="542" spans="1:22" ht="21" customHeight="1" x14ac:dyDescent="0.2">
      <c r="A542" s="11"/>
      <c r="B542" s="66"/>
      <c r="C542" s="88"/>
      <c r="D542" s="53"/>
      <c r="E542" s="10"/>
      <c r="F542" s="72"/>
      <c r="G542" s="73"/>
      <c r="H542" s="73"/>
      <c r="I542" s="84"/>
      <c r="J542" s="53"/>
      <c r="K542" s="10"/>
      <c r="L542" s="72"/>
      <c r="M542" s="73"/>
      <c r="N542" s="73"/>
      <c r="O542" s="84"/>
      <c r="P542" s="53"/>
      <c r="Q542" s="74">
        <f t="shared" si="49"/>
        <v>0</v>
      </c>
      <c r="R542" s="74">
        <f t="shared" si="50"/>
        <v>0</v>
      </c>
      <c r="S542" s="74">
        <f t="shared" si="53"/>
        <v>0</v>
      </c>
      <c r="T542" s="74">
        <f t="shared" si="51"/>
        <v>0</v>
      </c>
      <c r="U542" s="74">
        <f t="shared" si="54"/>
        <v>0</v>
      </c>
      <c r="V542" s="18">
        <f t="shared" si="52"/>
        <v>0</v>
      </c>
    </row>
    <row r="543" spans="1:22" ht="21" customHeight="1" x14ac:dyDescent="0.2">
      <c r="A543" s="11"/>
      <c r="B543" s="66"/>
      <c r="C543" s="88"/>
      <c r="D543" s="53"/>
      <c r="E543" s="10"/>
      <c r="F543" s="72"/>
      <c r="G543" s="73"/>
      <c r="H543" s="73"/>
      <c r="I543" s="84"/>
      <c r="J543" s="53"/>
      <c r="K543" s="10"/>
      <c r="L543" s="72"/>
      <c r="M543" s="73"/>
      <c r="N543" s="73"/>
      <c r="O543" s="84"/>
      <c r="P543" s="53"/>
      <c r="Q543" s="74">
        <f t="shared" si="49"/>
        <v>0</v>
      </c>
      <c r="R543" s="74">
        <f t="shared" si="50"/>
        <v>0</v>
      </c>
      <c r="S543" s="74">
        <f t="shared" si="53"/>
        <v>0</v>
      </c>
      <c r="T543" s="74">
        <f t="shared" si="51"/>
        <v>0</v>
      </c>
      <c r="U543" s="74">
        <f t="shared" si="54"/>
        <v>0</v>
      </c>
      <c r="V543" s="18">
        <f t="shared" si="52"/>
        <v>0</v>
      </c>
    </row>
    <row r="544" spans="1:22" ht="21" customHeight="1" x14ac:dyDescent="0.2">
      <c r="A544" s="11"/>
      <c r="B544" s="66"/>
      <c r="C544" s="88"/>
      <c r="D544" s="53"/>
      <c r="E544" s="10"/>
      <c r="F544" s="72"/>
      <c r="G544" s="73"/>
      <c r="H544" s="73"/>
      <c r="I544" s="84"/>
      <c r="J544" s="53"/>
      <c r="K544" s="10"/>
      <c r="L544" s="72"/>
      <c r="M544" s="73"/>
      <c r="N544" s="73"/>
      <c r="O544" s="84"/>
      <c r="P544" s="53"/>
      <c r="Q544" s="74">
        <f t="shared" si="49"/>
        <v>0</v>
      </c>
      <c r="R544" s="74">
        <f t="shared" si="50"/>
        <v>0</v>
      </c>
      <c r="S544" s="74">
        <f t="shared" si="53"/>
        <v>0</v>
      </c>
      <c r="T544" s="74">
        <f t="shared" si="51"/>
        <v>0</v>
      </c>
      <c r="U544" s="74">
        <f t="shared" si="54"/>
        <v>0</v>
      </c>
      <c r="V544" s="18">
        <f t="shared" si="52"/>
        <v>0</v>
      </c>
    </row>
    <row r="545" spans="1:22" ht="21" customHeight="1" x14ac:dyDescent="0.2">
      <c r="A545" s="11"/>
      <c r="B545" s="66"/>
      <c r="C545" s="88"/>
      <c r="D545" s="53"/>
      <c r="E545" s="10"/>
      <c r="F545" s="72"/>
      <c r="G545" s="73"/>
      <c r="H545" s="73"/>
      <c r="I545" s="84"/>
      <c r="J545" s="53"/>
      <c r="K545" s="10"/>
      <c r="L545" s="72"/>
      <c r="M545" s="73"/>
      <c r="N545" s="73"/>
      <c r="O545" s="84"/>
      <c r="P545" s="53"/>
      <c r="Q545" s="74">
        <f t="shared" si="49"/>
        <v>0</v>
      </c>
      <c r="R545" s="74">
        <f t="shared" si="50"/>
        <v>0</v>
      </c>
      <c r="S545" s="74">
        <f t="shared" si="53"/>
        <v>0</v>
      </c>
      <c r="T545" s="74">
        <f t="shared" si="51"/>
        <v>0</v>
      </c>
      <c r="U545" s="74">
        <f t="shared" si="54"/>
        <v>0</v>
      </c>
      <c r="V545" s="18">
        <f t="shared" si="52"/>
        <v>0</v>
      </c>
    </row>
    <row r="546" spans="1:22" ht="21" customHeight="1" x14ac:dyDescent="0.2">
      <c r="A546" s="11"/>
      <c r="B546" s="66"/>
      <c r="C546" s="88"/>
      <c r="D546" s="53"/>
      <c r="E546" s="10"/>
      <c r="F546" s="72"/>
      <c r="G546" s="73"/>
      <c r="H546" s="73"/>
      <c r="I546" s="84"/>
      <c r="J546" s="53"/>
      <c r="K546" s="10"/>
      <c r="L546" s="72"/>
      <c r="M546" s="73"/>
      <c r="N546" s="73"/>
      <c r="O546" s="84"/>
      <c r="P546" s="53"/>
      <c r="Q546" s="74">
        <f t="shared" si="49"/>
        <v>0</v>
      </c>
      <c r="R546" s="74">
        <f t="shared" si="50"/>
        <v>0</v>
      </c>
      <c r="S546" s="74">
        <f t="shared" si="53"/>
        <v>0</v>
      </c>
      <c r="T546" s="74">
        <f t="shared" si="51"/>
        <v>0</v>
      </c>
      <c r="U546" s="74">
        <f t="shared" si="54"/>
        <v>0</v>
      </c>
      <c r="V546" s="18">
        <f t="shared" si="52"/>
        <v>0</v>
      </c>
    </row>
    <row r="547" spans="1:22" ht="21" customHeight="1" x14ac:dyDescent="0.2">
      <c r="A547" s="11"/>
      <c r="B547" s="66"/>
      <c r="C547" s="88"/>
      <c r="D547" s="53"/>
      <c r="E547" s="10"/>
      <c r="F547" s="72"/>
      <c r="G547" s="73"/>
      <c r="H547" s="73"/>
      <c r="I547" s="84"/>
      <c r="J547" s="53"/>
      <c r="K547" s="10"/>
      <c r="L547" s="72"/>
      <c r="M547" s="73"/>
      <c r="N547" s="73"/>
      <c r="O547" s="84"/>
      <c r="P547" s="53"/>
      <c r="Q547" s="74">
        <f t="shared" si="49"/>
        <v>0</v>
      </c>
      <c r="R547" s="74">
        <f t="shared" si="50"/>
        <v>0</v>
      </c>
      <c r="S547" s="74">
        <f t="shared" si="53"/>
        <v>0</v>
      </c>
      <c r="T547" s="74">
        <f t="shared" si="51"/>
        <v>0</v>
      </c>
      <c r="U547" s="74">
        <f t="shared" si="54"/>
        <v>0</v>
      </c>
      <c r="V547" s="18">
        <f t="shared" si="52"/>
        <v>0</v>
      </c>
    </row>
    <row r="548" spans="1:22" ht="21" customHeight="1" x14ac:dyDescent="0.2">
      <c r="A548" s="11"/>
      <c r="B548" s="66"/>
      <c r="C548" s="88"/>
      <c r="D548" s="53"/>
      <c r="E548" s="10"/>
      <c r="F548" s="72"/>
      <c r="G548" s="73"/>
      <c r="H548" s="73"/>
      <c r="I548" s="84"/>
      <c r="J548" s="53"/>
      <c r="K548" s="10"/>
      <c r="L548" s="72"/>
      <c r="M548" s="73"/>
      <c r="N548" s="73"/>
      <c r="O548" s="84"/>
      <c r="P548" s="53"/>
      <c r="Q548" s="74">
        <f t="shared" si="49"/>
        <v>0</v>
      </c>
      <c r="R548" s="74">
        <f t="shared" si="50"/>
        <v>0</v>
      </c>
      <c r="S548" s="74">
        <f t="shared" si="53"/>
        <v>0</v>
      </c>
      <c r="T548" s="74">
        <f t="shared" si="51"/>
        <v>0</v>
      </c>
      <c r="U548" s="74">
        <f t="shared" si="54"/>
        <v>0</v>
      </c>
      <c r="V548" s="18">
        <f t="shared" si="52"/>
        <v>0</v>
      </c>
    </row>
    <row r="549" spans="1:22" ht="21" customHeight="1" x14ac:dyDescent="0.2">
      <c r="A549" s="11"/>
      <c r="B549" s="66"/>
      <c r="C549" s="88"/>
      <c r="D549" s="53"/>
      <c r="E549" s="10"/>
      <c r="F549" s="72"/>
      <c r="G549" s="73"/>
      <c r="H549" s="73"/>
      <c r="I549" s="84"/>
      <c r="J549" s="53"/>
      <c r="K549" s="10"/>
      <c r="L549" s="72"/>
      <c r="M549" s="73"/>
      <c r="N549" s="73"/>
      <c r="O549" s="84"/>
      <c r="P549" s="53"/>
      <c r="Q549" s="74">
        <f t="shared" si="49"/>
        <v>0</v>
      </c>
      <c r="R549" s="74">
        <f t="shared" si="50"/>
        <v>0</v>
      </c>
      <c r="S549" s="74">
        <f t="shared" si="53"/>
        <v>0</v>
      </c>
      <c r="T549" s="74">
        <f t="shared" si="51"/>
        <v>0</v>
      </c>
      <c r="U549" s="74">
        <f t="shared" si="54"/>
        <v>0</v>
      </c>
      <c r="V549" s="18">
        <f t="shared" si="52"/>
        <v>0</v>
      </c>
    </row>
    <row r="550" spans="1:22" ht="21" customHeight="1" x14ac:dyDescent="0.2">
      <c r="A550" s="11"/>
      <c r="B550" s="66"/>
      <c r="C550" s="88"/>
      <c r="D550" s="53"/>
      <c r="E550" s="10"/>
      <c r="F550" s="72"/>
      <c r="G550" s="73"/>
      <c r="H550" s="73"/>
      <c r="I550" s="84"/>
      <c r="J550" s="53"/>
      <c r="K550" s="10"/>
      <c r="L550" s="72"/>
      <c r="M550" s="73"/>
      <c r="N550" s="73"/>
      <c r="O550" s="84"/>
      <c r="P550" s="53"/>
      <c r="Q550" s="74">
        <f t="shared" si="49"/>
        <v>0</v>
      </c>
      <c r="R550" s="74">
        <f t="shared" si="50"/>
        <v>0</v>
      </c>
      <c r="S550" s="74">
        <f t="shared" si="53"/>
        <v>0</v>
      </c>
      <c r="T550" s="74">
        <f t="shared" si="51"/>
        <v>0</v>
      </c>
      <c r="U550" s="74">
        <f t="shared" si="54"/>
        <v>0</v>
      </c>
      <c r="V550" s="18">
        <f t="shared" si="52"/>
        <v>0</v>
      </c>
    </row>
    <row r="551" spans="1:22" ht="21" customHeight="1" x14ac:dyDescent="0.2">
      <c r="A551" s="11"/>
      <c r="B551" s="66"/>
      <c r="C551" s="88"/>
      <c r="D551" s="53"/>
      <c r="E551" s="10"/>
      <c r="F551" s="72"/>
      <c r="G551" s="73"/>
      <c r="H551" s="73"/>
      <c r="I551" s="84"/>
      <c r="J551" s="53"/>
      <c r="K551" s="10"/>
      <c r="L551" s="72"/>
      <c r="M551" s="73"/>
      <c r="N551" s="73"/>
      <c r="O551" s="84"/>
      <c r="P551" s="53"/>
      <c r="Q551" s="74">
        <f t="shared" si="49"/>
        <v>0</v>
      </c>
      <c r="R551" s="74">
        <f t="shared" si="50"/>
        <v>0</v>
      </c>
      <c r="S551" s="74">
        <f t="shared" si="53"/>
        <v>0</v>
      </c>
      <c r="T551" s="74">
        <f t="shared" si="51"/>
        <v>0</v>
      </c>
      <c r="U551" s="74">
        <f t="shared" si="54"/>
        <v>0</v>
      </c>
      <c r="V551" s="18">
        <f t="shared" si="52"/>
        <v>0</v>
      </c>
    </row>
    <row r="552" spans="1:22" ht="21" customHeight="1" x14ac:dyDescent="0.2">
      <c r="A552" s="11"/>
      <c r="B552" s="66"/>
      <c r="C552" s="88"/>
      <c r="D552" s="53"/>
      <c r="E552" s="10"/>
      <c r="F552" s="72"/>
      <c r="G552" s="73"/>
      <c r="H552" s="73"/>
      <c r="I552" s="84"/>
      <c r="J552" s="53"/>
      <c r="K552" s="10"/>
      <c r="L552" s="72"/>
      <c r="M552" s="73"/>
      <c r="N552" s="73"/>
      <c r="O552" s="84"/>
      <c r="P552" s="53"/>
      <c r="Q552" s="74">
        <f t="shared" si="49"/>
        <v>0</v>
      </c>
      <c r="R552" s="74">
        <f t="shared" si="50"/>
        <v>0</v>
      </c>
      <c r="S552" s="74">
        <f t="shared" si="53"/>
        <v>0</v>
      </c>
      <c r="T552" s="74">
        <f t="shared" si="51"/>
        <v>0</v>
      </c>
      <c r="U552" s="74">
        <f t="shared" si="54"/>
        <v>0</v>
      </c>
      <c r="V552" s="18">
        <f t="shared" si="52"/>
        <v>0</v>
      </c>
    </row>
    <row r="553" spans="1:22" ht="21" customHeight="1" x14ac:dyDescent="0.2">
      <c r="A553" s="11"/>
      <c r="B553" s="66"/>
      <c r="C553" s="88"/>
      <c r="D553" s="53"/>
      <c r="E553" s="10"/>
      <c r="F553" s="72"/>
      <c r="G553" s="73"/>
      <c r="H553" s="73"/>
      <c r="I553" s="84"/>
      <c r="J553" s="53"/>
      <c r="K553" s="10"/>
      <c r="L553" s="72"/>
      <c r="M553" s="73"/>
      <c r="N553" s="73"/>
      <c r="O553" s="84"/>
      <c r="P553" s="53"/>
      <c r="Q553" s="74">
        <f t="shared" si="49"/>
        <v>0</v>
      </c>
      <c r="R553" s="74">
        <f t="shared" si="50"/>
        <v>0</v>
      </c>
      <c r="S553" s="74">
        <f t="shared" si="53"/>
        <v>0</v>
      </c>
      <c r="T553" s="74">
        <f t="shared" si="51"/>
        <v>0</v>
      </c>
      <c r="U553" s="74">
        <f t="shared" si="54"/>
        <v>0</v>
      </c>
      <c r="V553" s="18">
        <f t="shared" si="52"/>
        <v>0</v>
      </c>
    </row>
    <row r="554" spans="1:22" ht="21" customHeight="1" x14ac:dyDescent="0.2">
      <c r="A554" s="11"/>
      <c r="B554" s="66"/>
      <c r="C554" s="88"/>
      <c r="D554" s="53"/>
      <c r="E554" s="10"/>
      <c r="F554" s="72"/>
      <c r="G554" s="73"/>
      <c r="H554" s="73"/>
      <c r="I554" s="84"/>
      <c r="J554" s="53"/>
      <c r="K554" s="10"/>
      <c r="L554" s="72"/>
      <c r="M554" s="73"/>
      <c r="N554" s="73"/>
      <c r="O554" s="84"/>
      <c r="P554" s="53"/>
      <c r="Q554" s="74">
        <f t="shared" si="49"/>
        <v>0</v>
      </c>
      <c r="R554" s="74">
        <f t="shared" si="50"/>
        <v>0</v>
      </c>
      <c r="S554" s="74">
        <f t="shared" si="53"/>
        <v>0</v>
      </c>
      <c r="T554" s="74">
        <f t="shared" si="51"/>
        <v>0</v>
      </c>
      <c r="U554" s="74">
        <f t="shared" si="54"/>
        <v>0</v>
      </c>
      <c r="V554" s="18">
        <f t="shared" si="52"/>
        <v>0</v>
      </c>
    </row>
    <row r="555" spans="1:22" ht="21" customHeight="1" x14ac:dyDescent="0.2">
      <c r="A555" s="11"/>
      <c r="B555" s="66"/>
      <c r="C555" s="88"/>
      <c r="D555" s="53"/>
      <c r="E555" s="10"/>
      <c r="F555" s="72"/>
      <c r="G555" s="73"/>
      <c r="H555" s="73"/>
      <c r="I555" s="84"/>
      <c r="J555" s="53"/>
      <c r="K555" s="10"/>
      <c r="L555" s="72"/>
      <c r="M555" s="73"/>
      <c r="N555" s="73"/>
      <c r="O555" s="84"/>
      <c r="P555" s="53"/>
      <c r="Q555" s="74">
        <f t="shared" si="49"/>
        <v>0</v>
      </c>
      <c r="R555" s="74">
        <f t="shared" si="50"/>
        <v>0</v>
      </c>
      <c r="S555" s="74">
        <f t="shared" si="53"/>
        <v>0</v>
      </c>
      <c r="T555" s="74">
        <f t="shared" si="51"/>
        <v>0</v>
      </c>
      <c r="U555" s="74">
        <f t="shared" si="54"/>
        <v>0</v>
      </c>
      <c r="V555" s="18">
        <f t="shared" si="52"/>
        <v>0</v>
      </c>
    </row>
    <row r="556" spans="1:22" ht="21" customHeight="1" x14ac:dyDescent="0.2">
      <c r="A556" s="11"/>
      <c r="B556" s="66"/>
      <c r="C556" s="88"/>
      <c r="D556" s="53"/>
      <c r="E556" s="10"/>
      <c r="F556" s="72"/>
      <c r="G556" s="73"/>
      <c r="H556" s="73"/>
      <c r="I556" s="84"/>
      <c r="J556" s="53"/>
      <c r="K556" s="10"/>
      <c r="L556" s="72"/>
      <c r="M556" s="73"/>
      <c r="N556" s="73"/>
      <c r="O556" s="84"/>
      <c r="P556" s="53"/>
      <c r="Q556" s="74">
        <f t="shared" si="49"/>
        <v>0</v>
      </c>
      <c r="R556" s="74">
        <f t="shared" si="50"/>
        <v>0</v>
      </c>
      <c r="S556" s="74">
        <f t="shared" si="53"/>
        <v>0</v>
      </c>
      <c r="T556" s="74">
        <f t="shared" si="51"/>
        <v>0</v>
      </c>
      <c r="U556" s="74">
        <f t="shared" si="54"/>
        <v>0</v>
      </c>
      <c r="V556" s="18">
        <f t="shared" si="52"/>
        <v>0</v>
      </c>
    </row>
    <row r="557" spans="1:22" ht="21" customHeight="1" x14ac:dyDescent="0.2">
      <c r="A557" s="11"/>
      <c r="B557" s="66"/>
      <c r="C557" s="88"/>
      <c r="D557" s="53"/>
      <c r="E557" s="10"/>
      <c r="F557" s="72"/>
      <c r="G557" s="73"/>
      <c r="H557" s="73"/>
      <c r="I557" s="84"/>
      <c r="J557" s="53"/>
      <c r="K557" s="10"/>
      <c r="L557" s="72"/>
      <c r="M557" s="73"/>
      <c r="N557" s="73"/>
      <c r="O557" s="84"/>
      <c r="P557" s="53"/>
      <c r="Q557" s="74">
        <f t="shared" si="49"/>
        <v>0</v>
      </c>
      <c r="R557" s="74">
        <f t="shared" si="50"/>
        <v>0</v>
      </c>
      <c r="S557" s="74">
        <f t="shared" si="53"/>
        <v>0</v>
      </c>
      <c r="T557" s="74">
        <f t="shared" si="51"/>
        <v>0</v>
      </c>
      <c r="U557" s="74">
        <f t="shared" si="54"/>
        <v>0</v>
      </c>
      <c r="V557" s="18">
        <f t="shared" si="52"/>
        <v>0</v>
      </c>
    </row>
    <row r="558" spans="1:22" ht="21" customHeight="1" x14ac:dyDescent="0.2">
      <c r="A558" s="11"/>
      <c r="B558" s="66"/>
      <c r="C558" s="88"/>
      <c r="D558" s="53"/>
      <c r="E558" s="10"/>
      <c r="F558" s="72"/>
      <c r="G558" s="73"/>
      <c r="H558" s="73"/>
      <c r="I558" s="84"/>
      <c r="J558" s="53"/>
      <c r="K558" s="10"/>
      <c r="L558" s="72"/>
      <c r="M558" s="73"/>
      <c r="N558" s="73"/>
      <c r="O558" s="84"/>
      <c r="P558" s="53"/>
      <c r="Q558" s="74">
        <f t="shared" si="49"/>
        <v>0</v>
      </c>
      <c r="R558" s="74">
        <f t="shared" si="50"/>
        <v>0</v>
      </c>
      <c r="S558" s="74">
        <f t="shared" si="53"/>
        <v>0</v>
      </c>
      <c r="T558" s="74">
        <f t="shared" si="51"/>
        <v>0</v>
      </c>
      <c r="U558" s="74">
        <f t="shared" si="54"/>
        <v>0</v>
      </c>
      <c r="V558" s="18">
        <f t="shared" si="52"/>
        <v>0</v>
      </c>
    </row>
    <row r="559" spans="1:22" ht="21" customHeight="1" x14ac:dyDescent="0.2">
      <c r="A559" s="11"/>
      <c r="B559" s="66"/>
      <c r="C559" s="88"/>
      <c r="D559" s="53"/>
      <c r="E559" s="10"/>
      <c r="F559" s="72"/>
      <c r="G559" s="73"/>
      <c r="H559" s="73"/>
      <c r="I559" s="84"/>
      <c r="J559" s="53"/>
      <c r="K559" s="10"/>
      <c r="L559" s="72"/>
      <c r="M559" s="73"/>
      <c r="N559" s="73"/>
      <c r="O559" s="84"/>
      <c r="P559" s="53"/>
      <c r="Q559" s="74">
        <f t="shared" si="49"/>
        <v>0</v>
      </c>
      <c r="R559" s="74">
        <f t="shared" si="50"/>
        <v>0</v>
      </c>
      <c r="S559" s="74">
        <f t="shared" si="53"/>
        <v>0</v>
      </c>
      <c r="T559" s="74">
        <f t="shared" si="51"/>
        <v>0</v>
      </c>
      <c r="U559" s="74">
        <f t="shared" si="54"/>
        <v>0</v>
      </c>
      <c r="V559" s="18">
        <f t="shared" si="52"/>
        <v>0</v>
      </c>
    </row>
    <row r="560" spans="1:22" ht="21" customHeight="1" x14ac:dyDescent="0.2">
      <c r="A560" s="11"/>
      <c r="B560" s="66"/>
      <c r="C560" s="88"/>
      <c r="D560" s="53"/>
      <c r="E560" s="10"/>
      <c r="F560" s="72"/>
      <c r="G560" s="73"/>
      <c r="H560" s="73"/>
      <c r="I560" s="84"/>
      <c r="J560" s="53"/>
      <c r="K560" s="10"/>
      <c r="L560" s="72"/>
      <c r="M560" s="73"/>
      <c r="N560" s="73"/>
      <c r="O560" s="84"/>
      <c r="P560" s="53"/>
      <c r="Q560" s="74">
        <f t="shared" si="49"/>
        <v>0</v>
      </c>
      <c r="R560" s="74">
        <f t="shared" si="50"/>
        <v>0</v>
      </c>
      <c r="S560" s="74">
        <f t="shared" si="53"/>
        <v>0</v>
      </c>
      <c r="T560" s="74">
        <f t="shared" si="51"/>
        <v>0</v>
      </c>
      <c r="U560" s="74">
        <f t="shared" si="54"/>
        <v>0</v>
      </c>
      <c r="V560" s="18">
        <f t="shared" si="52"/>
        <v>0</v>
      </c>
    </row>
    <row r="561" spans="1:22" ht="21" customHeight="1" x14ac:dyDescent="0.2">
      <c r="A561" s="11"/>
      <c r="B561" s="66"/>
      <c r="C561" s="88"/>
      <c r="D561" s="53"/>
      <c r="E561" s="10"/>
      <c r="F561" s="72"/>
      <c r="G561" s="73"/>
      <c r="H561" s="73"/>
      <c r="I561" s="84"/>
      <c r="J561" s="53"/>
      <c r="K561" s="10"/>
      <c r="L561" s="72"/>
      <c r="M561" s="73"/>
      <c r="N561" s="73"/>
      <c r="O561" s="84"/>
      <c r="P561" s="53"/>
      <c r="Q561" s="74">
        <f t="shared" si="49"/>
        <v>0</v>
      </c>
      <c r="R561" s="74">
        <f t="shared" si="50"/>
        <v>0</v>
      </c>
      <c r="S561" s="74">
        <f t="shared" si="53"/>
        <v>0</v>
      </c>
      <c r="T561" s="74">
        <f t="shared" si="51"/>
        <v>0</v>
      </c>
      <c r="U561" s="74">
        <f t="shared" si="54"/>
        <v>0</v>
      </c>
      <c r="V561" s="18">
        <f t="shared" si="52"/>
        <v>0</v>
      </c>
    </row>
    <row r="562" spans="1:22" ht="21" customHeight="1" x14ac:dyDescent="0.2">
      <c r="A562" s="11"/>
      <c r="B562" s="66"/>
      <c r="C562" s="88"/>
      <c r="D562" s="53"/>
      <c r="E562" s="10"/>
      <c r="F562" s="72"/>
      <c r="G562" s="73"/>
      <c r="H562" s="73"/>
      <c r="I562" s="84"/>
      <c r="J562" s="53"/>
      <c r="K562" s="10"/>
      <c r="L562" s="72"/>
      <c r="M562" s="73"/>
      <c r="N562" s="73"/>
      <c r="O562" s="84"/>
      <c r="P562" s="53"/>
      <c r="Q562" s="74">
        <f t="shared" si="49"/>
        <v>0</v>
      </c>
      <c r="R562" s="74">
        <f t="shared" si="50"/>
        <v>0</v>
      </c>
      <c r="S562" s="74">
        <f t="shared" si="53"/>
        <v>0</v>
      </c>
      <c r="T562" s="74">
        <f t="shared" si="51"/>
        <v>0</v>
      </c>
      <c r="U562" s="74">
        <f t="shared" si="54"/>
        <v>0</v>
      </c>
      <c r="V562" s="18">
        <f t="shared" si="52"/>
        <v>0</v>
      </c>
    </row>
    <row r="563" spans="1:22" ht="21" customHeight="1" x14ac:dyDescent="0.2">
      <c r="A563" s="11"/>
      <c r="B563" s="66"/>
      <c r="C563" s="88"/>
      <c r="D563" s="53"/>
      <c r="E563" s="10"/>
      <c r="F563" s="72"/>
      <c r="G563" s="73"/>
      <c r="H563" s="73"/>
      <c r="I563" s="84"/>
      <c r="J563" s="53"/>
      <c r="K563" s="10"/>
      <c r="L563" s="72"/>
      <c r="M563" s="73"/>
      <c r="N563" s="73"/>
      <c r="O563" s="84"/>
      <c r="P563" s="53"/>
      <c r="Q563" s="74">
        <f t="shared" si="49"/>
        <v>0</v>
      </c>
      <c r="R563" s="74">
        <f t="shared" si="50"/>
        <v>0</v>
      </c>
      <c r="S563" s="74">
        <f t="shared" si="53"/>
        <v>0</v>
      </c>
      <c r="T563" s="74">
        <f t="shared" si="51"/>
        <v>0</v>
      </c>
      <c r="U563" s="74">
        <f t="shared" si="54"/>
        <v>0</v>
      </c>
      <c r="V563" s="18">
        <f t="shared" si="52"/>
        <v>0</v>
      </c>
    </row>
    <row r="564" spans="1:22" ht="21" customHeight="1" x14ac:dyDescent="0.2">
      <c r="A564" s="11"/>
      <c r="B564" s="66"/>
      <c r="C564" s="88"/>
      <c r="D564" s="53"/>
      <c r="E564" s="10"/>
      <c r="F564" s="72"/>
      <c r="G564" s="73"/>
      <c r="H564" s="73"/>
      <c r="I564" s="84"/>
      <c r="J564" s="53"/>
      <c r="K564" s="10"/>
      <c r="L564" s="72"/>
      <c r="M564" s="73"/>
      <c r="N564" s="73"/>
      <c r="O564" s="84"/>
      <c r="P564" s="53"/>
      <c r="Q564" s="74">
        <f t="shared" si="49"/>
        <v>0</v>
      </c>
      <c r="R564" s="74">
        <f t="shared" si="50"/>
        <v>0</v>
      </c>
      <c r="S564" s="74">
        <f t="shared" si="53"/>
        <v>0</v>
      </c>
      <c r="T564" s="74">
        <f t="shared" si="51"/>
        <v>0</v>
      </c>
      <c r="U564" s="74">
        <f t="shared" si="54"/>
        <v>0</v>
      </c>
      <c r="V564" s="18">
        <f t="shared" si="52"/>
        <v>0</v>
      </c>
    </row>
    <row r="565" spans="1:22" ht="21" customHeight="1" x14ac:dyDescent="0.2">
      <c r="A565" s="11"/>
      <c r="B565" s="66"/>
      <c r="C565" s="88"/>
      <c r="D565" s="53"/>
      <c r="E565" s="10"/>
      <c r="F565" s="72"/>
      <c r="G565" s="73"/>
      <c r="H565" s="73"/>
      <c r="I565" s="84"/>
      <c r="J565" s="53"/>
      <c r="K565" s="10"/>
      <c r="L565" s="72"/>
      <c r="M565" s="73"/>
      <c r="N565" s="73"/>
      <c r="O565" s="84"/>
      <c r="P565" s="53"/>
      <c r="Q565" s="74">
        <f t="shared" si="49"/>
        <v>0</v>
      </c>
      <c r="R565" s="74">
        <f t="shared" si="50"/>
        <v>0</v>
      </c>
      <c r="S565" s="74">
        <f t="shared" si="53"/>
        <v>0</v>
      </c>
      <c r="T565" s="74">
        <f t="shared" si="51"/>
        <v>0</v>
      </c>
      <c r="U565" s="74">
        <f t="shared" si="54"/>
        <v>0</v>
      </c>
      <c r="V565" s="18">
        <f t="shared" si="52"/>
        <v>0</v>
      </c>
    </row>
    <row r="566" spans="1:22" ht="21" customHeight="1" x14ac:dyDescent="0.2">
      <c r="A566" s="11"/>
      <c r="B566" s="66"/>
      <c r="C566" s="88"/>
      <c r="D566" s="53"/>
      <c r="E566" s="10"/>
      <c r="F566" s="72"/>
      <c r="G566" s="73"/>
      <c r="H566" s="73"/>
      <c r="I566" s="84"/>
      <c r="J566" s="53"/>
      <c r="K566" s="10"/>
      <c r="L566" s="72"/>
      <c r="M566" s="73"/>
      <c r="N566" s="73"/>
      <c r="O566" s="84"/>
      <c r="P566" s="53"/>
      <c r="Q566" s="74">
        <f t="shared" si="49"/>
        <v>0</v>
      </c>
      <c r="R566" s="74">
        <f t="shared" si="50"/>
        <v>0</v>
      </c>
      <c r="S566" s="74">
        <f t="shared" si="53"/>
        <v>0</v>
      </c>
      <c r="T566" s="74">
        <f t="shared" si="51"/>
        <v>0</v>
      </c>
      <c r="U566" s="74">
        <f t="shared" si="54"/>
        <v>0</v>
      </c>
      <c r="V566" s="18">
        <f t="shared" si="52"/>
        <v>0</v>
      </c>
    </row>
    <row r="567" spans="1:22" ht="21" customHeight="1" x14ac:dyDescent="0.2">
      <c r="A567" s="11"/>
      <c r="B567" s="66"/>
      <c r="C567" s="88"/>
      <c r="D567" s="53"/>
      <c r="E567" s="10"/>
      <c r="F567" s="72"/>
      <c r="G567" s="73"/>
      <c r="H567" s="73"/>
      <c r="I567" s="84"/>
      <c r="J567" s="53"/>
      <c r="K567" s="10"/>
      <c r="L567" s="72"/>
      <c r="M567" s="73"/>
      <c r="N567" s="73"/>
      <c r="O567" s="84"/>
      <c r="P567" s="53"/>
      <c r="Q567" s="74">
        <f t="shared" si="49"/>
        <v>0</v>
      </c>
      <c r="R567" s="74">
        <f t="shared" si="50"/>
        <v>0</v>
      </c>
      <c r="S567" s="74">
        <f t="shared" si="53"/>
        <v>0</v>
      </c>
      <c r="T567" s="74">
        <f t="shared" si="51"/>
        <v>0</v>
      </c>
      <c r="U567" s="74">
        <f t="shared" si="54"/>
        <v>0</v>
      </c>
      <c r="V567" s="18">
        <f t="shared" si="52"/>
        <v>0</v>
      </c>
    </row>
    <row r="568" spans="1:22" ht="21" customHeight="1" x14ac:dyDescent="0.2">
      <c r="A568" s="11"/>
      <c r="B568" s="66"/>
      <c r="C568" s="88"/>
      <c r="D568" s="53"/>
      <c r="E568" s="10"/>
      <c r="F568" s="72"/>
      <c r="G568" s="73"/>
      <c r="H568" s="73"/>
      <c r="I568" s="84"/>
      <c r="J568" s="53"/>
      <c r="K568" s="10"/>
      <c r="L568" s="72"/>
      <c r="M568" s="73"/>
      <c r="N568" s="73"/>
      <c r="O568" s="84"/>
      <c r="P568" s="53"/>
      <c r="Q568" s="74">
        <f t="shared" si="49"/>
        <v>0</v>
      </c>
      <c r="R568" s="74">
        <f t="shared" si="50"/>
        <v>0</v>
      </c>
      <c r="S568" s="74">
        <f t="shared" si="53"/>
        <v>0</v>
      </c>
      <c r="T568" s="74">
        <f t="shared" si="51"/>
        <v>0</v>
      </c>
      <c r="U568" s="74">
        <f t="shared" si="54"/>
        <v>0</v>
      </c>
      <c r="V568" s="18">
        <f t="shared" si="52"/>
        <v>0</v>
      </c>
    </row>
    <row r="569" spans="1:22" ht="21" customHeight="1" x14ac:dyDescent="0.2">
      <c r="A569" s="11"/>
      <c r="B569" s="66"/>
      <c r="C569" s="88"/>
      <c r="D569" s="53"/>
      <c r="E569" s="10"/>
      <c r="F569" s="72"/>
      <c r="G569" s="73"/>
      <c r="H569" s="73"/>
      <c r="I569" s="84"/>
      <c r="J569" s="53"/>
      <c r="K569" s="10"/>
      <c r="L569" s="72"/>
      <c r="M569" s="73"/>
      <c r="N569" s="73"/>
      <c r="O569" s="84"/>
      <c r="P569" s="53"/>
      <c r="Q569" s="74">
        <f t="shared" si="49"/>
        <v>0</v>
      </c>
      <c r="R569" s="74">
        <f t="shared" si="50"/>
        <v>0</v>
      </c>
      <c r="S569" s="74">
        <f t="shared" si="53"/>
        <v>0</v>
      </c>
      <c r="T569" s="74">
        <f t="shared" si="51"/>
        <v>0</v>
      </c>
      <c r="U569" s="74">
        <f t="shared" si="54"/>
        <v>0</v>
      </c>
      <c r="V569" s="18">
        <f t="shared" si="52"/>
        <v>0</v>
      </c>
    </row>
    <row r="570" spans="1:22" ht="21" customHeight="1" x14ac:dyDescent="0.2">
      <c r="A570" s="11"/>
      <c r="B570" s="66"/>
      <c r="C570" s="88"/>
      <c r="D570" s="53"/>
      <c r="E570" s="10"/>
      <c r="F570" s="72"/>
      <c r="G570" s="73"/>
      <c r="H570" s="73"/>
      <c r="I570" s="84"/>
      <c r="J570" s="53"/>
      <c r="K570" s="10"/>
      <c r="L570" s="72"/>
      <c r="M570" s="73"/>
      <c r="N570" s="73"/>
      <c r="O570" s="84"/>
      <c r="P570" s="53"/>
      <c r="Q570" s="74">
        <f t="shared" si="49"/>
        <v>0</v>
      </c>
      <c r="R570" s="74">
        <f t="shared" si="50"/>
        <v>0</v>
      </c>
      <c r="S570" s="74">
        <f t="shared" si="53"/>
        <v>0</v>
      </c>
      <c r="T570" s="74">
        <f t="shared" si="51"/>
        <v>0</v>
      </c>
      <c r="U570" s="74">
        <f t="shared" si="54"/>
        <v>0</v>
      </c>
      <c r="V570" s="18">
        <f t="shared" si="52"/>
        <v>0</v>
      </c>
    </row>
    <row r="571" spans="1:22" ht="21" customHeight="1" x14ac:dyDescent="0.2">
      <c r="A571" s="11"/>
      <c r="B571" s="66"/>
      <c r="C571" s="88"/>
      <c r="D571" s="53"/>
      <c r="E571" s="10"/>
      <c r="F571" s="72"/>
      <c r="G571" s="73"/>
      <c r="H571" s="73"/>
      <c r="I571" s="84"/>
      <c r="J571" s="53"/>
      <c r="K571" s="10"/>
      <c r="L571" s="72"/>
      <c r="M571" s="73"/>
      <c r="N571" s="73"/>
      <c r="O571" s="84"/>
      <c r="P571" s="53"/>
      <c r="Q571" s="74">
        <f t="shared" si="49"/>
        <v>0</v>
      </c>
      <c r="R571" s="74">
        <f t="shared" si="50"/>
        <v>0</v>
      </c>
      <c r="S571" s="74">
        <f t="shared" si="53"/>
        <v>0</v>
      </c>
      <c r="T571" s="74">
        <f t="shared" si="51"/>
        <v>0</v>
      </c>
      <c r="U571" s="74">
        <f t="shared" si="54"/>
        <v>0</v>
      </c>
      <c r="V571" s="18">
        <f t="shared" si="52"/>
        <v>0</v>
      </c>
    </row>
    <row r="572" spans="1:22" ht="21" customHeight="1" x14ac:dyDescent="0.2">
      <c r="A572" s="11"/>
      <c r="B572" s="66"/>
      <c r="C572" s="88"/>
      <c r="D572" s="53"/>
      <c r="E572" s="10"/>
      <c r="F572" s="72"/>
      <c r="G572" s="73"/>
      <c r="H572" s="73"/>
      <c r="I572" s="84"/>
      <c r="J572" s="53"/>
      <c r="K572" s="10"/>
      <c r="L572" s="72"/>
      <c r="M572" s="73"/>
      <c r="N572" s="73"/>
      <c r="O572" s="84"/>
      <c r="P572" s="53"/>
      <c r="Q572" s="74">
        <f t="shared" si="49"/>
        <v>0</v>
      </c>
      <c r="R572" s="74">
        <f t="shared" si="50"/>
        <v>0</v>
      </c>
      <c r="S572" s="74">
        <f t="shared" si="53"/>
        <v>0</v>
      </c>
      <c r="T572" s="74">
        <f t="shared" si="51"/>
        <v>0</v>
      </c>
      <c r="U572" s="74">
        <f t="shared" si="54"/>
        <v>0</v>
      </c>
      <c r="V572" s="18">
        <f t="shared" si="52"/>
        <v>0</v>
      </c>
    </row>
    <row r="573" spans="1:22" ht="21" customHeight="1" x14ac:dyDescent="0.2">
      <c r="A573" s="11"/>
      <c r="B573" s="66"/>
      <c r="C573" s="88"/>
      <c r="D573" s="53"/>
      <c r="E573" s="10"/>
      <c r="F573" s="72"/>
      <c r="G573" s="73"/>
      <c r="H573" s="73"/>
      <c r="I573" s="84"/>
      <c r="J573" s="53"/>
      <c r="K573" s="10"/>
      <c r="L573" s="72"/>
      <c r="M573" s="73"/>
      <c r="N573" s="73"/>
      <c r="O573" s="84"/>
      <c r="P573" s="53"/>
      <c r="Q573" s="74">
        <f t="shared" si="49"/>
        <v>0</v>
      </c>
      <c r="R573" s="74">
        <f t="shared" si="50"/>
        <v>0</v>
      </c>
      <c r="S573" s="74">
        <f t="shared" si="53"/>
        <v>0</v>
      </c>
      <c r="T573" s="74">
        <f t="shared" si="51"/>
        <v>0</v>
      </c>
      <c r="U573" s="74">
        <f t="shared" si="54"/>
        <v>0</v>
      </c>
      <c r="V573" s="18">
        <f t="shared" si="52"/>
        <v>0</v>
      </c>
    </row>
    <row r="574" spans="1:22" ht="21" customHeight="1" x14ac:dyDescent="0.2">
      <c r="A574" s="11"/>
      <c r="B574" s="66"/>
      <c r="C574" s="88"/>
      <c r="D574" s="53"/>
      <c r="E574" s="10"/>
      <c r="F574" s="72"/>
      <c r="G574" s="73"/>
      <c r="H574" s="73"/>
      <c r="I574" s="84"/>
      <c r="J574" s="53"/>
      <c r="K574" s="10"/>
      <c r="L574" s="72"/>
      <c r="M574" s="73"/>
      <c r="N574" s="73"/>
      <c r="O574" s="84"/>
      <c r="P574" s="53"/>
      <c r="Q574" s="74">
        <f t="shared" si="49"/>
        <v>0</v>
      </c>
      <c r="R574" s="74">
        <f t="shared" si="50"/>
        <v>0</v>
      </c>
      <c r="S574" s="74">
        <f t="shared" si="53"/>
        <v>0</v>
      </c>
      <c r="T574" s="74">
        <f t="shared" si="51"/>
        <v>0</v>
      </c>
      <c r="U574" s="74">
        <f t="shared" si="54"/>
        <v>0</v>
      </c>
      <c r="V574" s="18">
        <f t="shared" si="52"/>
        <v>0</v>
      </c>
    </row>
    <row r="575" spans="1:22" ht="21" customHeight="1" x14ac:dyDescent="0.2">
      <c r="A575" s="11"/>
      <c r="B575" s="66"/>
      <c r="C575" s="88"/>
      <c r="D575" s="53"/>
      <c r="E575" s="10"/>
      <c r="F575" s="72"/>
      <c r="G575" s="73"/>
      <c r="H575" s="73"/>
      <c r="I575" s="84"/>
      <c r="J575" s="53"/>
      <c r="K575" s="10"/>
      <c r="L575" s="72"/>
      <c r="M575" s="73"/>
      <c r="N575" s="73"/>
      <c r="O575" s="84"/>
      <c r="P575" s="53"/>
      <c r="Q575" s="74">
        <f t="shared" si="49"/>
        <v>0</v>
      </c>
      <c r="R575" s="74">
        <f t="shared" si="50"/>
        <v>0</v>
      </c>
      <c r="S575" s="74">
        <f t="shared" si="53"/>
        <v>0</v>
      </c>
      <c r="T575" s="74">
        <f t="shared" si="51"/>
        <v>0</v>
      </c>
      <c r="U575" s="74">
        <f t="shared" si="54"/>
        <v>0</v>
      </c>
      <c r="V575" s="18">
        <f t="shared" si="52"/>
        <v>0</v>
      </c>
    </row>
    <row r="576" spans="1:22" ht="21" customHeight="1" x14ac:dyDescent="0.2">
      <c r="A576" s="11"/>
      <c r="B576" s="66"/>
      <c r="C576" s="88"/>
      <c r="D576" s="53"/>
      <c r="E576" s="10"/>
      <c r="F576" s="72"/>
      <c r="G576" s="73"/>
      <c r="H576" s="73"/>
      <c r="I576" s="84"/>
      <c r="J576" s="53"/>
      <c r="K576" s="10"/>
      <c r="L576" s="72"/>
      <c r="M576" s="73"/>
      <c r="N576" s="73"/>
      <c r="O576" s="84"/>
      <c r="P576" s="53"/>
      <c r="Q576" s="74">
        <f t="shared" si="49"/>
        <v>0</v>
      </c>
      <c r="R576" s="74">
        <f t="shared" si="50"/>
        <v>0</v>
      </c>
      <c r="S576" s="74">
        <f t="shared" si="53"/>
        <v>0</v>
      </c>
      <c r="T576" s="74">
        <f t="shared" si="51"/>
        <v>0</v>
      </c>
      <c r="U576" s="74">
        <f t="shared" si="54"/>
        <v>0</v>
      </c>
      <c r="V576" s="18">
        <f t="shared" si="52"/>
        <v>0</v>
      </c>
    </row>
    <row r="577" spans="1:22" ht="21" customHeight="1" x14ac:dyDescent="0.2">
      <c r="A577" s="11"/>
      <c r="B577" s="66"/>
      <c r="C577" s="88"/>
      <c r="D577" s="53"/>
      <c r="E577" s="10"/>
      <c r="F577" s="72"/>
      <c r="G577" s="73"/>
      <c r="H577" s="73"/>
      <c r="I577" s="84"/>
      <c r="J577" s="53"/>
      <c r="K577" s="10"/>
      <c r="L577" s="72"/>
      <c r="M577" s="73"/>
      <c r="N577" s="73"/>
      <c r="O577" s="84"/>
      <c r="P577" s="53"/>
      <c r="Q577" s="74">
        <f t="shared" si="49"/>
        <v>0</v>
      </c>
      <c r="R577" s="74">
        <f t="shared" si="50"/>
        <v>0</v>
      </c>
      <c r="S577" s="74">
        <f t="shared" si="53"/>
        <v>0</v>
      </c>
      <c r="T577" s="74">
        <f t="shared" si="51"/>
        <v>0</v>
      </c>
      <c r="U577" s="74">
        <f t="shared" si="54"/>
        <v>0</v>
      </c>
      <c r="V577" s="18">
        <f t="shared" si="52"/>
        <v>0</v>
      </c>
    </row>
    <row r="578" spans="1:22" ht="21" customHeight="1" x14ac:dyDescent="0.2">
      <c r="A578" s="11"/>
      <c r="B578" s="66"/>
      <c r="C578" s="88"/>
      <c r="D578" s="53"/>
      <c r="E578" s="10"/>
      <c r="F578" s="72"/>
      <c r="G578" s="73"/>
      <c r="H578" s="73"/>
      <c r="I578" s="84"/>
      <c r="J578" s="53"/>
      <c r="K578" s="10"/>
      <c r="L578" s="72"/>
      <c r="M578" s="73"/>
      <c r="N578" s="73"/>
      <c r="O578" s="84"/>
      <c r="P578" s="53"/>
      <c r="Q578" s="74">
        <f t="shared" si="49"/>
        <v>0</v>
      </c>
      <c r="R578" s="74">
        <f t="shared" si="50"/>
        <v>0</v>
      </c>
      <c r="S578" s="74">
        <f t="shared" si="53"/>
        <v>0</v>
      </c>
      <c r="T578" s="74">
        <f t="shared" si="51"/>
        <v>0</v>
      </c>
      <c r="U578" s="74">
        <f t="shared" si="54"/>
        <v>0</v>
      </c>
      <c r="V578" s="18">
        <f t="shared" si="52"/>
        <v>0</v>
      </c>
    </row>
    <row r="579" spans="1:22" ht="21" customHeight="1" x14ac:dyDescent="0.2">
      <c r="A579" s="11"/>
      <c r="B579" s="66"/>
      <c r="C579" s="88"/>
      <c r="D579" s="53"/>
      <c r="E579" s="10"/>
      <c r="F579" s="72"/>
      <c r="G579" s="73"/>
      <c r="H579" s="73"/>
      <c r="I579" s="84"/>
      <c r="J579" s="53"/>
      <c r="K579" s="10"/>
      <c r="L579" s="72"/>
      <c r="M579" s="73"/>
      <c r="N579" s="73"/>
      <c r="O579" s="84"/>
      <c r="P579" s="53"/>
      <c r="Q579" s="74">
        <f t="shared" si="49"/>
        <v>0</v>
      </c>
      <c r="R579" s="74">
        <f t="shared" si="50"/>
        <v>0</v>
      </c>
      <c r="S579" s="74">
        <f t="shared" si="53"/>
        <v>0</v>
      </c>
      <c r="T579" s="74">
        <f t="shared" si="51"/>
        <v>0</v>
      </c>
      <c r="U579" s="74">
        <f t="shared" si="54"/>
        <v>0</v>
      </c>
      <c r="V579" s="18">
        <f t="shared" si="52"/>
        <v>0</v>
      </c>
    </row>
    <row r="580" spans="1:22" ht="21" customHeight="1" x14ac:dyDescent="0.2">
      <c r="A580" s="55"/>
      <c r="B580" s="67"/>
      <c r="C580" s="89"/>
      <c r="D580" s="53"/>
      <c r="E580" s="54"/>
      <c r="F580" s="72"/>
      <c r="G580" s="73"/>
      <c r="H580" s="73"/>
      <c r="I580" s="84"/>
      <c r="J580" s="53"/>
      <c r="K580" s="54"/>
      <c r="L580" s="72"/>
      <c r="M580" s="73"/>
      <c r="N580" s="73"/>
      <c r="O580" s="84"/>
      <c r="P580" s="53"/>
      <c r="Q580" s="74">
        <f t="shared" si="49"/>
        <v>0</v>
      </c>
      <c r="R580" s="74">
        <f t="shared" si="50"/>
        <v>0</v>
      </c>
      <c r="S580" s="74">
        <f t="shared" si="53"/>
        <v>0</v>
      </c>
      <c r="T580" s="74">
        <f t="shared" si="51"/>
        <v>0</v>
      </c>
      <c r="U580" s="74">
        <f t="shared" si="54"/>
        <v>0</v>
      </c>
      <c r="V580" s="18">
        <f t="shared" ref="V580" si="55">ROUND(S580+T580-U580,0)</f>
        <v>0</v>
      </c>
    </row>
    <row r="581" spans="1:22" ht="21" customHeight="1" x14ac:dyDescent="0.2">
      <c r="A581" s="60"/>
      <c r="B581" s="60"/>
      <c r="C581" s="90"/>
      <c r="D581" s="62"/>
      <c r="E581" s="59" t="s">
        <v>33</v>
      </c>
      <c r="F581" s="61"/>
      <c r="G581" s="61"/>
      <c r="H581" s="61"/>
      <c r="I581" s="85"/>
      <c r="J581" s="62"/>
      <c r="K581" s="59" t="s">
        <v>33</v>
      </c>
      <c r="L581" s="61"/>
      <c r="M581" s="61"/>
      <c r="N581" s="61"/>
      <c r="O581" s="85"/>
      <c r="P581" s="62"/>
      <c r="Q581" s="61"/>
      <c r="R581" s="61"/>
      <c r="S581" s="61"/>
      <c r="T581" s="61"/>
      <c r="U581" s="61"/>
      <c r="V581" s="64"/>
    </row>
    <row r="583" spans="1:22" ht="21" customHeight="1" x14ac:dyDescent="0.2">
      <c r="A583" s="43" t="s">
        <v>28</v>
      </c>
      <c r="B583" s="68"/>
      <c r="C583" s="92"/>
      <c r="D583" s="44"/>
      <c r="E583" s="36"/>
      <c r="F583" s="44"/>
      <c r="G583" s="44"/>
      <c r="K583" s="36"/>
    </row>
    <row r="584" spans="1:22" ht="21" customHeight="1" x14ac:dyDescent="0.2">
      <c r="A584" s="45" t="s">
        <v>34</v>
      </c>
      <c r="B584" s="69"/>
      <c r="C584" s="93"/>
      <c r="D584" s="47"/>
      <c r="E584" s="36"/>
      <c r="F584" s="47"/>
      <c r="G584" s="47"/>
      <c r="K584" s="36"/>
    </row>
    <row r="585" spans="1:22" ht="21" customHeight="1" x14ac:dyDescent="0.2">
      <c r="A585" s="45" t="s">
        <v>35</v>
      </c>
      <c r="B585" s="69"/>
      <c r="C585" s="93"/>
      <c r="D585" s="47"/>
      <c r="E585" s="36"/>
      <c r="F585" s="47"/>
      <c r="G585" s="47"/>
      <c r="K585" s="36"/>
    </row>
    <row r="586" spans="1:22" ht="21" customHeight="1" x14ac:dyDescent="0.2">
      <c r="A586" s="45"/>
      <c r="B586" s="69"/>
      <c r="C586" s="93"/>
      <c r="D586" s="47"/>
      <c r="E586" s="36"/>
      <c r="F586" s="47"/>
      <c r="G586" s="47"/>
      <c r="K586" s="36"/>
    </row>
    <row r="587" spans="1:22" ht="21" customHeight="1" x14ac:dyDescent="0.2">
      <c r="A587" s="45" t="s">
        <v>30</v>
      </c>
      <c r="B587" s="69"/>
      <c r="C587" s="93"/>
      <c r="D587" s="47"/>
      <c r="E587" s="36"/>
      <c r="F587" s="47"/>
      <c r="G587" s="47"/>
      <c r="K587" s="36"/>
    </row>
    <row r="588" spans="1:22" ht="21" customHeight="1" x14ac:dyDescent="0.2">
      <c r="A588" s="45" t="s">
        <v>31</v>
      </c>
      <c r="B588" s="69"/>
      <c r="C588" s="93"/>
      <c r="D588" s="46"/>
      <c r="E588" s="36"/>
      <c r="F588" s="47"/>
      <c r="G588" s="47"/>
      <c r="J588" s="41"/>
      <c r="K588" s="36"/>
      <c r="P588" s="41"/>
      <c r="Q588" s="40"/>
      <c r="R588" s="40"/>
      <c r="S588" s="40"/>
      <c r="T588" s="40"/>
      <c r="U588" s="40"/>
      <c r="V588" s="40"/>
    </row>
    <row r="589" spans="1:22" ht="21" customHeight="1" x14ac:dyDescent="0.2">
      <c r="A589" s="45"/>
      <c r="B589" s="69"/>
      <c r="C589" s="93"/>
      <c r="D589" s="47"/>
      <c r="E589" s="36"/>
      <c r="F589" s="47"/>
      <c r="G589" s="47"/>
      <c r="K589" s="36"/>
    </row>
    <row r="590" spans="1:22" ht="21" customHeight="1" x14ac:dyDescent="0.2">
      <c r="A590" s="48" t="s">
        <v>29</v>
      </c>
      <c r="B590" s="70"/>
      <c r="C590" s="94"/>
      <c r="D590" s="47"/>
      <c r="E590" s="36"/>
      <c r="F590" s="47"/>
      <c r="G590" s="47"/>
      <c r="K590" s="36"/>
    </row>
    <row r="591" spans="1:22" ht="21" customHeight="1" x14ac:dyDescent="0.2">
      <c r="A591" s="49" t="s">
        <v>32</v>
      </c>
      <c r="B591" s="71"/>
      <c r="C591" s="95"/>
      <c r="D591" s="50"/>
      <c r="E591" s="36"/>
      <c r="F591" s="50"/>
      <c r="G591" s="50"/>
      <c r="K591" s="36"/>
    </row>
    <row r="592" spans="1:22" ht="21" customHeight="1" x14ac:dyDescent="0.2">
      <c r="E592" s="36"/>
      <c r="K592" s="36"/>
    </row>
  </sheetData>
  <mergeCells count="3">
    <mergeCell ref="E1:I1"/>
    <mergeCell ref="K1:O1"/>
    <mergeCell ref="Q1:V1"/>
  </mergeCells>
  <phoneticPr fontId="1"/>
  <dataValidations count="2">
    <dataValidation imeMode="off" allowBlank="1" showInputMessage="1" showErrorMessage="1" sqref="D589:D1048576 P588:U1048576 V588 J26:N1048576 J2:J25 P2:P587 C1:C1048576 D2:D587 L2:N25 F2:H1048576 E1:E1048576 K1:K25 Q1:Q1048576 R2:U1048576" xr:uid="{3EB87C6C-337B-4CD8-80A8-EF40E349F902}"/>
    <dataValidation imeMode="on" allowBlank="1" showInputMessage="1" showErrorMessage="1" sqref="J589:J1048576 P589:U1048576 O2:O1048576 J2:J587 D2:D1048576 A1:B1048576 P2:U587 I2:I1048576" xr:uid="{3FCF69D1-1892-45B7-A26E-A96B79278F93}"/>
  </dataValidations>
  <hyperlinks>
    <hyperlink ref="E1:I1" location="NFT_取得" display="NFTを取得した価格（日本円）" xr:uid="{5F1E6F59-D917-48F1-9339-5D53BB75C170}"/>
    <hyperlink ref="K1:O1" location="NFT_売却" display="NFTを売却や使用した価格（日本円）" xr:uid="{164875CC-0078-4A5B-9943-FCF65355A7CD}"/>
    <hyperlink ref="Q1:V1" location="NFT_税計算" display="税計算用" xr:uid="{18ECA339-5489-4EB0-804E-8766E94D94D1}"/>
  </hyperlinks>
  <pageMargins left="0.51181102362204722" right="0.51181102362204722" top="0.55118110236220474" bottom="0.55118110236220474" header="0.31496062992125984" footer="0.31496062992125984"/>
  <pageSetup paperSize="9" scale="57" orientation="landscape" horizontalDpi="0" verticalDpi="0" r:id="rId1"/>
  <headerFooter>
    <oddFooter xml:space="preserve">&amp;C&amp;P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99D25-8ECB-4170-974B-5ABB696C3866}">
  <sheetPr>
    <tabColor rgb="FF00B050"/>
  </sheetPr>
  <dimension ref="A1:AG587"/>
  <sheetViews>
    <sheetView showGridLines="0" zoomScale="90" zoomScaleNormal="90" zoomScaleSheetLayoutView="90" workbookViewId="0">
      <pane xSplit="3" ySplit="4" topLeftCell="D5" activePane="bottomRight" state="frozen"/>
      <selection pane="topRight" activeCell="D1" sqref="D1"/>
      <selection pane="bottomLeft" activeCell="A5" sqref="A5"/>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5" t="s">
        <v>1</v>
      </c>
      <c r="B1" s="383"/>
      <c r="C1" s="384"/>
      <c r="D1" s="238"/>
      <c r="E1" s="468" t="str">
        <f>$A$1&amp;"が増加になる行動"</f>
        <v>GMTが増加になる行動</v>
      </c>
      <c r="F1" s="469"/>
      <c r="G1" s="469"/>
      <c r="H1" s="469"/>
      <c r="I1" s="469"/>
      <c r="J1" s="470"/>
      <c r="K1" s="380"/>
      <c r="L1" s="468" t="str">
        <f>$A$1&amp;"が減少になる行動"</f>
        <v>GMTが減少になる行動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2750.6289999999995</v>
      </c>
      <c r="H4" s="237">
        <f t="shared" si="0"/>
        <v>0</v>
      </c>
      <c r="I4" s="237">
        <f t="shared" si="0"/>
        <v>0</v>
      </c>
      <c r="J4" s="237">
        <f t="shared" si="0"/>
        <v>0</v>
      </c>
      <c r="K4" s="53"/>
      <c r="L4" s="244">
        <f t="shared" si="0"/>
        <v>0</v>
      </c>
      <c r="M4" s="237">
        <f t="shared" si="0"/>
        <v>0</v>
      </c>
      <c r="N4" s="237">
        <f t="shared" si="0"/>
        <v>1150.4094</v>
      </c>
      <c r="O4" s="237">
        <f t="shared" si="0"/>
        <v>0</v>
      </c>
      <c r="P4" s="237">
        <f t="shared" si="0"/>
        <v>860</v>
      </c>
      <c r="Q4" s="237">
        <f t="shared" si="0"/>
        <v>56</v>
      </c>
      <c r="R4" s="233"/>
      <c r="S4" s="237">
        <f t="shared" si="0"/>
        <v>2750.6289999999995</v>
      </c>
      <c r="T4" s="237">
        <f t="shared" si="0"/>
        <v>2066.4094</v>
      </c>
      <c r="U4" s="245" t="s">
        <v>126</v>
      </c>
      <c r="V4" s="14"/>
      <c r="W4" s="235"/>
      <c r="X4" s="17">
        <f t="shared" ref="X4:Z4" si="1">SUM(X$5:X$9999)</f>
        <v>0</v>
      </c>
      <c r="Y4" s="17">
        <f t="shared" si="1"/>
        <v>11223.89</v>
      </c>
      <c r="Z4" s="17">
        <f t="shared" si="1"/>
        <v>-11223.89</v>
      </c>
      <c r="AB4" s="237">
        <f t="shared" ref="AB4:AF4" si="2">SUM(AB$5:AB$9999)</f>
        <v>2750.6289999999995</v>
      </c>
      <c r="AC4" s="17">
        <f>SUM(AC$5:AC$9999)</f>
        <v>421426.29648399993</v>
      </c>
      <c r="AD4" s="237">
        <f t="shared" si="2"/>
        <v>2175.4094</v>
      </c>
      <c r="AE4" s="17">
        <f t="shared" si="2"/>
        <v>249061.52034399999</v>
      </c>
      <c r="AF4" s="17">
        <f t="shared" si="2"/>
        <v>0</v>
      </c>
      <c r="AG4" s="35"/>
    </row>
    <row r="5" spans="1:33" ht="21" customHeight="1" x14ac:dyDescent="0.2">
      <c r="A5" s="10">
        <v>44670</v>
      </c>
      <c r="B5" s="11"/>
      <c r="C5" s="12">
        <v>480.79</v>
      </c>
      <c r="D5" s="53"/>
      <c r="E5" s="13"/>
      <c r="F5" s="14"/>
      <c r="G5" s="14">
        <v>51</v>
      </c>
      <c r="H5" s="14"/>
      <c r="I5" s="14"/>
      <c r="J5" s="14"/>
      <c r="K5" s="53"/>
      <c r="L5" s="13"/>
      <c r="M5" s="14"/>
      <c r="N5" s="14"/>
      <c r="O5" s="14"/>
      <c r="P5" s="14"/>
      <c r="Q5" s="14">
        <v>1</v>
      </c>
      <c r="R5" s="233"/>
      <c r="S5" s="237">
        <f t="shared" ref="S5:S15" si="3">SUM(E5:J5)</f>
        <v>51</v>
      </c>
      <c r="T5" s="237">
        <f t="shared" ref="T5:T15" si="4">SUM(L5:Q5)</f>
        <v>1</v>
      </c>
      <c r="U5" s="14"/>
      <c r="V5" s="237">
        <f>IF(SUM(S5:U5)=0,0,V4+S5-T5+U5)</f>
        <v>50</v>
      </c>
      <c r="W5" s="235"/>
      <c r="X5" s="17">
        <f>SUM(E5:F5,J5)*C5</f>
        <v>0</v>
      </c>
      <c r="Y5" s="17">
        <f>SUM(L5:M5,Q5)*C5</f>
        <v>480.79</v>
      </c>
      <c r="Z5" s="17">
        <f>X5-Y5</f>
        <v>-480.79</v>
      </c>
      <c r="AB5" s="237">
        <f>SUM(E5,F5,G5,I5,J5)+IF(U5&gt;0,U5,0)</f>
        <v>51</v>
      </c>
      <c r="AC5" s="17">
        <f>AB5*C5</f>
        <v>24520.29</v>
      </c>
      <c r="AD5" s="237">
        <f>SUM(L5,M5,N5,P5,Q5)+IF(U5&lt;0,U5*-1,0)</f>
        <v>1</v>
      </c>
      <c r="AE5" s="17">
        <f>SUM(N5,P5)*C5</f>
        <v>0</v>
      </c>
      <c r="AF5" s="17">
        <f>(SUM(E5:F5)+IF(U5&gt;0,U5,0))*C5</f>
        <v>0</v>
      </c>
      <c r="AG5" s="35"/>
    </row>
    <row r="6" spans="1:33" ht="21" customHeight="1" x14ac:dyDescent="0.2">
      <c r="A6" s="10">
        <v>44673</v>
      </c>
      <c r="B6" s="11"/>
      <c r="C6" s="12">
        <v>408.09</v>
      </c>
      <c r="D6" s="53"/>
      <c r="E6" s="13"/>
      <c r="F6" s="14"/>
      <c r="G6" s="14">
        <v>3</v>
      </c>
      <c r="H6" s="14"/>
      <c r="I6" s="14"/>
      <c r="J6" s="14"/>
      <c r="K6" s="53"/>
      <c r="L6" s="13"/>
      <c r="M6" s="14"/>
      <c r="N6" s="14">
        <v>30</v>
      </c>
      <c r="O6" s="14"/>
      <c r="P6" s="14"/>
      <c r="Q6" s="14"/>
      <c r="R6" s="233"/>
      <c r="S6" s="237">
        <f t="shared" si="3"/>
        <v>3</v>
      </c>
      <c r="T6" s="237">
        <f t="shared" si="4"/>
        <v>30</v>
      </c>
      <c r="U6" s="14"/>
      <c r="V6" s="237">
        <f t="shared" ref="V6:V15" si="5">IF(SUM(S6:U6)=0,0,V5+S6-T6+U6)</f>
        <v>23</v>
      </c>
      <c r="W6" s="235"/>
      <c r="X6" s="17">
        <f t="shared" ref="X6:X69" si="6">SUM(E6:F6,J6)*C6</f>
        <v>0</v>
      </c>
      <c r="Y6" s="17">
        <f t="shared" ref="Y6:Y69" si="7">SUM(L6:M6,Q6)*C6</f>
        <v>0</v>
      </c>
      <c r="Z6" s="17">
        <f t="shared" ref="Z6:Z69" si="8">X6-Y6</f>
        <v>0</v>
      </c>
      <c r="AB6" s="237">
        <f t="shared" ref="AB6:AB69" si="9">SUM(E6,F6,G6,I6,J6)+IF(U6&gt;0,U6,0)</f>
        <v>3</v>
      </c>
      <c r="AC6" s="17">
        <f t="shared" ref="AC6:AC69" si="10">AB6*C6</f>
        <v>1224.27</v>
      </c>
      <c r="AD6" s="237">
        <f t="shared" ref="AD6:AD69" si="11">SUM(L6,M6,N6,P6,Q6)+IF(U6&lt;0,U6*-1,0)</f>
        <v>30</v>
      </c>
      <c r="AE6" s="17">
        <f t="shared" ref="AE6:AE69" si="12">SUM(N6,P6)*C6</f>
        <v>12242.699999999999</v>
      </c>
      <c r="AF6" s="17">
        <f>(SUM(E6:F6)+IF(U6&gt;0,U6,0))*C6</f>
        <v>0</v>
      </c>
      <c r="AG6" s="35"/>
    </row>
    <row r="7" spans="1:33" ht="21" customHeight="1" x14ac:dyDescent="0.2">
      <c r="A7" s="10">
        <v>44674</v>
      </c>
      <c r="B7" s="11"/>
      <c r="C7" s="12">
        <v>404.08</v>
      </c>
      <c r="D7" s="53"/>
      <c r="E7" s="13"/>
      <c r="F7" s="14"/>
      <c r="G7" s="14"/>
      <c r="H7" s="14"/>
      <c r="I7" s="14"/>
      <c r="J7" s="14"/>
      <c r="K7" s="53"/>
      <c r="L7" s="13"/>
      <c r="M7" s="14"/>
      <c r="N7" s="14"/>
      <c r="O7" s="14"/>
      <c r="P7" s="14"/>
      <c r="Q7" s="14">
        <v>3</v>
      </c>
      <c r="R7" s="233"/>
      <c r="S7" s="237">
        <f t="shared" si="3"/>
        <v>0</v>
      </c>
      <c r="T7" s="237">
        <f t="shared" si="4"/>
        <v>3</v>
      </c>
      <c r="U7" s="14"/>
      <c r="V7" s="237">
        <f t="shared" si="5"/>
        <v>20</v>
      </c>
      <c r="W7" s="235"/>
      <c r="X7" s="17">
        <f t="shared" si="6"/>
        <v>0</v>
      </c>
      <c r="Y7" s="17">
        <f t="shared" si="7"/>
        <v>1212.24</v>
      </c>
      <c r="Z7" s="17">
        <f t="shared" si="8"/>
        <v>-1212.24</v>
      </c>
      <c r="AB7" s="237">
        <f t="shared" si="9"/>
        <v>0</v>
      </c>
      <c r="AC7" s="17">
        <f t="shared" si="10"/>
        <v>0</v>
      </c>
      <c r="AD7" s="237">
        <f t="shared" si="11"/>
        <v>3</v>
      </c>
      <c r="AE7" s="17">
        <f>SUM(N7,P7)*C7</f>
        <v>0</v>
      </c>
      <c r="AF7" s="17">
        <f t="shared" ref="AF7:AF70" si="13">(SUM(E7:F7)+IF(U7&gt;0,U7,0))*C7</f>
        <v>0</v>
      </c>
      <c r="AG7" s="35"/>
    </row>
    <row r="8" spans="1:33" ht="21" customHeight="1" x14ac:dyDescent="0.2">
      <c r="A8" s="10">
        <v>44687</v>
      </c>
      <c r="B8" s="11"/>
      <c r="C8" s="12">
        <v>329.07</v>
      </c>
      <c r="D8" s="53"/>
      <c r="E8" s="13"/>
      <c r="F8" s="14"/>
      <c r="G8" s="14">
        <v>2</v>
      </c>
      <c r="H8" s="14"/>
      <c r="I8" s="14"/>
      <c r="J8" s="14"/>
      <c r="K8" s="53"/>
      <c r="L8" s="13"/>
      <c r="M8" s="14"/>
      <c r="N8" s="14">
        <v>12</v>
      </c>
      <c r="O8" s="14"/>
      <c r="P8" s="14"/>
      <c r="Q8" s="14"/>
      <c r="R8" s="233"/>
      <c r="S8" s="237">
        <f t="shared" si="3"/>
        <v>2</v>
      </c>
      <c r="T8" s="237">
        <f t="shared" si="4"/>
        <v>12</v>
      </c>
      <c r="U8" s="14"/>
      <c r="V8" s="237">
        <f t="shared" si="5"/>
        <v>10</v>
      </c>
      <c r="W8" s="235"/>
      <c r="X8" s="17">
        <f t="shared" si="6"/>
        <v>0</v>
      </c>
      <c r="Y8" s="17">
        <f t="shared" si="7"/>
        <v>0</v>
      </c>
      <c r="Z8" s="17">
        <f t="shared" si="8"/>
        <v>0</v>
      </c>
      <c r="AB8" s="237">
        <f t="shared" si="9"/>
        <v>2</v>
      </c>
      <c r="AC8" s="17">
        <f t="shared" si="10"/>
        <v>658.14</v>
      </c>
      <c r="AD8" s="237">
        <f t="shared" si="11"/>
        <v>12</v>
      </c>
      <c r="AE8" s="17">
        <f t="shared" si="12"/>
        <v>3948.84</v>
      </c>
      <c r="AF8" s="17">
        <f t="shared" si="13"/>
        <v>0</v>
      </c>
      <c r="AG8" s="35"/>
    </row>
    <row r="9" spans="1:33" ht="21" customHeight="1" x14ac:dyDescent="0.2">
      <c r="A9" s="10">
        <v>44688</v>
      </c>
      <c r="B9" s="11"/>
      <c r="C9" s="12">
        <v>335.05</v>
      </c>
      <c r="D9" s="53"/>
      <c r="E9" s="13"/>
      <c r="F9" s="14"/>
      <c r="G9" s="14">
        <v>128.18</v>
      </c>
      <c r="H9" s="14"/>
      <c r="I9" s="14"/>
      <c r="J9" s="14"/>
      <c r="K9" s="53"/>
      <c r="L9" s="13"/>
      <c r="M9" s="14"/>
      <c r="N9" s="14"/>
      <c r="O9" s="14"/>
      <c r="P9" s="14"/>
      <c r="Q9" s="14">
        <v>3</v>
      </c>
      <c r="R9" s="233"/>
      <c r="S9" s="237">
        <f t="shared" si="3"/>
        <v>128.18</v>
      </c>
      <c r="T9" s="237">
        <f t="shared" si="4"/>
        <v>3</v>
      </c>
      <c r="U9" s="14"/>
      <c r="V9" s="237">
        <f t="shared" si="5"/>
        <v>135.18</v>
      </c>
      <c r="W9" s="235"/>
      <c r="X9" s="17">
        <f t="shared" si="6"/>
        <v>0</v>
      </c>
      <c r="Y9" s="17">
        <f t="shared" si="7"/>
        <v>1005.1500000000001</v>
      </c>
      <c r="Z9" s="17">
        <f t="shared" si="8"/>
        <v>-1005.1500000000001</v>
      </c>
      <c r="AB9" s="237">
        <f t="shared" si="9"/>
        <v>128.18</v>
      </c>
      <c r="AC9" s="17">
        <f t="shared" si="10"/>
        <v>42946.709000000003</v>
      </c>
      <c r="AD9" s="237">
        <f t="shared" si="11"/>
        <v>3</v>
      </c>
      <c r="AE9" s="17">
        <f t="shared" si="12"/>
        <v>0</v>
      </c>
      <c r="AF9" s="17">
        <f t="shared" si="13"/>
        <v>0</v>
      </c>
      <c r="AG9" s="35"/>
    </row>
    <row r="10" spans="1:33" ht="21" customHeight="1" x14ac:dyDescent="0.2">
      <c r="A10" s="10">
        <v>44690</v>
      </c>
      <c r="B10" s="11"/>
      <c r="C10" s="12">
        <v>245.89</v>
      </c>
      <c r="D10" s="53"/>
      <c r="E10" s="13"/>
      <c r="F10" s="14"/>
      <c r="G10" s="14">
        <v>186.73000000000002</v>
      </c>
      <c r="H10" s="14"/>
      <c r="I10" s="14"/>
      <c r="J10" s="14"/>
      <c r="K10" s="53"/>
      <c r="L10" s="13"/>
      <c r="M10" s="14"/>
      <c r="N10" s="14"/>
      <c r="O10" s="14"/>
      <c r="P10" s="14"/>
      <c r="Q10" s="14">
        <v>2</v>
      </c>
      <c r="R10" s="233"/>
      <c r="S10" s="237">
        <f t="shared" si="3"/>
        <v>186.73000000000002</v>
      </c>
      <c r="T10" s="237">
        <f t="shared" si="4"/>
        <v>2</v>
      </c>
      <c r="U10" s="14"/>
      <c r="V10" s="237">
        <f t="shared" si="5"/>
        <v>319.91000000000003</v>
      </c>
      <c r="W10" s="235"/>
      <c r="X10" s="17">
        <f t="shared" si="6"/>
        <v>0</v>
      </c>
      <c r="Y10" s="17">
        <f t="shared" si="7"/>
        <v>491.78</v>
      </c>
      <c r="Z10" s="17">
        <f t="shared" si="8"/>
        <v>-491.78</v>
      </c>
      <c r="AB10" s="237">
        <f t="shared" si="9"/>
        <v>186.73000000000002</v>
      </c>
      <c r="AC10" s="17">
        <f t="shared" si="10"/>
        <v>45915.039700000001</v>
      </c>
      <c r="AD10" s="237">
        <f t="shared" si="11"/>
        <v>2</v>
      </c>
      <c r="AE10" s="17">
        <f t="shared" si="12"/>
        <v>0</v>
      </c>
      <c r="AF10" s="17">
        <f t="shared" si="13"/>
        <v>0</v>
      </c>
      <c r="AG10" s="35"/>
    </row>
    <row r="11" spans="1:33" ht="21" customHeight="1" x14ac:dyDescent="0.2">
      <c r="A11" s="10">
        <v>44691</v>
      </c>
      <c r="B11" s="11"/>
      <c r="C11" s="12">
        <v>235.19</v>
      </c>
      <c r="D11" s="53"/>
      <c r="E11" s="13"/>
      <c r="F11" s="14"/>
      <c r="G11" s="14">
        <v>1</v>
      </c>
      <c r="H11" s="14"/>
      <c r="I11" s="14"/>
      <c r="J11" s="14"/>
      <c r="K11" s="53"/>
      <c r="L11" s="13"/>
      <c r="M11" s="14"/>
      <c r="N11" s="14"/>
      <c r="O11" s="14"/>
      <c r="P11" s="14"/>
      <c r="Q11" s="14">
        <v>1</v>
      </c>
      <c r="R11" s="233"/>
      <c r="S11" s="237">
        <f t="shared" si="3"/>
        <v>1</v>
      </c>
      <c r="T11" s="237">
        <f t="shared" si="4"/>
        <v>1</v>
      </c>
      <c r="U11" s="14"/>
      <c r="V11" s="237">
        <f t="shared" si="5"/>
        <v>319.91000000000003</v>
      </c>
      <c r="W11" s="235"/>
      <c r="X11" s="17">
        <f t="shared" si="6"/>
        <v>0</v>
      </c>
      <c r="Y11" s="17">
        <f t="shared" si="7"/>
        <v>235.19</v>
      </c>
      <c r="Z11" s="17">
        <f t="shared" si="8"/>
        <v>-235.19</v>
      </c>
      <c r="AB11" s="237">
        <f t="shared" si="9"/>
        <v>1</v>
      </c>
      <c r="AC11" s="17">
        <f t="shared" si="10"/>
        <v>235.19</v>
      </c>
      <c r="AD11" s="237">
        <f t="shared" si="11"/>
        <v>1</v>
      </c>
      <c r="AE11" s="17">
        <f t="shared" si="12"/>
        <v>0</v>
      </c>
      <c r="AF11" s="17">
        <f t="shared" si="13"/>
        <v>0</v>
      </c>
      <c r="AG11" s="35"/>
    </row>
    <row r="12" spans="1:33" ht="21" customHeight="1" x14ac:dyDescent="0.2">
      <c r="A12" s="10">
        <v>44692</v>
      </c>
      <c r="B12" s="11"/>
      <c r="C12" s="12">
        <v>167.51</v>
      </c>
      <c r="D12" s="53"/>
      <c r="E12" s="13"/>
      <c r="F12" s="14"/>
      <c r="G12" s="14">
        <v>273.44</v>
      </c>
      <c r="H12" s="14"/>
      <c r="I12" s="14"/>
      <c r="J12" s="14"/>
      <c r="K12" s="53"/>
      <c r="L12" s="13"/>
      <c r="M12" s="14"/>
      <c r="N12" s="14"/>
      <c r="O12" s="14"/>
      <c r="P12" s="14"/>
      <c r="Q12" s="14">
        <v>8</v>
      </c>
      <c r="R12" s="233"/>
      <c r="S12" s="237">
        <f t="shared" si="3"/>
        <v>273.44</v>
      </c>
      <c r="T12" s="237">
        <f t="shared" si="4"/>
        <v>8</v>
      </c>
      <c r="U12" s="14"/>
      <c r="V12" s="237">
        <f t="shared" si="5"/>
        <v>585.35</v>
      </c>
      <c r="W12" s="235"/>
      <c r="X12" s="17">
        <f t="shared" si="6"/>
        <v>0</v>
      </c>
      <c r="Y12" s="17">
        <f t="shared" si="7"/>
        <v>1340.08</v>
      </c>
      <c r="Z12" s="17">
        <f t="shared" si="8"/>
        <v>-1340.08</v>
      </c>
      <c r="AB12" s="237">
        <f t="shared" si="9"/>
        <v>273.44</v>
      </c>
      <c r="AC12" s="17">
        <f t="shared" si="10"/>
        <v>45803.934399999998</v>
      </c>
      <c r="AD12" s="237">
        <f t="shared" si="11"/>
        <v>8</v>
      </c>
      <c r="AE12" s="17">
        <f t="shared" si="12"/>
        <v>0</v>
      </c>
      <c r="AF12" s="17">
        <f t="shared" si="13"/>
        <v>0</v>
      </c>
      <c r="AG12" s="35"/>
    </row>
    <row r="13" spans="1:33" ht="21" customHeight="1" x14ac:dyDescent="0.2">
      <c r="A13" s="10">
        <v>44693</v>
      </c>
      <c r="B13" s="11"/>
      <c r="C13" s="12">
        <v>149.85</v>
      </c>
      <c r="D13" s="53"/>
      <c r="E13" s="13"/>
      <c r="F13" s="14"/>
      <c r="G13" s="14"/>
      <c r="H13" s="14"/>
      <c r="I13" s="14"/>
      <c r="J13" s="14"/>
      <c r="K13" s="53"/>
      <c r="L13" s="13"/>
      <c r="M13" s="14"/>
      <c r="N13" s="14"/>
      <c r="O13" s="14"/>
      <c r="P13" s="14"/>
      <c r="Q13" s="14">
        <v>1</v>
      </c>
      <c r="R13" s="233"/>
      <c r="S13" s="237">
        <f t="shared" si="3"/>
        <v>0</v>
      </c>
      <c r="T13" s="237">
        <f t="shared" si="4"/>
        <v>1</v>
      </c>
      <c r="U13" s="14"/>
      <c r="V13" s="237">
        <f t="shared" si="5"/>
        <v>584.35</v>
      </c>
      <c r="W13" s="235"/>
      <c r="X13" s="17">
        <f t="shared" si="6"/>
        <v>0</v>
      </c>
      <c r="Y13" s="17">
        <f t="shared" si="7"/>
        <v>149.85</v>
      </c>
      <c r="Z13" s="17">
        <f t="shared" si="8"/>
        <v>-149.85</v>
      </c>
      <c r="AB13" s="237">
        <f t="shared" si="9"/>
        <v>0</v>
      </c>
      <c r="AC13" s="17">
        <f t="shared" si="10"/>
        <v>0</v>
      </c>
      <c r="AD13" s="237">
        <f t="shared" si="11"/>
        <v>1</v>
      </c>
      <c r="AE13" s="17">
        <f t="shared" si="12"/>
        <v>0</v>
      </c>
      <c r="AF13" s="17">
        <f t="shared" si="13"/>
        <v>0</v>
      </c>
      <c r="AG13" s="35"/>
    </row>
    <row r="14" spans="1:33" ht="21" customHeight="1" x14ac:dyDescent="0.2">
      <c r="A14" s="10">
        <v>44694</v>
      </c>
      <c r="B14" s="11"/>
      <c r="C14" s="12">
        <v>191.78</v>
      </c>
      <c r="D14" s="53"/>
      <c r="E14" s="13"/>
      <c r="F14" s="14"/>
      <c r="G14" s="14">
        <v>128.89999999999998</v>
      </c>
      <c r="H14" s="14"/>
      <c r="I14" s="14"/>
      <c r="J14" s="14"/>
      <c r="K14" s="53"/>
      <c r="L14" s="13"/>
      <c r="M14" s="14"/>
      <c r="N14" s="14"/>
      <c r="O14" s="14"/>
      <c r="P14" s="14"/>
      <c r="Q14" s="14">
        <v>4</v>
      </c>
      <c r="R14" s="233"/>
      <c r="S14" s="237">
        <f t="shared" si="3"/>
        <v>128.89999999999998</v>
      </c>
      <c r="T14" s="237">
        <f t="shared" si="4"/>
        <v>4</v>
      </c>
      <c r="U14" s="14"/>
      <c r="V14" s="237">
        <f t="shared" si="5"/>
        <v>709.25</v>
      </c>
      <c r="W14" s="235"/>
      <c r="X14" s="17">
        <f t="shared" si="6"/>
        <v>0</v>
      </c>
      <c r="Y14" s="17">
        <f t="shared" si="7"/>
        <v>767.12</v>
      </c>
      <c r="Z14" s="17">
        <f t="shared" si="8"/>
        <v>-767.12</v>
      </c>
      <c r="AB14" s="237">
        <f t="shared" si="9"/>
        <v>128.89999999999998</v>
      </c>
      <c r="AC14" s="17">
        <f t="shared" si="10"/>
        <v>24720.441999999995</v>
      </c>
      <c r="AD14" s="237">
        <f t="shared" si="11"/>
        <v>4</v>
      </c>
      <c r="AE14" s="17">
        <f t="shared" si="12"/>
        <v>0</v>
      </c>
      <c r="AF14" s="17">
        <f t="shared" si="13"/>
        <v>0</v>
      </c>
      <c r="AG14" s="35"/>
    </row>
    <row r="15" spans="1:33" ht="21" customHeight="1" x14ac:dyDescent="0.2">
      <c r="A15" s="10">
        <v>44695</v>
      </c>
      <c r="B15" s="11"/>
      <c r="C15" s="12">
        <v>197.86</v>
      </c>
      <c r="D15" s="53"/>
      <c r="E15" s="13"/>
      <c r="F15" s="14"/>
      <c r="G15" s="14"/>
      <c r="H15" s="14"/>
      <c r="I15" s="14"/>
      <c r="J15" s="14"/>
      <c r="K15" s="53"/>
      <c r="L15" s="13"/>
      <c r="M15" s="14"/>
      <c r="N15" s="14"/>
      <c r="O15" s="14"/>
      <c r="P15" s="14"/>
      <c r="Q15" s="14">
        <v>1</v>
      </c>
      <c r="R15" s="233"/>
      <c r="S15" s="237">
        <f t="shared" si="3"/>
        <v>0</v>
      </c>
      <c r="T15" s="237">
        <f t="shared" si="4"/>
        <v>1</v>
      </c>
      <c r="U15" s="14"/>
      <c r="V15" s="237">
        <f t="shared" si="5"/>
        <v>708.25</v>
      </c>
      <c r="W15" s="235"/>
      <c r="X15" s="17">
        <f t="shared" si="6"/>
        <v>0</v>
      </c>
      <c r="Y15" s="17">
        <f t="shared" si="7"/>
        <v>197.86</v>
      </c>
      <c r="Z15" s="17">
        <f t="shared" si="8"/>
        <v>-197.86</v>
      </c>
      <c r="AB15" s="237">
        <f t="shared" si="9"/>
        <v>0</v>
      </c>
      <c r="AC15" s="17">
        <f t="shared" si="10"/>
        <v>0</v>
      </c>
      <c r="AD15" s="237">
        <f t="shared" si="11"/>
        <v>1</v>
      </c>
      <c r="AE15" s="17">
        <f t="shared" si="12"/>
        <v>0</v>
      </c>
      <c r="AF15" s="17">
        <f t="shared" si="13"/>
        <v>0</v>
      </c>
      <c r="AG15" s="35"/>
    </row>
    <row r="16" spans="1:33" ht="21" customHeight="1" x14ac:dyDescent="0.2">
      <c r="A16" s="10">
        <v>44696</v>
      </c>
      <c r="B16" s="11"/>
      <c r="C16" s="12">
        <v>209.25</v>
      </c>
      <c r="D16" s="53"/>
      <c r="E16" s="13"/>
      <c r="F16" s="14"/>
      <c r="G16" s="14">
        <v>97.42</v>
      </c>
      <c r="H16" s="14"/>
      <c r="I16" s="14"/>
      <c r="J16" s="14"/>
      <c r="K16" s="53"/>
      <c r="L16" s="13"/>
      <c r="M16" s="14"/>
      <c r="N16" s="14"/>
      <c r="O16" s="14"/>
      <c r="P16" s="14"/>
      <c r="Q16" s="14"/>
      <c r="R16" s="53"/>
      <c r="S16" s="237">
        <f t="shared" ref="S16:S79" si="14">SUM(E16:J16)</f>
        <v>97.42</v>
      </c>
      <c r="T16" s="237">
        <f t="shared" ref="T16:T79" si="15">SUM(L16:Q16)</f>
        <v>0</v>
      </c>
      <c r="U16" s="14"/>
      <c r="V16" s="237">
        <f t="shared" ref="V16:V79" si="16">IF(SUM(S16:U16)=0,0,V15+S16-T16+U16)</f>
        <v>805.67</v>
      </c>
      <c r="W16" s="53"/>
      <c r="X16" s="17">
        <f t="shared" si="6"/>
        <v>0</v>
      </c>
      <c r="Y16" s="17">
        <f t="shared" si="7"/>
        <v>0</v>
      </c>
      <c r="Z16" s="17">
        <f t="shared" si="8"/>
        <v>0</v>
      </c>
      <c r="AB16" s="237">
        <f t="shared" si="9"/>
        <v>97.42</v>
      </c>
      <c r="AC16" s="17">
        <f t="shared" si="10"/>
        <v>20385.135000000002</v>
      </c>
      <c r="AD16" s="237">
        <f t="shared" si="11"/>
        <v>0</v>
      </c>
      <c r="AE16" s="17">
        <f t="shared" si="12"/>
        <v>0</v>
      </c>
      <c r="AF16" s="17">
        <f t="shared" si="13"/>
        <v>0</v>
      </c>
      <c r="AG16" s="35"/>
    </row>
    <row r="17" spans="1:33" ht="21" customHeight="1" x14ac:dyDescent="0.2">
      <c r="A17" s="10">
        <v>44697</v>
      </c>
      <c r="B17" s="11"/>
      <c r="C17" s="12">
        <v>184.65</v>
      </c>
      <c r="D17" s="53"/>
      <c r="E17" s="13"/>
      <c r="F17" s="14"/>
      <c r="G17" s="14"/>
      <c r="H17" s="14"/>
      <c r="I17" s="14"/>
      <c r="J17" s="14"/>
      <c r="K17" s="53"/>
      <c r="L17" s="13"/>
      <c r="M17" s="14"/>
      <c r="N17" s="14"/>
      <c r="O17" s="14"/>
      <c r="P17" s="14"/>
      <c r="Q17" s="14">
        <v>4</v>
      </c>
      <c r="R17" s="53"/>
      <c r="S17" s="237">
        <f t="shared" si="14"/>
        <v>0</v>
      </c>
      <c r="T17" s="237">
        <f t="shared" si="15"/>
        <v>4</v>
      </c>
      <c r="U17" s="14"/>
      <c r="V17" s="237">
        <f t="shared" si="16"/>
        <v>801.67</v>
      </c>
      <c r="W17" s="53"/>
      <c r="X17" s="17">
        <f t="shared" si="6"/>
        <v>0</v>
      </c>
      <c r="Y17" s="17">
        <f t="shared" si="7"/>
        <v>738.6</v>
      </c>
      <c r="Z17" s="17">
        <f t="shared" si="8"/>
        <v>-738.6</v>
      </c>
      <c r="AB17" s="237">
        <f t="shared" si="9"/>
        <v>0</v>
      </c>
      <c r="AC17" s="17">
        <f t="shared" si="10"/>
        <v>0</v>
      </c>
      <c r="AD17" s="237">
        <f t="shared" si="11"/>
        <v>4</v>
      </c>
      <c r="AE17" s="17">
        <f t="shared" si="12"/>
        <v>0</v>
      </c>
      <c r="AF17" s="17">
        <f t="shared" si="13"/>
        <v>0</v>
      </c>
      <c r="AG17" s="35"/>
    </row>
    <row r="18" spans="1:33" ht="21" customHeight="1" x14ac:dyDescent="0.2">
      <c r="A18" s="10">
        <v>44699</v>
      </c>
      <c r="B18" s="11"/>
      <c r="C18" s="12">
        <v>174.22</v>
      </c>
      <c r="D18" s="53"/>
      <c r="E18" s="13"/>
      <c r="F18" s="14"/>
      <c r="G18" s="14"/>
      <c r="H18" s="14"/>
      <c r="I18" s="14"/>
      <c r="J18" s="14"/>
      <c r="K18" s="53"/>
      <c r="L18" s="13"/>
      <c r="M18" s="14"/>
      <c r="N18" s="14"/>
      <c r="O18" s="14"/>
      <c r="P18" s="14"/>
      <c r="Q18" s="14">
        <v>9</v>
      </c>
      <c r="R18" s="53"/>
      <c r="S18" s="237">
        <f t="shared" si="14"/>
        <v>0</v>
      </c>
      <c r="T18" s="237">
        <f t="shared" si="15"/>
        <v>9</v>
      </c>
      <c r="U18" s="14"/>
      <c r="V18" s="237">
        <f t="shared" si="16"/>
        <v>792.67</v>
      </c>
      <c r="W18" s="53"/>
      <c r="X18" s="17">
        <f t="shared" si="6"/>
        <v>0</v>
      </c>
      <c r="Y18" s="17">
        <f t="shared" si="7"/>
        <v>1567.98</v>
      </c>
      <c r="Z18" s="17">
        <f t="shared" si="8"/>
        <v>-1567.98</v>
      </c>
      <c r="AB18" s="237">
        <f t="shared" si="9"/>
        <v>0</v>
      </c>
      <c r="AC18" s="17">
        <f t="shared" si="10"/>
        <v>0</v>
      </c>
      <c r="AD18" s="237">
        <f t="shared" si="11"/>
        <v>9</v>
      </c>
      <c r="AE18" s="17">
        <f t="shared" si="12"/>
        <v>0</v>
      </c>
      <c r="AF18" s="17">
        <f t="shared" si="13"/>
        <v>0</v>
      </c>
      <c r="AG18" s="35"/>
    </row>
    <row r="19" spans="1:33" ht="21" customHeight="1" x14ac:dyDescent="0.2">
      <c r="A19" s="10">
        <v>44700</v>
      </c>
      <c r="B19" s="11"/>
      <c r="C19" s="12">
        <v>192.21</v>
      </c>
      <c r="D19" s="53"/>
      <c r="E19" s="13"/>
      <c r="F19" s="14"/>
      <c r="G19" s="14"/>
      <c r="H19" s="14"/>
      <c r="I19" s="14"/>
      <c r="J19" s="14"/>
      <c r="K19" s="53"/>
      <c r="L19" s="13"/>
      <c r="M19" s="14"/>
      <c r="N19" s="14"/>
      <c r="O19" s="14"/>
      <c r="P19" s="14"/>
      <c r="Q19" s="14">
        <v>1</v>
      </c>
      <c r="R19" s="53"/>
      <c r="S19" s="237">
        <f t="shared" si="14"/>
        <v>0</v>
      </c>
      <c r="T19" s="237">
        <f t="shared" si="15"/>
        <v>1</v>
      </c>
      <c r="U19" s="14"/>
      <c r="V19" s="237">
        <f t="shared" si="16"/>
        <v>791.67</v>
      </c>
      <c r="W19" s="53"/>
      <c r="X19" s="17">
        <f t="shared" si="6"/>
        <v>0</v>
      </c>
      <c r="Y19" s="17">
        <f t="shared" si="7"/>
        <v>192.21</v>
      </c>
      <c r="Z19" s="17">
        <f t="shared" si="8"/>
        <v>-192.21</v>
      </c>
      <c r="AB19" s="237">
        <f t="shared" si="9"/>
        <v>0</v>
      </c>
      <c r="AC19" s="17">
        <f t="shared" si="10"/>
        <v>0</v>
      </c>
      <c r="AD19" s="237">
        <f t="shared" si="11"/>
        <v>1</v>
      </c>
      <c r="AE19" s="17">
        <f t="shared" si="12"/>
        <v>0</v>
      </c>
      <c r="AF19" s="17">
        <f t="shared" si="13"/>
        <v>0</v>
      </c>
      <c r="AG19" s="35"/>
    </row>
    <row r="20" spans="1:33" ht="21" customHeight="1" x14ac:dyDescent="0.2">
      <c r="A20" s="10">
        <v>44704</v>
      </c>
      <c r="B20" s="11"/>
      <c r="C20" s="12">
        <v>174.59</v>
      </c>
      <c r="D20" s="53"/>
      <c r="E20" s="13"/>
      <c r="F20" s="14"/>
      <c r="G20" s="14">
        <v>2.82</v>
      </c>
      <c r="H20" s="14"/>
      <c r="I20" s="14"/>
      <c r="J20" s="14"/>
      <c r="K20" s="53"/>
      <c r="L20" s="13"/>
      <c r="M20" s="14"/>
      <c r="N20" s="14"/>
      <c r="O20" s="14"/>
      <c r="P20" s="14"/>
      <c r="Q20" s="14">
        <v>4</v>
      </c>
      <c r="R20" s="53"/>
      <c r="S20" s="237">
        <f t="shared" si="14"/>
        <v>2.82</v>
      </c>
      <c r="T20" s="237">
        <f t="shared" si="15"/>
        <v>4</v>
      </c>
      <c r="U20" s="14"/>
      <c r="V20" s="237">
        <f t="shared" si="16"/>
        <v>790.49</v>
      </c>
      <c r="W20" s="53"/>
      <c r="X20" s="17">
        <f t="shared" si="6"/>
        <v>0</v>
      </c>
      <c r="Y20" s="17">
        <f t="shared" si="7"/>
        <v>698.36</v>
      </c>
      <c r="Z20" s="17">
        <f t="shared" si="8"/>
        <v>-698.36</v>
      </c>
      <c r="AB20" s="237">
        <f t="shared" si="9"/>
        <v>2.82</v>
      </c>
      <c r="AC20" s="17">
        <f t="shared" si="10"/>
        <v>492.34379999999999</v>
      </c>
      <c r="AD20" s="237">
        <f t="shared" si="11"/>
        <v>4</v>
      </c>
      <c r="AE20" s="17">
        <f t="shared" si="12"/>
        <v>0</v>
      </c>
      <c r="AF20" s="17">
        <f t="shared" si="13"/>
        <v>0</v>
      </c>
      <c r="AG20" s="35"/>
    </row>
    <row r="21" spans="1:33" ht="21" customHeight="1" x14ac:dyDescent="0.2">
      <c r="A21" s="10">
        <v>44705</v>
      </c>
      <c r="B21" s="11"/>
      <c r="C21" s="12">
        <v>177.18</v>
      </c>
      <c r="D21" s="53"/>
      <c r="E21" s="13"/>
      <c r="F21" s="14"/>
      <c r="G21" s="14"/>
      <c r="H21" s="14"/>
      <c r="I21" s="14"/>
      <c r="J21" s="14"/>
      <c r="K21" s="53"/>
      <c r="L21" s="13"/>
      <c r="M21" s="14"/>
      <c r="N21" s="14">
        <v>14.4445</v>
      </c>
      <c r="O21" s="14"/>
      <c r="P21" s="14"/>
      <c r="Q21" s="14">
        <v>1</v>
      </c>
      <c r="R21" s="53"/>
      <c r="S21" s="237">
        <f t="shared" si="14"/>
        <v>0</v>
      </c>
      <c r="T21" s="237">
        <f t="shared" si="15"/>
        <v>15.4445</v>
      </c>
      <c r="U21" s="14"/>
      <c r="V21" s="237">
        <f t="shared" si="16"/>
        <v>775.04550000000006</v>
      </c>
      <c r="W21" s="53"/>
      <c r="X21" s="17">
        <f t="shared" si="6"/>
        <v>0</v>
      </c>
      <c r="Y21" s="17">
        <f t="shared" si="7"/>
        <v>177.18</v>
      </c>
      <c r="Z21" s="17">
        <f t="shared" si="8"/>
        <v>-177.18</v>
      </c>
      <c r="AB21" s="237">
        <f t="shared" si="9"/>
        <v>0</v>
      </c>
      <c r="AC21" s="17">
        <f t="shared" si="10"/>
        <v>0</v>
      </c>
      <c r="AD21" s="237">
        <f t="shared" si="11"/>
        <v>15.4445</v>
      </c>
      <c r="AE21" s="17">
        <f t="shared" si="12"/>
        <v>2559.2765100000001</v>
      </c>
      <c r="AF21" s="17">
        <f t="shared" si="13"/>
        <v>0</v>
      </c>
      <c r="AG21" s="35"/>
    </row>
    <row r="22" spans="1:33" ht="21" customHeight="1" x14ac:dyDescent="0.2">
      <c r="A22" s="10">
        <v>44706</v>
      </c>
      <c r="B22" s="11"/>
      <c r="C22" s="12">
        <v>174.84</v>
      </c>
      <c r="D22" s="53"/>
      <c r="E22" s="13"/>
      <c r="F22" s="14"/>
      <c r="G22" s="14"/>
      <c r="H22" s="14"/>
      <c r="I22" s="14"/>
      <c r="J22" s="14"/>
      <c r="K22" s="53"/>
      <c r="L22" s="13"/>
      <c r="M22" s="14"/>
      <c r="N22" s="14"/>
      <c r="O22" s="14"/>
      <c r="P22" s="14"/>
      <c r="Q22" s="14">
        <v>4</v>
      </c>
      <c r="R22" s="53"/>
      <c r="S22" s="237">
        <f t="shared" si="14"/>
        <v>0</v>
      </c>
      <c r="T22" s="237">
        <f t="shared" si="15"/>
        <v>4</v>
      </c>
      <c r="U22" s="14"/>
      <c r="V22" s="237">
        <f t="shared" si="16"/>
        <v>771.04550000000006</v>
      </c>
      <c r="W22" s="53"/>
      <c r="X22" s="17">
        <f t="shared" si="6"/>
        <v>0</v>
      </c>
      <c r="Y22" s="17">
        <f t="shared" si="7"/>
        <v>699.36</v>
      </c>
      <c r="Z22" s="17">
        <f t="shared" si="8"/>
        <v>-699.36</v>
      </c>
      <c r="AB22" s="237">
        <f t="shared" si="9"/>
        <v>0</v>
      </c>
      <c r="AC22" s="17">
        <f t="shared" si="10"/>
        <v>0</v>
      </c>
      <c r="AD22" s="237">
        <f t="shared" si="11"/>
        <v>4</v>
      </c>
      <c r="AE22" s="17">
        <f t="shared" si="12"/>
        <v>0</v>
      </c>
      <c r="AF22" s="17">
        <f t="shared" si="13"/>
        <v>0</v>
      </c>
      <c r="AG22" s="35"/>
    </row>
    <row r="23" spans="1:33" ht="21" customHeight="1" x14ac:dyDescent="0.2">
      <c r="A23" s="10">
        <v>44708</v>
      </c>
      <c r="B23" s="11"/>
      <c r="C23" s="12">
        <v>132.07</v>
      </c>
      <c r="D23" s="53"/>
      <c r="E23" s="13"/>
      <c r="F23" s="14"/>
      <c r="G23" s="14"/>
      <c r="H23" s="14"/>
      <c r="I23" s="14"/>
      <c r="J23" s="14"/>
      <c r="K23" s="53"/>
      <c r="L23" s="13"/>
      <c r="M23" s="14"/>
      <c r="N23" s="14"/>
      <c r="O23" s="14"/>
      <c r="P23" s="14"/>
      <c r="Q23" s="14">
        <v>5</v>
      </c>
      <c r="R23" s="53"/>
      <c r="S23" s="237">
        <f t="shared" si="14"/>
        <v>0</v>
      </c>
      <c r="T23" s="237">
        <f t="shared" si="15"/>
        <v>5</v>
      </c>
      <c r="U23" s="14"/>
      <c r="V23" s="237">
        <f t="shared" si="16"/>
        <v>766.04550000000006</v>
      </c>
      <c r="W23" s="53"/>
      <c r="X23" s="17">
        <f t="shared" si="6"/>
        <v>0</v>
      </c>
      <c r="Y23" s="17">
        <f t="shared" si="7"/>
        <v>660.34999999999991</v>
      </c>
      <c r="Z23" s="17">
        <f t="shared" si="8"/>
        <v>-660.34999999999991</v>
      </c>
      <c r="AB23" s="237">
        <f t="shared" si="9"/>
        <v>0</v>
      </c>
      <c r="AC23" s="17">
        <f t="shared" si="10"/>
        <v>0</v>
      </c>
      <c r="AD23" s="237">
        <f t="shared" si="11"/>
        <v>5</v>
      </c>
      <c r="AE23" s="17">
        <f t="shared" si="12"/>
        <v>0</v>
      </c>
      <c r="AF23" s="17">
        <f t="shared" si="13"/>
        <v>0</v>
      </c>
      <c r="AG23" s="35"/>
    </row>
    <row r="24" spans="1:33" ht="21" customHeight="1" x14ac:dyDescent="0.2">
      <c r="A24" s="10">
        <v>44709</v>
      </c>
      <c r="B24" s="11"/>
      <c r="C24" s="12">
        <v>132.07</v>
      </c>
      <c r="D24" s="53"/>
      <c r="E24" s="13"/>
      <c r="F24" s="14"/>
      <c r="G24" s="14"/>
      <c r="H24" s="14"/>
      <c r="I24" s="14"/>
      <c r="J24" s="14"/>
      <c r="K24" s="53"/>
      <c r="L24" s="13"/>
      <c r="M24" s="14"/>
      <c r="N24" s="14"/>
      <c r="O24" s="14"/>
      <c r="P24" s="14"/>
      <c r="Q24" s="14">
        <v>1</v>
      </c>
      <c r="R24" s="53"/>
      <c r="S24" s="237">
        <f t="shared" si="14"/>
        <v>0</v>
      </c>
      <c r="T24" s="237">
        <f t="shared" si="15"/>
        <v>1</v>
      </c>
      <c r="U24" s="14"/>
      <c r="V24" s="237">
        <f t="shared" si="16"/>
        <v>765.04550000000006</v>
      </c>
      <c r="W24" s="53"/>
      <c r="X24" s="17">
        <f t="shared" si="6"/>
        <v>0</v>
      </c>
      <c r="Y24" s="17">
        <f t="shared" si="7"/>
        <v>132.07</v>
      </c>
      <c r="Z24" s="17">
        <f t="shared" si="8"/>
        <v>-132.07</v>
      </c>
      <c r="AB24" s="237">
        <f t="shared" si="9"/>
        <v>0</v>
      </c>
      <c r="AC24" s="17">
        <f t="shared" si="10"/>
        <v>0</v>
      </c>
      <c r="AD24" s="237">
        <f t="shared" si="11"/>
        <v>1</v>
      </c>
      <c r="AE24" s="17">
        <f t="shared" si="12"/>
        <v>0</v>
      </c>
      <c r="AF24" s="17">
        <f t="shared" si="13"/>
        <v>0</v>
      </c>
      <c r="AG24" s="35"/>
    </row>
    <row r="25" spans="1:33" ht="21" customHeight="1" x14ac:dyDescent="0.2">
      <c r="A25" s="10">
        <v>44711</v>
      </c>
      <c r="B25" s="11"/>
      <c r="C25" s="12">
        <v>159.24</v>
      </c>
      <c r="D25" s="53"/>
      <c r="E25" s="13"/>
      <c r="F25" s="14"/>
      <c r="G25" s="14"/>
      <c r="H25" s="14"/>
      <c r="I25" s="14"/>
      <c r="J25" s="14"/>
      <c r="K25" s="53"/>
      <c r="L25" s="13"/>
      <c r="M25" s="14"/>
      <c r="N25" s="14"/>
      <c r="O25" s="14"/>
      <c r="P25" s="14"/>
      <c r="Q25" s="14">
        <v>3</v>
      </c>
      <c r="R25" s="53"/>
      <c r="S25" s="237">
        <f t="shared" si="14"/>
        <v>0</v>
      </c>
      <c r="T25" s="237">
        <f t="shared" si="15"/>
        <v>3</v>
      </c>
      <c r="U25" s="14"/>
      <c r="V25" s="237">
        <f t="shared" si="16"/>
        <v>762.04550000000006</v>
      </c>
      <c r="W25" s="53"/>
      <c r="X25" s="17">
        <f t="shared" si="6"/>
        <v>0</v>
      </c>
      <c r="Y25" s="17">
        <f t="shared" si="7"/>
        <v>477.72</v>
      </c>
      <c r="Z25" s="17">
        <f t="shared" si="8"/>
        <v>-477.72</v>
      </c>
      <c r="AB25" s="237">
        <f t="shared" si="9"/>
        <v>0</v>
      </c>
      <c r="AC25" s="17">
        <f t="shared" si="10"/>
        <v>0</v>
      </c>
      <c r="AD25" s="237">
        <f t="shared" si="11"/>
        <v>3</v>
      </c>
      <c r="AE25" s="17">
        <f t="shared" si="12"/>
        <v>0</v>
      </c>
      <c r="AF25" s="17">
        <f t="shared" si="13"/>
        <v>0</v>
      </c>
      <c r="AG25" s="35"/>
    </row>
    <row r="26" spans="1:33" ht="21" customHeight="1" x14ac:dyDescent="0.2">
      <c r="A26" s="10">
        <v>44716</v>
      </c>
      <c r="B26" s="11"/>
      <c r="C26" s="12">
        <v>130.66</v>
      </c>
      <c r="D26" s="53"/>
      <c r="E26" s="13"/>
      <c r="F26" s="14"/>
      <c r="G26" s="14">
        <v>591.1</v>
      </c>
      <c r="H26" s="14"/>
      <c r="I26" s="14"/>
      <c r="J26" s="14"/>
      <c r="K26" s="53"/>
      <c r="L26" s="13"/>
      <c r="M26" s="14"/>
      <c r="N26" s="14">
        <v>1.8399000000000001</v>
      </c>
      <c r="O26" s="14"/>
      <c r="P26" s="14"/>
      <c r="Q26" s="14"/>
      <c r="R26" s="53"/>
      <c r="S26" s="237">
        <f t="shared" si="14"/>
        <v>591.1</v>
      </c>
      <c r="T26" s="237">
        <f t="shared" si="15"/>
        <v>1.8399000000000001</v>
      </c>
      <c r="U26" s="14"/>
      <c r="V26" s="237">
        <f t="shared" si="16"/>
        <v>1351.3056000000001</v>
      </c>
      <c r="W26" s="53"/>
      <c r="X26" s="17">
        <f t="shared" si="6"/>
        <v>0</v>
      </c>
      <c r="Y26" s="17">
        <f t="shared" si="7"/>
        <v>0</v>
      </c>
      <c r="Z26" s="17">
        <f t="shared" si="8"/>
        <v>0</v>
      </c>
      <c r="AB26" s="237">
        <f t="shared" si="9"/>
        <v>591.1</v>
      </c>
      <c r="AC26" s="17">
        <f t="shared" si="10"/>
        <v>77233.126000000004</v>
      </c>
      <c r="AD26" s="237">
        <f t="shared" si="11"/>
        <v>1.8399000000000001</v>
      </c>
      <c r="AE26" s="17">
        <f t="shared" si="12"/>
        <v>240.40133399999999</v>
      </c>
      <c r="AF26" s="17">
        <f t="shared" si="13"/>
        <v>0</v>
      </c>
      <c r="AG26" s="35"/>
    </row>
    <row r="27" spans="1:33" ht="21" customHeight="1" x14ac:dyDescent="0.2">
      <c r="A27" s="10">
        <v>44718</v>
      </c>
      <c r="B27" s="11"/>
      <c r="C27" s="12">
        <v>132.88999999999999</v>
      </c>
      <c r="D27" s="53"/>
      <c r="E27" s="13"/>
      <c r="F27" s="14"/>
      <c r="G27" s="14">
        <v>57.29</v>
      </c>
      <c r="H27" s="14"/>
      <c r="I27" s="14"/>
      <c r="J27" s="14"/>
      <c r="K27" s="53"/>
      <c r="L27" s="13"/>
      <c r="M27" s="14"/>
      <c r="N27" s="14"/>
      <c r="O27" s="14"/>
      <c r="P27" s="14"/>
      <c r="Q27" s="14"/>
      <c r="R27" s="53"/>
      <c r="S27" s="237">
        <f t="shared" si="14"/>
        <v>57.29</v>
      </c>
      <c r="T27" s="237">
        <f t="shared" si="15"/>
        <v>0</v>
      </c>
      <c r="U27" s="14"/>
      <c r="V27" s="237">
        <f t="shared" si="16"/>
        <v>1408.5956000000001</v>
      </c>
      <c r="W27" s="53"/>
      <c r="X27" s="17">
        <f t="shared" si="6"/>
        <v>0</v>
      </c>
      <c r="Y27" s="17">
        <f t="shared" si="7"/>
        <v>0</v>
      </c>
      <c r="Z27" s="17">
        <f t="shared" si="8"/>
        <v>0</v>
      </c>
      <c r="AB27" s="237">
        <f t="shared" si="9"/>
        <v>57.29</v>
      </c>
      <c r="AC27" s="17">
        <f t="shared" si="10"/>
        <v>7613.2680999999993</v>
      </c>
      <c r="AD27" s="237">
        <f t="shared" si="11"/>
        <v>0</v>
      </c>
      <c r="AE27" s="17">
        <f t="shared" si="12"/>
        <v>0</v>
      </c>
      <c r="AF27" s="17">
        <f t="shared" si="13"/>
        <v>0</v>
      </c>
      <c r="AG27" s="35"/>
    </row>
    <row r="28" spans="1:33" ht="21" customHeight="1" x14ac:dyDescent="0.2">
      <c r="A28" s="10">
        <v>44719</v>
      </c>
      <c r="B28" s="11"/>
      <c r="C28" s="12">
        <v>127.26</v>
      </c>
      <c r="D28" s="53"/>
      <c r="E28" s="13"/>
      <c r="F28" s="14"/>
      <c r="G28" s="14">
        <v>22.936</v>
      </c>
      <c r="H28" s="14"/>
      <c r="I28" s="14"/>
      <c r="J28" s="14"/>
      <c r="K28" s="53"/>
      <c r="L28" s="13"/>
      <c r="M28" s="14"/>
      <c r="N28" s="14"/>
      <c r="O28" s="14"/>
      <c r="P28" s="14"/>
      <c r="Q28" s="14"/>
      <c r="R28" s="53"/>
      <c r="S28" s="237">
        <f t="shared" si="14"/>
        <v>22.936</v>
      </c>
      <c r="T28" s="237">
        <f t="shared" si="15"/>
        <v>0</v>
      </c>
      <c r="U28" s="14"/>
      <c r="V28" s="237">
        <f t="shared" si="16"/>
        <v>1431.5316</v>
      </c>
      <c r="W28" s="53"/>
      <c r="X28" s="17">
        <f t="shared" si="6"/>
        <v>0</v>
      </c>
      <c r="Y28" s="17">
        <f t="shared" si="7"/>
        <v>0</v>
      </c>
      <c r="Z28" s="17">
        <f t="shared" si="8"/>
        <v>0</v>
      </c>
      <c r="AB28" s="237">
        <f t="shared" si="9"/>
        <v>22.936</v>
      </c>
      <c r="AC28" s="17">
        <f t="shared" si="10"/>
        <v>2918.83536</v>
      </c>
      <c r="AD28" s="237">
        <f t="shared" si="11"/>
        <v>0</v>
      </c>
      <c r="AE28" s="17">
        <f t="shared" si="12"/>
        <v>0</v>
      </c>
      <c r="AF28" s="17">
        <f t="shared" si="13"/>
        <v>0</v>
      </c>
      <c r="AG28" s="35"/>
    </row>
    <row r="29" spans="1:33" ht="21" customHeight="1" x14ac:dyDescent="0.2">
      <c r="A29" s="10">
        <v>44720</v>
      </c>
      <c r="B29" s="11"/>
      <c r="C29" s="12">
        <v>130.22</v>
      </c>
      <c r="D29" s="53"/>
      <c r="E29" s="13"/>
      <c r="F29" s="14"/>
      <c r="G29" s="14">
        <v>22.28</v>
      </c>
      <c r="H29" s="14"/>
      <c r="I29" s="14"/>
      <c r="J29" s="14"/>
      <c r="K29" s="53"/>
      <c r="L29" s="13"/>
      <c r="M29" s="14"/>
      <c r="N29" s="14"/>
      <c r="O29" s="14"/>
      <c r="P29" s="14"/>
      <c r="Q29" s="14"/>
      <c r="R29" s="53"/>
      <c r="S29" s="237">
        <f t="shared" si="14"/>
        <v>22.28</v>
      </c>
      <c r="T29" s="237">
        <f t="shared" si="15"/>
        <v>0</v>
      </c>
      <c r="U29" s="14"/>
      <c r="V29" s="237">
        <f t="shared" si="16"/>
        <v>1453.8116</v>
      </c>
      <c r="W29" s="53"/>
      <c r="X29" s="17">
        <f t="shared" si="6"/>
        <v>0</v>
      </c>
      <c r="Y29" s="17">
        <f t="shared" si="7"/>
        <v>0</v>
      </c>
      <c r="Z29" s="17">
        <f t="shared" si="8"/>
        <v>0</v>
      </c>
      <c r="AB29" s="237">
        <f t="shared" si="9"/>
        <v>22.28</v>
      </c>
      <c r="AC29" s="17">
        <f t="shared" si="10"/>
        <v>2901.3016000000002</v>
      </c>
      <c r="AD29" s="237">
        <f t="shared" si="11"/>
        <v>0</v>
      </c>
      <c r="AE29" s="17">
        <f t="shared" si="12"/>
        <v>0</v>
      </c>
      <c r="AF29" s="17">
        <f t="shared" si="13"/>
        <v>0</v>
      </c>
      <c r="AG29" s="35"/>
    </row>
    <row r="30" spans="1:33" ht="21" customHeight="1" x14ac:dyDescent="0.2">
      <c r="A30" s="10">
        <v>44721</v>
      </c>
      <c r="B30" s="11"/>
      <c r="C30" s="12">
        <v>133.37</v>
      </c>
      <c r="D30" s="53"/>
      <c r="E30" s="13"/>
      <c r="F30" s="14"/>
      <c r="G30" s="14">
        <v>19.939999999999998</v>
      </c>
      <c r="H30" s="14"/>
      <c r="I30" s="14"/>
      <c r="J30" s="14"/>
      <c r="K30" s="53"/>
      <c r="L30" s="13"/>
      <c r="M30" s="14"/>
      <c r="N30" s="14"/>
      <c r="O30" s="14"/>
      <c r="P30" s="14"/>
      <c r="Q30" s="14"/>
      <c r="R30" s="53"/>
      <c r="S30" s="237">
        <f t="shared" si="14"/>
        <v>19.939999999999998</v>
      </c>
      <c r="T30" s="237">
        <f t="shared" si="15"/>
        <v>0</v>
      </c>
      <c r="U30" s="14"/>
      <c r="V30" s="237">
        <f t="shared" si="16"/>
        <v>1473.7516000000001</v>
      </c>
      <c r="W30" s="53"/>
      <c r="X30" s="17">
        <f t="shared" si="6"/>
        <v>0</v>
      </c>
      <c r="Y30" s="17">
        <f t="shared" si="7"/>
        <v>0</v>
      </c>
      <c r="Z30" s="17">
        <f t="shared" si="8"/>
        <v>0</v>
      </c>
      <c r="AB30" s="237">
        <f t="shared" si="9"/>
        <v>19.939999999999998</v>
      </c>
      <c r="AC30" s="17">
        <f t="shared" si="10"/>
        <v>2659.3977999999997</v>
      </c>
      <c r="AD30" s="237">
        <f t="shared" si="11"/>
        <v>0</v>
      </c>
      <c r="AE30" s="17">
        <f t="shared" si="12"/>
        <v>0</v>
      </c>
      <c r="AF30" s="17">
        <f t="shared" si="13"/>
        <v>0</v>
      </c>
      <c r="AG30" s="35"/>
    </row>
    <row r="31" spans="1:33" ht="21" customHeight="1" x14ac:dyDescent="0.2">
      <c r="A31" s="10">
        <v>44722</v>
      </c>
      <c r="B31" s="11"/>
      <c r="C31" s="12">
        <v>122.14</v>
      </c>
      <c r="D31" s="53"/>
      <c r="E31" s="13"/>
      <c r="F31" s="14"/>
      <c r="G31" s="14">
        <v>16.27</v>
      </c>
      <c r="H31" s="14"/>
      <c r="I31" s="14"/>
      <c r="J31" s="14"/>
      <c r="K31" s="53"/>
      <c r="L31" s="13"/>
      <c r="M31" s="14"/>
      <c r="N31" s="14"/>
      <c r="O31" s="14"/>
      <c r="P31" s="14"/>
      <c r="Q31" s="14"/>
      <c r="R31" s="53"/>
      <c r="S31" s="237">
        <f t="shared" si="14"/>
        <v>16.27</v>
      </c>
      <c r="T31" s="237">
        <f t="shared" si="15"/>
        <v>0</v>
      </c>
      <c r="U31" s="14"/>
      <c r="V31" s="237">
        <f t="shared" si="16"/>
        <v>1490.0216</v>
      </c>
      <c r="W31" s="53"/>
      <c r="X31" s="17">
        <f t="shared" si="6"/>
        <v>0</v>
      </c>
      <c r="Y31" s="17">
        <f t="shared" si="7"/>
        <v>0</v>
      </c>
      <c r="Z31" s="17">
        <f t="shared" si="8"/>
        <v>0</v>
      </c>
      <c r="AB31" s="237">
        <f t="shared" si="9"/>
        <v>16.27</v>
      </c>
      <c r="AC31" s="17">
        <f t="shared" si="10"/>
        <v>1987.2177999999999</v>
      </c>
      <c r="AD31" s="237">
        <f t="shared" si="11"/>
        <v>0</v>
      </c>
      <c r="AE31" s="17">
        <f t="shared" si="12"/>
        <v>0</v>
      </c>
      <c r="AF31" s="17">
        <f t="shared" si="13"/>
        <v>0</v>
      </c>
      <c r="AG31" s="35"/>
    </row>
    <row r="32" spans="1:33" ht="21" customHeight="1" x14ac:dyDescent="0.2">
      <c r="A32" s="10">
        <v>44725</v>
      </c>
      <c r="B32" s="11"/>
      <c r="C32" s="12">
        <v>79.25</v>
      </c>
      <c r="D32" s="53"/>
      <c r="E32" s="13"/>
      <c r="F32" s="14"/>
      <c r="G32" s="14">
        <v>31.86</v>
      </c>
      <c r="H32" s="14"/>
      <c r="I32" s="14"/>
      <c r="J32" s="14"/>
      <c r="K32" s="53"/>
      <c r="L32" s="13"/>
      <c r="M32" s="14"/>
      <c r="N32" s="14"/>
      <c r="O32" s="14"/>
      <c r="P32" s="14"/>
      <c r="Q32" s="14"/>
      <c r="R32" s="53"/>
      <c r="S32" s="237">
        <f t="shared" si="14"/>
        <v>31.86</v>
      </c>
      <c r="T32" s="237">
        <f t="shared" si="15"/>
        <v>0</v>
      </c>
      <c r="U32" s="14"/>
      <c r="V32" s="237">
        <f t="shared" si="16"/>
        <v>1521.8815999999999</v>
      </c>
      <c r="W32" s="53"/>
      <c r="X32" s="17">
        <f t="shared" si="6"/>
        <v>0</v>
      </c>
      <c r="Y32" s="17">
        <f t="shared" si="7"/>
        <v>0</v>
      </c>
      <c r="Z32" s="17">
        <f t="shared" si="8"/>
        <v>0</v>
      </c>
      <c r="AB32" s="237">
        <f t="shared" si="9"/>
        <v>31.86</v>
      </c>
      <c r="AC32" s="17">
        <f t="shared" si="10"/>
        <v>2524.9049999999997</v>
      </c>
      <c r="AD32" s="237">
        <f t="shared" si="11"/>
        <v>0</v>
      </c>
      <c r="AE32" s="17">
        <f t="shared" si="12"/>
        <v>0</v>
      </c>
      <c r="AF32" s="17">
        <f t="shared" si="13"/>
        <v>0</v>
      </c>
      <c r="AG32" s="35"/>
    </row>
    <row r="33" spans="1:33" ht="21" customHeight="1" x14ac:dyDescent="0.2">
      <c r="A33" s="10">
        <v>44730</v>
      </c>
      <c r="B33" s="11"/>
      <c r="C33" s="12">
        <v>81.22</v>
      </c>
      <c r="D33" s="53"/>
      <c r="E33" s="13"/>
      <c r="F33" s="14"/>
      <c r="G33" s="14"/>
      <c r="H33" s="14"/>
      <c r="I33" s="14"/>
      <c r="J33" s="14"/>
      <c r="K33" s="53"/>
      <c r="L33" s="13"/>
      <c r="M33" s="14"/>
      <c r="N33" s="14">
        <v>71.125</v>
      </c>
      <c r="O33" s="14"/>
      <c r="P33" s="14"/>
      <c r="Q33" s="14"/>
      <c r="R33" s="53"/>
      <c r="S33" s="237">
        <f t="shared" si="14"/>
        <v>0</v>
      </c>
      <c r="T33" s="237">
        <f t="shared" si="15"/>
        <v>71.125</v>
      </c>
      <c r="U33" s="14"/>
      <c r="V33" s="237">
        <f t="shared" si="16"/>
        <v>1450.7565999999999</v>
      </c>
      <c r="W33" s="53"/>
      <c r="X33" s="17">
        <f t="shared" si="6"/>
        <v>0</v>
      </c>
      <c r="Y33" s="17">
        <f t="shared" si="7"/>
        <v>0</v>
      </c>
      <c r="Z33" s="17">
        <f t="shared" si="8"/>
        <v>0</v>
      </c>
      <c r="AB33" s="237">
        <f t="shared" si="9"/>
        <v>0</v>
      </c>
      <c r="AC33" s="17">
        <f t="shared" si="10"/>
        <v>0</v>
      </c>
      <c r="AD33" s="237">
        <f t="shared" si="11"/>
        <v>71.125</v>
      </c>
      <c r="AE33" s="17">
        <f t="shared" si="12"/>
        <v>5776.7725</v>
      </c>
      <c r="AF33" s="17">
        <f t="shared" si="13"/>
        <v>0</v>
      </c>
      <c r="AG33" s="35"/>
    </row>
    <row r="34" spans="1:33" ht="21" customHeight="1" x14ac:dyDescent="0.2">
      <c r="A34" s="10">
        <v>44732</v>
      </c>
      <c r="B34" s="11"/>
      <c r="C34" s="12">
        <v>102.69</v>
      </c>
      <c r="D34" s="53"/>
      <c r="E34" s="13"/>
      <c r="F34" s="14"/>
      <c r="G34" s="14">
        <v>21.57</v>
      </c>
      <c r="H34" s="14"/>
      <c r="I34" s="14"/>
      <c r="J34" s="14"/>
      <c r="K34" s="53"/>
      <c r="L34" s="13"/>
      <c r="M34" s="14"/>
      <c r="N34" s="14"/>
      <c r="O34" s="14"/>
      <c r="P34" s="14"/>
      <c r="Q34" s="14"/>
      <c r="R34" s="53"/>
      <c r="S34" s="237">
        <f t="shared" si="14"/>
        <v>21.57</v>
      </c>
      <c r="T34" s="237">
        <f t="shared" si="15"/>
        <v>0</v>
      </c>
      <c r="U34" s="14"/>
      <c r="V34" s="237">
        <f t="shared" si="16"/>
        <v>1472.3265999999999</v>
      </c>
      <c r="W34" s="53"/>
      <c r="X34" s="17">
        <f t="shared" si="6"/>
        <v>0</v>
      </c>
      <c r="Y34" s="17">
        <f t="shared" si="7"/>
        <v>0</v>
      </c>
      <c r="Z34" s="17">
        <f t="shared" si="8"/>
        <v>0</v>
      </c>
      <c r="AB34" s="237">
        <f t="shared" si="9"/>
        <v>21.57</v>
      </c>
      <c r="AC34" s="17">
        <f t="shared" si="10"/>
        <v>2215.0232999999998</v>
      </c>
      <c r="AD34" s="237">
        <f t="shared" si="11"/>
        <v>0</v>
      </c>
      <c r="AE34" s="17">
        <f t="shared" si="12"/>
        <v>0</v>
      </c>
      <c r="AF34" s="17">
        <f t="shared" si="13"/>
        <v>0</v>
      </c>
      <c r="AG34" s="35"/>
    </row>
    <row r="35" spans="1:33" ht="21" customHeight="1" x14ac:dyDescent="0.2">
      <c r="A35" s="10">
        <v>44733</v>
      </c>
      <c r="B35" s="11"/>
      <c r="C35" s="12">
        <v>104.19</v>
      </c>
      <c r="D35" s="53"/>
      <c r="E35" s="13"/>
      <c r="F35" s="14"/>
      <c r="G35" s="14">
        <v>9.33</v>
      </c>
      <c r="H35" s="14"/>
      <c r="I35" s="14"/>
      <c r="J35" s="14"/>
      <c r="K35" s="53"/>
      <c r="L35" s="13"/>
      <c r="M35" s="14"/>
      <c r="N35" s="14"/>
      <c r="O35" s="14"/>
      <c r="P35" s="14"/>
      <c r="Q35" s="14"/>
      <c r="R35" s="53"/>
      <c r="S35" s="237">
        <f t="shared" si="14"/>
        <v>9.33</v>
      </c>
      <c r="T35" s="237">
        <f t="shared" si="15"/>
        <v>0</v>
      </c>
      <c r="U35" s="14"/>
      <c r="V35" s="237">
        <f t="shared" si="16"/>
        <v>1481.6565999999998</v>
      </c>
      <c r="W35" s="53"/>
      <c r="X35" s="17">
        <f t="shared" si="6"/>
        <v>0</v>
      </c>
      <c r="Y35" s="17">
        <f t="shared" si="7"/>
        <v>0</v>
      </c>
      <c r="Z35" s="17">
        <f t="shared" si="8"/>
        <v>0</v>
      </c>
      <c r="AB35" s="237">
        <f t="shared" si="9"/>
        <v>9.33</v>
      </c>
      <c r="AC35" s="17">
        <f t="shared" si="10"/>
        <v>972.09270000000004</v>
      </c>
      <c r="AD35" s="237">
        <f t="shared" si="11"/>
        <v>0</v>
      </c>
      <c r="AE35" s="17">
        <f t="shared" si="12"/>
        <v>0</v>
      </c>
      <c r="AF35" s="17">
        <f t="shared" si="13"/>
        <v>0</v>
      </c>
      <c r="AG35" s="35"/>
    </row>
    <row r="36" spans="1:33" ht="21" customHeight="1" x14ac:dyDescent="0.2">
      <c r="A36" s="10">
        <v>44733</v>
      </c>
      <c r="B36" s="11"/>
      <c r="C36" s="12">
        <v>104.19</v>
      </c>
      <c r="D36" s="53"/>
      <c r="E36" s="13"/>
      <c r="F36" s="14"/>
      <c r="G36" s="14">
        <v>9.8843999999999994</v>
      </c>
      <c r="H36" s="14"/>
      <c r="I36" s="14"/>
      <c r="J36" s="14"/>
      <c r="K36" s="53"/>
      <c r="L36" s="13"/>
      <c r="M36" s="14"/>
      <c r="N36" s="14"/>
      <c r="O36" s="14"/>
      <c r="P36" s="14"/>
      <c r="Q36" s="14"/>
      <c r="R36" s="53"/>
      <c r="S36" s="237">
        <f t="shared" si="14"/>
        <v>9.8843999999999994</v>
      </c>
      <c r="T36" s="237">
        <f t="shared" si="15"/>
        <v>0</v>
      </c>
      <c r="U36" s="14"/>
      <c r="V36" s="237">
        <f t="shared" si="16"/>
        <v>1491.5409999999997</v>
      </c>
      <c r="W36" s="53"/>
      <c r="X36" s="17">
        <f t="shared" si="6"/>
        <v>0</v>
      </c>
      <c r="Y36" s="17">
        <f t="shared" si="7"/>
        <v>0</v>
      </c>
      <c r="Z36" s="17">
        <f t="shared" si="8"/>
        <v>0</v>
      </c>
      <c r="AB36" s="237">
        <f t="shared" si="9"/>
        <v>9.8843999999999994</v>
      </c>
      <c r="AC36" s="17">
        <f t="shared" si="10"/>
        <v>1029.855636</v>
      </c>
      <c r="AD36" s="237">
        <f t="shared" si="11"/>
        <v>0</v>
      </c>
      <c r="AE36" s="17">
        <f t="shared" si="12"/>
        <v>0</v>
      </c>
      <c r="AF36" s="17">
        <f t="shared" si="13"/>
        <v>0</v>
      </c>
      <c r="AG36" s="35"/>
    </row>
    <row r="37" spans="1:33" ht="21" customHeight="1" x14ac:dyDescent="0.2">
      <c r="A37" s="10">
        <v>44733</v>
      </c>
      <c r="B37" s="11"/>
      <c r="C37" s="12">
        <v>104.19</v>
      </c>
      <c r="D37" s="53"/>
      <c r="E37" s="13"/>
      <c r="F37" s="14"/>
      <c r="G37" s="14">
        <v>9.2799999999999994</v>
      </c>
      <c r="H37" s="14"/>
      <c r="I37" s="14"/>
      <c r="J37" s="14"/>
      <c r="K37" s="53"/>
      <c r="L37" s="13"/>
      <c r="M37" s="14"/>
      <c r="N37" s="14"/>
      <c r="O37" s="14"/>
      <c r="P37" s="14"/>
      <c r="Q37" s="14"/>
      <c r="R37" s="53"/>
      <c r="S37" s="237">
        <f t="shared" si="14"/>
        <v>9.2799999999999994</v>
      </c>
      <c r="T37" s="237">
        <f t="shared" si="15"/>
        <v>0</v>
      </c>
      <c r="U37" s="14"/>
      <c r="V37" s="237">
        <f t="shared" si="16"/>
        <v>1500.8209999999997</v>
      </c>
      <c r="W37" s="53"/>
      <c r="X37" s="17">
        <f t="shared" si="6"/>
        <v>0</v>
      </c>
      <c r="Y37" s="17">
        <f t="shared" si="7"/>
        <v>0</v>
      </c>
      <c r="Z37" s="17">
        <f t="shared" si="8"/>
        <v>0</v>
      </c>
      <c r="AB37" s="237">
        <f t="shared" si="9"/>
        <v>9.2799999999999994</v>
      </c>
      <c r="AC37" s="17">
        <f t="shared" si="10"/>
        <v>966.88319999999987</v>
      </c>
      <c r="AD37" s="237">
        <f t="shared" si="11"/>
        <v>0</v>
      </c>
      <c r="AE37" s="17">
        <f t="shared" si="12"/>
        <v>0</v>
      </c>
      <c r="AF37" s="17">
        <f t="shared" si="13"/>
        <v>0</v>
      </c>
      <c r="AG37" s="35"/>
    </row>
    <row r="38" spans="1:33" ht="21" customHeight="1" x14ac:dyDescent="0.2">
      <c r="A38" s="10">
        <v>44736</v>
      </c>
      <c r="B38" s="11"/>
      <c r="C38" s="12">
        <v>112.81</v>
      </c>
      <c r="D38" s="53"/>
      <c r="E38" s="13"/>
      <c r="F38" s="14"/>
      <c r="G38" s="14">
        <v>25.8</v>
      </c>
      <c r="H38" s="14"/>
      <c r="I38" s="14"/>
      <c r="J38" s="14"/>
      <c r="K38" s="53"/>
      <c r="L38" s="13"/>
      <c r="M38" s="14"/>
      <c r="N38" s="14"/>
      <c r="O38" s="14"/>
      <c r="P38" s="14"/>
      <c r="Q38" s="14"/>
      <c r="R38" s="53"/>
      <c r="S38" s="237">
        <f t="shared" si="14"/>
        <v>25.8</v>
      </c>
      <c r="T38" s="237">
        <f t="shared" si="15"/>
        <v>0</v>
      </c>
      <c r="U38" s="14"/>
      <c r="V38" s="237">
        <f t="shared" si="16"/>
        <v>1526.6209999999996</v>
      </c>
      <c r="W38" s="53"/>
      <c r="X38" s="17">
        <f t="shared" si="6"/>
        <v>0</v>
      </c>
      <c r="Y38" s="17">
        <f t="shared" si="7"/>
        <v>0</v>
      </c>
      <c r="Z38" s="17">
        <f t="shared" si="8"/>
        <v>0</v>
      </c>
      <c r="AB38" s="237">
        <f t="shared" si="9"/>
        <v>25.8</v>
      </c>
      <c r="AC38" s="17">
        <f t="shared" si="10"/>
        <v>2910.498</v>
      </c>
      <c r="AD38" s="237">
        <f t="shared" si="11"/>
        <v>0</v>
      </c>
      <c r="AE38" s="17">
        <f t="shared" si="12"/>
        <v>0</v>
      </c>
      <c r="AF38" s="17">
        <f t="shared" si="13"/>
        <v>0</v>
      </c>
      <c r="AG38" s="35"/>
    </row>
    <row r="39" spans="1:33" ht="21" customHeight="1" x14ac:dyDescent="0.2">
      <c r="A39" s="10">
        <v>44737</v>
      </c>
      <c r="B39" s="11"/>
      <c r="C39" s="12">
        <v>133.44999999999999</v>
      </c>
      <c r="D39" s="53"/>
      <c r="E39" s="13"/>
      <c r="F39" s="14"/>
      <c r="G39" s="14">
        <v>25.93</v>
      </c>
      <c r="H39" s="14"/>
      <c r="I39" s="14"/>
      <c r="J39" s="14"/>
      <c r="K39" s="53"/>
      <c r="L39" s="13"/>
      <c r="M39" s="14"/>
      <c r="N39" s="14"/>
      <c r="O39" s="14"/>
      <c r="P39" s="14"/>
      <c r="Q39" s="14"/>
      <c r="R39" s="53"/>
      <c r="S39" s="237">
        <f t="shared" si="14"/>
        <v>25.93</v>
      </c>
      <c r="T39" s="237">
        <f t="shared" si="15"/>
        <v>0</v>
      </c>
      <c r="U39" s="14"/>
      <c r="V39" s="237">
        <f t="shared" si="16"/>
        <v>1552.5509999999997</v>
      </c>
      <c r="W39" s="53"/>
      <c r="X39" s="17">
        <f t="shared" si="6"/>
        <v>0</v>
      </c>
      <c r="Y39" s="17">
        <f t="shared" si="7"/>
        <v>0</v>
      </c>
      <c r="Z39" s="17">
        <f t="shared" si="8"/>
        <v>0</v>
      </c>
      <c r="AB39" s="237">
        <f t="shared" si="9"/>
        <v>25.93</v>
      </c>
      <c r="AC39" s="17">
        <f t="shared" si="10"/>
        <v>3460.3584999999998</v>
      </c>
      <c r="AD39" s="237">
        <f t="shared" si="11"/>
        <v>0</v>
      </c>
      <c r="AE39" s="17">
        <f t="shared" si="12"/>
        <v>0</v>
      </c>
      <c r="AF39" s="17">
        <f t="shared" si="13"/>
        <v>0</v>
      </c>
      <c r="AG39" s="35"/>
    </row>
    <row r="40" spans="1:33" ht="21" customHeight="1" x14ac:dyDescent="0.2">
      <c r="A40" s="10">
        <v>44738</v>
      </c>
      <c r="B40" s="11"/>
      <c r="C40" s="12">
        <v>126.72</v>
      </c>
      <c r="D40" s="53"/>
      <c r="E40" s="13"/>
      <c r="F40" s="14"/>
      <c r="G40" s="14">
        <v>6.3914</v>
      </c>
      <c r="H40" s="14"/>
      <c r="I40" s="14"/>
      <c r="J40" s="14"/>
      <c r="K40" s="53"/>
      <c r="L40" s="13"/>
      <c r="M40" s="14"/>
      <c r="N40" s="14"/>
      <c r="O40" s="14"/>
      <c r="P40" s="14"/>
      <c r="Q40" s="14"/>
      <c r="R40" s="53"/>
      <c r="S40" s="237">
        <f t="shared" si="14"/>
        <v>6.3914</v>
      </c>
      <c r="T40" s="237">
        <f t="shared" si="15"/>
        <v>0</v>
      </c>
      <c r="U40" s="14"/>
      <c r="V40" s="237">
        <f t="shared" si="16"/>
        <v>1558.9423999999997</v>
      </c>
      <c r="W40" s="53"/>
      <c r="X40" s="17">
        <f t="shared" si="6"/>
        <v>0</v>
      </c>
      <c r="Y40" s="17">
        <f t="shared" si="7"/>
        <v>0</v>
      </c>
      <c r="Z40" s="17">
        <f t="shared" si="8"/>
        <v>0</v>
      </c>
      <c r="AB40" s="237">
        <f t="shared" si="9"/>
        <v>6.3914</v>
      </c>
      <c r="AC40" s="17">
        <f t="shared" si="10"/>
        <v>809.91820799999994</v>
      </c>
      <c r="AD40" s="237">
        <f t="shared" si="11"/>
        <v>0</v>
      </c>
      <c r="AE40" s="17">
        <f t="shared" si="12"/>
        <v>0</v>
      </c>
      <c r="AF40" s="17">
        <f t="shared" si="13"/>
        <v>0</v>
      </c>
      <c r="AG40" s="35"/>
    </row>
    <row r="41" spans="1:33" ht="21" customHeight="1" x14ac:dyDescent="0.2">
      <c r="A41" s="10">
        <v>44739</v>
      </c>
      <c r="B41" s="11"/>
      <c r="C41" s="12">
        <v>134.11000000000001</v>
      </c>
      <c r="D41" s="53"/>
      <c r="E41" s="13"/>
      <c r="F41" s="14"/>
      <c r="G41" s="14">
        <v>6.1239999999999997</v>
      </c>
      <c r="H41" s="14"/>
      <c r="I41" s="14"/>
      <c r="J41" s="14"/>
      <c r="K41" s="53"/>
      <c r="L41" s="13"/>
      <c r="M41" s="14"/>
      <c r="N41" s="14"/>
      <c r="O41" s="14"/>
      <c r="P41" s="14"/>
      <c r="Q41" s="14"/>
      <c r="R41" s="53"/>
      <c r="S41" s="237">
        <f t="shared" si="14"/>
        <v>6.1239999999999997</v>
      </c>
      <c r="T41" s="237">
        <f t="shared" si="15"/>
        <v>0</v>
      </c>
      <c r="U41" s="14"/>
      <c r="V41" s="237">
        <f t="shared" si="16"/>
        <v>1565.0663999999997</v>
      </c>
      <c r="W41" s="53"/>
      <c r="X41" s="17">
        <f t="shared" si="6"/>
        <v>0</v>
      </c>
      <c r="Y41" s="17">
        <f t="shared" si="7"/>
        <v>0</v>
      </c>
      <c r="Z41" s="17">
        <f t="shared" si="8"/>
        <v>0</v>
      </c>
      <c r="AB41" s="237">
        <f t="shared" si="9"/>
        <v>6.1239999999999997</v>
      </c>
      <c r="AC41" s="17">
        <f t="shared" si="10"/>
        <v>821.28964000000008</v>
      </c>
      <c r="AD41" s="237">
        <f t="shared" si="11"/>
        <v>0</v>
      </c>
      <c r="AE41" s="17">
        <f t="shared" si="12"/>
        <v>0</v>
      </c>
      <c r="AF41" s="17">
        <f t="shared" si="13"/>
        <v>0</v>
      </c>
      <c r="AG41" s="35"/>
    </row>
    <row r="42" spans="1:33" ht="21" customHeight="1" x14ac:dyDescent="0.2">
      <c r="A42" s="10">
        <v>44739</v>
      </c>
      <c r="B42" s="11"/>
      <c r="C42" s="12">
        <v>134.11000000000001</v>
      </c>
      <c r="D42" s="53"/>
      <c r="E42" s="13"/>
      <c r="F42" s="14"/>
      <c r="G42" s="14">
        <v>6.0942999999999996</v>
      </c>
      <c r="H42" s="14"/>
      <c r="I42" s="14"/>
      <c r="J42" s="14"/>
      <c r="K42" s="53"/>
      <c r="L42" s="13"/>
      <c r="M42" s="14"/>
      <c r="N42" s="14"/>
      <c r="O42" s="14"/>
      <c r="P42" s="14"/>
      <c r="Q42" s="14"/>
      <c r="R42" s="53"/>
      <c r="S42" s="237">
        <f t="shared" si="14"/>
        <v>6.0942999999999996</v>
      </c>
      <c r="T42" s="237">
        <f t="shared" si="15"/>
        <v>0</v>
      </c>
      <c r="U42" s="14"/>
      <c r="V42" s="237">
        <f t="shared" si="16"/>
        <v>1571.1606999999997</v>
      </c>
      <c r="W42" s="53"/>
      <c r="X42" s="17">
        <f t="shared" si="6"/>
        <v>0</v>
      </c>
      <c r="Y42" s="17">
        <f t="shared" si="7"/>
        <v>0</v>
      </c>
      <c r="Z42" s="17">
        <f t="shared" si="8"/>
        <v>0</v>
      </c>
      <c r="AB42" s="237">
        <f t="shared" si="9"/>
        <v>6.0942999999999996</v>
      </c>
      <c r="AC42" s="17">
        <f t="shared" si="10"/>
        <v>817.30657300000007</v>
      </c>
      <c r="AD42" s="237">
        <f t="shared" si="11"/>
        <v>0</v>
      </c>
      <c r="AE42" s="17">
        <f t="shared" si="12"/>
        <v>0</v>
      </c>
      <c r="AF42" s="17">
        <f t="shared" si="13"/>
        <v>0</v>
      </c>
      <c r="AG42" s="35"/>
    </row>
    <row r="43" spans="1:33" ht="21" customHeight="1" x14ac:dyDescent="0.2">
      <c r="A43" s="10">
        <v>44742</v>
      </c>
      <c r="B43" s="11"/>
      <c r="C43" s="12">
        <v>114.03</v>
      </c>
      <c r="D43" s="53"/>
      <c r="E43" s="13"/>
      <c r="F43" s="14"/>
      <c r="G43" s="14">
        <v>17.55</v>
      </c>
      <c r="H43" s="14"/>
      <c r="I43" s="14"/>
      <c r="J43" s="14"/>
      <c r="K43" s="53"/>
      <c r="L43" s="13"/>
      <c r="M43" s="14"/>
      <c r="N43" s="14"/>
      <c r="O43" s="14"/>
      <c r="P43" s="14"/>
      <c r="Q43" s="14"/>
      <c r="R43" s="53"/>
      <c r="S43" s="237">
        <f t="shared" si="14"/>
        <v>17.55</v>
      </c>
      <c r="T43" s="237">
        <f t="shared" si="15"/>
        <v>0</v>
      </c>
      <c r="U43" s="14"/>
      <c r="V43" s="237">
        <f t="shared" si="16"/>
        <v>1588.7106999999996</v>
      </c>
      <c r="W43" s="53"/>
      <c r="X43" s="17">
        <f t="shared" si="6"/>
        <v>0</v>
      </c>
      <c r="Y43" s="17">
        <f t="shared" si="7"/>
        <v>0</v>
      </c>
      <c r="Z43" s="17">
        <f t="shared" si="8"/>
        <v>0</v>
      </c>
      <c r="AB43" s="237">
        <f t="shared" si="9"/>
        <v>17.55</v>
      </c>
      <c r="AC43" s="17">
        <f t="shared" si="10"/>
        <v>2001.2265000000002</v>
      </c>
      <c r="AD43" s="237">
        <f t="shared" si="11"/>
        <v>0</v>
      </c>
      <c r="AE43" s="17">
        <f t="shared" si="12"/>
        <v>0</v>
      </c>
      <c r="AF43" s="17">
        <f t="shared" si="13"/>
        <v>0</v>
      </c>
      <c r="AG43" s="35"/>
    </row>
    <row r="44" spans="1:33" ht="21" customHeight="1" x14ac:dyDescent="0.2">
      <c r="A44" s="10">
        <v>44746</v>
      </c>
      <c r="B44" s="11"/>
      <c r="C44" s="12">
        <v>120.27</v>
      </c>
      <c r="D44" s="53"/>
      <c r="E44" s="13"/>
      <c r="F44" s="14"/>
      <c r="G44" s="14">
        <v>22.27</v>
      </c>
      <c r="H44" s="14"/>
      <c r="I44" s="14"/>
      <c r="J44" s="14"/>
      <c r="K44" s="53"/>
      <c r="L44" s="13"/>
      <c r="M44" s="14"/>
      <c r="N44" s="14"/>
      <c r="O44" s="14"/>
      <c r="P44" s="14"/>
      <c r="Q44" s="14"/>
      <c r="R44" s="53"/>
      <c r="S44" s="237">
        <f t="shared" si="14"/>
        <v>22.27</v>
      </c>
      <c r="T44" s="237">
        <f t="shared" si="15"/>
        <v>0</v>
      </c>
      <c r="U44" s="14"/>
      <c r="V44" s="237">
        <f t="shared" si="16"/>
        <v>1610.9806999999996</v>
      </c>
      <c r="W44" s="53"/>
      <c r="X44" s="17">
        <f t="shared" si="6"/>
        <v>0</v>
      </c>
      <c r="Y44" s="17">
        <f t="shared" si="7"/>
        <v>0</v>
      </c>
      <c r="Z44" s="17">
        <f t="shared" si="8"/>
        <v>0</v>
      </c>
      <c r="AB44" s="237">
        <f t="shared" si="9"/>
        <v>22.27</v>
      </c>
      <c r="AC44" s="17">
        <f t="shared" si="10"/>
        <v>2678.4128999999998</v>
      </c>
      <c r="AD44" s="237">
        <f t="shared" si="11"/>
        <v>0</v>
      </c>
      <c r="AE44" s="17">
        <f t="shared" si="12"/>
        <v>0</v>
      </c>
      <c r="AF44" s="17">
        <f t="shared" si="13"/>
        <v>0</v>
      </c>
      <c r="AG44" s="35"/>
    </row>
    <row r="45" spans="1:33" ht="21" customHeight="1" x14ac:dyDescent="0.2">
      <c r="A45" s="10">
        <v>44749</v>
      </c>
      <c r="B45" s="11"/>
      <c r="C45" s="12">
        <v>137.82</v>
      </c>
      <c r="D45" s="53"/>
      <c r="E45" s="13"/>
      <c r="F45" s="14"/>
      <c r="G45" s="14">
        <v>8.0039999999999996</v>
      </c>
      <c r="H45" s="14"/>
      <c r="I45" s="14"/>
      <c r="J45" s="14"/>
      <c r="K45" s="53"/>
      <c r="L45" s="13"/>
      <c r="M45" s="14"/>
      <c r="N45" s="14"/>
      <c r="O45" s="14"/>
      <c r="P45" s="14"/>
      <c r="Q45" s="14"/>
      <c r="R45" s="53"/>
      <c r="S45" s="237">
        <f t="shared" si="14"/>
        <v>8.0039999999999996</v>
      </c>
      <c r="T45" s="237">
        <f t="shared" si="15"/>
        <v>0</v>
      </c>
      <c r="U45" s="14"/>
      <c r="V45" s="237">
        <f t="shared" si="16"/>
        <v>1618.9846999999995</v>
      </c>
      <c r="W45" s="53"/>
      <c r="X45" s="17">
        <f t="shared" si="6"/>
        <v>0</v>
      </c>
      <c r="Y45" s="17">
        <f t="shared" si="7"/>
        <v>0</v>
      </c>
      <c r="Z45" s="17">
        <f t="shared" si="8"/>
        <v>0</v>
      </c>
      <c r="AB45" s="237">
        <f t="shared" si="9"/>
        <v>8.0039999999999996</v>
      </c>
      <c r="AC45" s="17">
        <f t="shared" si="10"/>
        <v>1103.1112799999999</v>
      </c>
      <c r="AD45" s="237">
        <f t="shared" si="11"/>
        <v>0</v>
      </c>
      <c r="AE45" s="17">
        <f t="shared" si="12"/>
        <v>0</v>
      </c>
      <c r="AF45" s="17">
        <f t="shared" si="13"/>
        <v>0</v>
      </c>
      <c r="AG45" s="35"/>
    </row>
    <row r="46" spans="1:33" ht="21" customHeight="1" x14ac:dyDescent="0.2">
      <c r="A46" s="10">
        <v>44756</v>
      </c>
      <c r="B46" s="11"/>
      <c r="C46" s="12">
        <v>130.63999999999999</v>
      </c>
      <c r="D46" s="53"/>
      <c r="E46" s="13"/>
      <c r="F46" s="14"/>
      <c r="G46" s="14">
        <v>24.06</v>
      </c>
      <c r="H46" s="14"/>
      <c r="I46" s="14"/>
      <c r="J46" s="14"/>
      <c r="K46" s="53"/>
      <c r="L46" s="13"/>
      <c r="M46" s="14"/>
      <c r="N46" s="14"/>
      <c r="O46" s="14"/>
      <c r="P46" s="14"/>
      <c r="Q46" s="14"/>
      <c r="R46" s="53"/>
      <c r="S46" s="237">
        <f t="shared" si="14"/>
        <v>24.06</v>
      </c>
      <c r="T46" s="237">
        <f t="shared" si="15"/>
        <v>0</v>
      </c>
      <c r="U46" s="14"/>
      <c r="V46" s="237">
        <f t="shared" si="16"/>
        <v>1643.0446999999995</v>
      </c>
      <c r="W46" s="53"/>
      <c r="X46" s="17">
        <f t="shared" si="6"/>
        <v>0</v>
      </c>
      <c r="Y46" s="17">
        <f t="shared" si="7"/>
        <v>0</v>
      </c>
      <c r="Z46" s="17">
        <f t="shared" si="8"/>
        <v>0</v>
      </c>
      <c r="AB46" s="237">
        <f t="shared" si="9"/>
        <v>24.06</v>
      </c>
      <c r="AC46" s="17">
        <f t="shared" si="10"/>
        <v>3143.1983999999993</v>
      </c>
      <c r="AD46" s="237">
        <f t="shared" si="11"/>
        <v>0</v>
      </c>
      <c r="AE46" s="17">
        <f t="shared" si="12"/>
        <v>0</v>
      </c>
      <c r="AF46" s="17">
        <f t="shared" si="13"/>
        <v>0</v>
      </c>
      <c r="AG46" s="35"/>
    </row>
    <row r="47" spans="1:33" ht="21" customHeight="1" x14ac:dyDescent="0.2">
      <c r="A47" s="10">
        <v>44761</v>
      </c>
      <c r="B47" s="11"/>
      <c r="C47" s="12">
        <v>145.6</v>
      </c>
      <c r="D47" s="53"/>
      <c r="E47" s="13"/>
      <c r="F47" s="14"/>
      <c r="G47" s="14">
        <v>6.7454999999999998</v>
      </c>
      <c r="H47" s="14"/>
      <c r="I47" s="14"/>
      <c r="J47" s="14"/>
      <c r="K47" s="53"/>
      <c r="L47" s="13"/>
      <c r="M47" s="14"/>
      <c r="N47" s="14">
        <v>370</v>
      </c>
      <c r="O47" s="14"/>
      <c r="P47" s="14"/>
      <c r="Q47" s="14"/>
      <c r="R47" s="53"/>
      <c r="S47" s="237">
        <f t="shared" si="14"/>
        <v>6.7454999999999998</v>
      </c>
      <c r="T47" s="237">
        <f t="shared" si="15"/>
        <v>370</v>
      </c>
      <c r="U47" s="14"/>
      <c r="V47" s="237">
        <f t="shared" si="16"/>
        <v>1279.7901999999995</v>
      </c>
      <c r="W47" s="53"/>
      <c r="X47" s="17">
        <f t="shared" si="6"/>
        <v>0</v>
      </c>
      <c r="Y47" s="17">
        <f t="shared" si="7"/>
        <v>0</v>
      </c>
      <c r="Z47" s="17">
        <f t="shared" si="8"/>
        <v>0</v>
      </c>
      <c r="AB47" s="237">
        <f t="shared" si="9"/>
        <v>6.7454999999999998</v>
      </c>
      <c r="AC47" s="17">
        <f t="shared" si="10"/>
        <v>982.14479999999992</v>
      </c>
      <c r="AD47" s="237">
        <f t="shared" si="11"/>
        <v>370</v>
      </c>
      <c r="AE47" s="17">
        <f t="shared" si="12"/>
        <v>53872</v>
      </c>
      <c r="AF47" s="17">
        <f t="shared" si="13"/>
        <v>0</v>
      </c>
      <c r="AG47" s="35"/>
    </row>
    <row r="48" spans="1:33" ht="21" customHeight="1" x14ac:dyDescent="0.2">
      <c r="A48" s="10">
        <v>44766</v>
      </c>
      <c r="B48" s="11"/>
      <c r="C48" s="12">
        <v>132.55000000000001</v>
      </c>
      <c r="D48" s="53"/>
      <c r="E48" s="13"/>
      <c r="F48" s="14"/>
      <c r="G48" s="14">
        <v>18.04</v>
      </c>
      <c r="H48" s="14"/>
      <c r="I48" s="14"/>
      <c r="J48" s="14"/>
      <c r="K48" s="53"/>
      <c r="L48" s="13"/>
      <c r="M48" s="14"/>
      <c r="N48" s="14"/>
      <c r="O48" s="14"/>
      <c r="P48" s="14"/>
      <c r="Q48" s="14"/>
      <c r="R48" s="53"/>
      <c r="S48" s="237">
        <f t="shared" si="14"/>
        <v>18.04</v>
      </c>
      <c r="T48" s="237">
        <f t="shared" si="15"/>
        <v>0</v>
      </c>
      <c r="U48" s="14"/>
      <c r="V48" s="237">
        <f t="shared" si="16"/>
        <v>1297.8301999999994</v>
      </c>
      <c r="W48" s="53"/>
      <c r="X48" s="17">
        <f t="shared" si="6"/>
        <v>0</v>
      </c>
      <c r="Y48" s="17">
        <f t="shared" si="7"/>
        <v>0</v>
      </c>
      <c r="Z48" s="17">
        <f t="shared" si="8"/>
        <v>0</v>
      </c>
      <c r="AB48" s="237">
        <f t="shared" si="9"/>
        <v>18.04</v>
      </c>
      <c r="AC48" s="17">
        <f t="shared" si="10"/>
        <v>2391.2020000000002</v>
      </c>
      <c r="AD48" s="237">
        <f t="shared" si="11"/>
        <v>0</v>
      </c>
      <c r="AE48" s="17">
        <f t="shared" si="12"/>
        <v>0</v>
      </c>
      <c r="AF48" s="17">
        <f t="shared" si="13"/>
        <v>0</v>
      </c>
      <c r="AG48" s="35"/>
    </row>
    <row r="49" spans="1:33" ht="21" customHeight="1" x14ac:dyDescent="0.2">
      <c r="A49" s="10">
        <v>44775</v>
      </c>
      <c r="B49" s="11"/>
      <c r="C49" s="12">
        <v>121.18</v>
      </c>
      <c r="D49" s="53"/>
      <c r="E49" s="13"/>
      <c r="F49" s="14"/>
      <c r="G49" s="14">
        <v>8.4217999999999993</v>
      </c>
      <c r="H49" s="14"/>
      <c r="I49" s="14"/>
      <c r="J49" s="14"/>
      <c r="K49" s="53"/>
      <c r="L49" s="13"/>
      <c r="M49" s="14"/>
      <c r="N49" s="14">
        <v>96</v>
      </c>
      <c r="O49" s="14"/>
      <c r="P49" s="14"/>
      <c r="Q49" s="14"/>
      <c r="R49" s="53"/>
      <c r="S49" s="237">
        <f t="shared" si="14"/>
        <v>8.4217999999999993</v>
      </c>
      <c r="T49" s="237">
        <f t="shared" si="15"/>
        <v>96</v>
      </c>
      <c r="U49" s="14"/>
      <c r="V49" s="237">
        <f t="shared" si="16"/>
        <v>1210.2519999999995</v>
      </c>
      <c r="W49" s="53"/>
      <c r="X49" s="17">
        <f t="shared" si="6"/>
        <v>0</v>
      </c>
      <c r="Y49" s="17">
        <f t="shared" si="7"/>
        <v>0</v>
      </c>
      <c r="Z49" s="17">
        <f t="shared" si="8"/>
        <v>0</v>
      </c>
      <c r="AB49" s="237">
        <f t="shared" si="9"/>
        <v>8.4217999999999993</v>
      </c>
      <c r="AC49" s="17">
        <f t="shared" si="10"/>
        <v>1020.553724</v>
      </c>
      <c r="AD49" s="237">
        <f t="shared" si="11"/>
        <v>96</v>
      </c>
      <c r="AE49" s="17">
        <f t="shared" si="12"/>
        <v>11633.28</v>
      </c>
      <c r="AF49" s="17">
        <f t="shared" si="13"/>
        <v>0</v>
      </c>
      <c r="AG49" s="35"/>
    </row>
    <row r="50" spans="1:33" ht="21" customHeight="1" x14ac:dyDescent="0.2">
      <c r="A50" s="10">
        <v>44775</v>
      </c>
      <c r="B50" s="11"/>
      <c r="C50" s="12">
        <v>121.18</v>
      </c>
      <c r="D50" s="53"/>
      <c r="E50" s="13"/>
      <c r="F50" s="14"/>
      <c r="G50" s="14">
        <v>5.5941000000000001</v>
      </c>
      <c r="H50" s="14"/>
      <c r="I50" s="14"/>
      <c r="J50" s="14"/>
      <c r="K50" s="53"/>
      <c r="L50" s="13"/>
      <c r="M50" s="14"/>
      <c r="N50" s="14"/>
      <c r="O50" s="14"/>
      <c r="P50" s="14"/>
      <c r="Q50" s="14"/>
      <c r="R50" s="53"/>
      <c r="S50" s="237">
        <f t="shared" si="14"/>
        <v>5.5941000000000001</v>
      </c>
      <c r="T50" s="237">
        <f t="shared" si="15"/>
        <v>0</v>
      </c>
      <c r="U50" s="14"/>
      <c r="V50" s="237">
        <f t="shared" si="16"/>
        <v>1215.8460999999995</v>
      </c>
      <c r="W50" s="53"/>
      <c r="X50" s="17">
        <f t="shared" si="6"/>
        <v>0</v>
      </c>
      <c r="Y50" s="17">
        <f t="shared" si="7"/>
        <v>0</v>
      </c>
      <c r="Z50" s="17">
        <f t="shared" si="8"/>
        <v>0</v>
      </c>
      <c r="AB50" s="237">
        <f t="shared" si="9"/>
        <v>5.5941000000000001</v>
      </c>
      <c r="AC50" s="17">
        <f t="shared" si="10"/>
        <v>677.89303800000005</v>
      </c>
      <c r="AD50" s="237">
        <f t="shared" si="11"/>
        <v>0</v>
      </c>
      <c r="AE50" s="17">
        <f t="shared" si="12"/>
        <v>0</v>
      </c>
      <c r="AF50" s="17">
        <f t="shared" si="13"/>
        <v>0</v>
      </c>
      <c r="AG50" s="35"/>
    </row>
    <row r="51" spans="1:33" ht="21" customHeight="1" x14ac:dyDescent="0.2">
      <c r="A51" s="10">
        <v>44785</v>
      </c>
      <c r="B51" s="11"/>
      <c r="C51" s="12">
        <v>131.15</v>
      </c>
      <c r="D51" s="53"/>
      <c r="E51" s="13"/>
      <c r="F51" s="14"/>
      <c r="G51" s="14">
        <v>3.7734999999999999</v>
      </c>
      <c r="H51" s="14"/>
      <c r="I51" s="14"/>
      <c r="J51" s="14"/>
      <c r="K51" s="53"/>
      <c r="L51" s="13"/>
      <c r="M51" s="14"/>
      <c r="N51" s="14">
        <v>555</v>
      </c>
      <c r="O51" s="14"/>
      <c r="P51" s="14"/>
      <c r="Q51" s="14"/>
      <c r="R51" s="53"/>
      <c r="S51" s="237">
        <f t="shared" si="14"/>
        <v>3.7734999999999999</v>
      </c>
      <c r="T51" s="237">
        <f t="shared" si="15"/>
        <v>555</v>
      </c>
      <c r="U51" s="14"/>
      <c r="V51" s="237">
        <f t="shared" si="16"/>
        <v>664.61959999999954</v>
      </c>
      <c r="W51" s="53"/>
      <c r="X51" s="17">
        <f t="shared" si="6"/>
        <v>0</v>
      </c>
      <c r="Y51" s="17">
        <f t="shared" si="7"/>
        <v>0</v>
      </c>
      <c r="Z51" s="17">
        <f t="shared" si="8"/>
        <v>0</v>
      </c>
      <c r="AB51" s="237">
        <f t="shared" si="9"/>
        <v>3.7734999999999999</v>
      </c>
      <c r="AC51" s="17">
        <f t="shared" si="10"/>
        <v>494.89452499999999</v>
      </c>
      <c r="AD51" s="237">
        <f t="shared" si="11"/>
        <v>555</v>
      </c>
      <c r="AE51" s="17">
        <f t="shared" si="12"/>
        <v>72788.25</v>
      </c>
      <c r="AF51" s="17">
        <f t="shared" si="13"/>
        <v>0</v>
      </c>
      <c r="AG51" s="35"/>
    </row>
    <row r="52" spans="1:33" ht="21" customHeight="1" x14ac:dyDescent="0.2">
      <c r="A52" s="10">
        <v>44813</v>
      </c>
      <c r="B52" s="11"/>
      <c r="C52" s="12">
        <v>111.78</v>
      </c>
      <c r="D52" s="53"/>
      <c r="E52" s="13"/>
      <c r="F52" s="14"/>
      <c r="G52" s="14">
        <v>19.600000000000001</v>
      </c>
      <c r="H52" s="14"/>
      <c r="I52" s="14"/>
      <c r="J52" s="14"/>
      <c r="K52" s="53"/>
      <c r="L52" s="13"/>
      <c r="M52" s="14"/>
      <c r="N52" s="14"/>
      <c r="O52" s="14"/>
      <c r="P52" s="14"/>
      <c r="Q52" s="14"/>
      <c r="R52" s="53"/>
      <c r="S52" s="237">
        <f t="shared" si="14"/>
        <v>19.600000000000001</v>
      </c>
      <c r="T52" s="237">
        <f t="shared" si="15"/>
        <v>0</v>
      </c>
      <c r="U52" s="14"/>
      <c r="V52" s="237">
        <f t="shared" si="16"/>
        <v>684.21959999999956</v>
      </c>
      <c r="W52" s="53"/>
      <c r="X52" s="17">
        <f t="shared" si="6"/>
        <v>0</v>
      </c>
      <c r="Y52" s="17">
        <f t="shared" si="7"/>
        <v>0</v>
      </c>
      <c r="Z52" s="17">
        <f t="shared" si="8"/>
        <v>0</v>
      </c>
      <c r="AB52" s="237">
        <f t="shared" si="9"/>
        <v>19.600000000000001</v>
      </c>
      <c r="AC52" s="17">
        <f t="shared" si="10"/>
        <v>2190.8880000000004</v>
      </c>
      <c r="AD52" s="237">
        <f t="shared" si="11"/>
        <v>0</v>
      </c>
      <c r="AE52" s="17">
        <f t="shared" si="12"/>
        <v>0</v>
      </c>
      <c r="AF52" s="17">
        <f t="shared" si="13"/>
        <v>0</v>
      </c>
      <c r="AG52" s="35"/>
    </row>
    <row r="53" spans="1:33" ht="21" customHeight="1" x14ac:dyDescent="0.2">
      <c r="A53" s="10">
        <v>44896</v>
      </c>
      <c r="B53" s="11"/>
      <c r="C53" s="12">
        <v>51.4</v>
      </c>
      <c r="D53" s="53"/>
      <c r="E53" s="13"/>
      <c r="F53" s="14"/>
      <c r="G53" s="14"/>
      <c r="H53" s="14"/>
      <c r="I53" s="14"/>
      <c r="J53" s="14"/>
      <c r="K53" s="53"/>
      <c r="L53" s="13"/>
      <c r="M53" s="14"/>
      <c r="N53" s="14"/>
      <c r="O53" s="14"/>
      <c r="P53" s="14"/>
      <c r="Q53" s="14"/>
      <c r="R53" s="53"/>
      <c r="S53" s="237">
        <f t="shared" si="14"/>
        <v>0</v>
      </c>
      <c r="T53" s="237">
        <f t="shared" si="15"/>
        <v>0</v>
      </c>
      <c r="U53" s="14">
        <v>-109</v>
      </c>
      <c r="V53" s="237">
        <f t="shared" si="16"/>
        <v>575.21959999999956</v>
      </c>
      <c r="W53" s="53"/>
      <c r="X53" s="17">
        <f t="shared" si="6"/>
        <v>0</v>
      </c>
      <c r="Y53" s="17">
        <f t="shared" si="7"/>
        <v>0</v>
      </c>
      <c r="Z53" s="17">
        <f t="shared" si="8"/>
        <v>0</v>
      </c>
      <c r="AB53" s="237">
        <f t="shared" si="9"/>
        <v>0</v>
      </c>
      <c r="AC53" s="17">
        <f t="shared" si="10"/>
        <v>0</v>
      </c>
      <c r="AD53" s="237">
        <f t="shared" si="11"/>
        <v>109</v>
      </c>
      <c r="AE53" s="17">
        <f t="shared" si="12"/>
        <v>0</v>
      </c>
      <c r="AF53" s="17">
        <f t="shared" si="13"/>
        <v>0</v>
      </c>
      <c r="AG53" s="35"/>
    </row>
    <row r="54" spans="1:33" ht="21" customHeight="1" x14ac:dyDescent="0.2">
      <c r="A54" s="10">
        <v>44563</v>
      </c>
      <c r="B54" s="11"/>
      <c r="C54" s="12">
        <v>100</v>
      </c>
      <c r="D54" s="53"/>
      <c r="E54" s="13"/>
      <c r="F54" s="14"/>
      <c r="G54" s="14">
        <v>860</v>
      </c>
      <c r="H54" s="14"/>
      <c r="I54" s="14"/>
      <c r="J54" s="14"/>
      <c r="K54" s="53"/>
      <c r="L54" s="13"/>
      <c r="M54" s="14"/>
      <c r="N54" s="14"/>
      <c r="O54" s="14"/>
      <c r="P54" s="14"/>
      <c r="Q54" s="14"/>
      <c r="R54" s="53"/>
      <c r="S54" s="237">
        <f t="shared" si="14"/>
        <v>860</v>
      </c>
      <c r="T54" s="237">
        <f t="shared" si="15"/>
        <v>0</v>
      </c>
      <c r="U54" s="14"/>
      <c r="V54" s="237">
        <f t="shared" si="16"/>
        <v>1435.2195999999994</v>
      </c>
      <c r="W54" s="53"/>
      <c r="X54" s="17">
        <f t="shared" si="6"/>
        <v>0</v>
      </c>
      <c r="Y54" s="17">
        <f t="shared" si="7"/>
        <v>0</v>
      </c>
      <c r="Z54" s="17">
        <f t="shared" si="8"/>
        <v>0</v>
      </c>
      <c r="AB54" s="237">
        <f t="shared" si="9"/>
        <v>860</v>
      </c>
      <c r="AC54" s="17">
        <f t="shared" si="10"/>
        <v>86000</v>
      </c>
      <c r="AD54" s="237">
        <f t="shared" si="11"/>
        <v>0</v>
      </c>
      <c r="AE54" s="17">
        <f t="shared" si="12"/>
        <v>0</v>
      </c>
      <c r="AF54" s="17">
        <f t="shared" si="13"/>
        <v>0</v>
      </c>
      <c r="AG54" s="35"/>
    </row>
    <row r="55" spans="1:33" ht="21" customHeight="1" x14ac:dyDescent="0.2">
      <c r="A55" s="10">
        <v>44564</v>
      </c>
      <c r="B55" s="11"/>
      <c r="C55" s="12">
        <v>100</v>
      </c>
      <c r="D55" s="53"/>
      <c r="E55" s="13"/>
      <c r="F55" s="14"/>
      <c r="G55" s="14"/>
      <c r="H55" s="14"/>
      <c r="I55" s="14"/>
      <c r="J55" s="14"/>
      <c r="K55" s="53"/>
      <c r="L55" s="13"/>
      <c r="M55" s="14"/>
      <c r="N55" s="14"/>
      <c r="O55" s="14"/>
      <c r="P55" s="14">
        <v>860</v>
      </c>
      <c r="Q55" s="14"/>
      <c r="R55" s="53"/>
      <c r="S55" s="237">
        <f t="shared" si="14"/>
        <v>0</v>
      </c>
      <c r="T55" s="237">
        <f t="shared" si="15"/>
        <v>860</v>
      </c>
      <c r="U55" s="14"/>
      <c r="V55" s="237">
        <f t="shared" si="16"/>
        <v>575.21959999999945</v>
      </c>
      <c r="W55" s="53"/>
      <c r="X55" s="17">
        <f t="shared" si="6"/>
        <v>0</v>
      </c>
      <c r="Y55" s="17">
        <f t="shared" si="7"/>
        <v>0</v>
      </c>
      <c r="Z55" s="17">
        <f t="shared" si="8"/>
        <v>0</v>
      </c>
      <c r="AB55" s="237">
        <f t="shared" si="9"/>
        <v>0</v>
      </c>
      <c r="AC55" s="17">
        <f t="shared" si="10"/>
        <v>0</v>
      </c>
      <c r="AD55" s="237">
        <f t="shared" si="11"/>
        <v>860</v>
      </c>
      <c r="AE55" s="17">
        <f t="shared" si="12"/>
        <v>86000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CA06D93-4D56-48F2-98F1-435C52F01210}"/>
    <dataValidation imeMode="on" allowBlank="1" showInputMessage="1" showErrorMessage="1" sqref="R584:U1048576 K584:K1048576 B587:D1048576 C584:E585 D583:H583 L583 V583 D586:E586 B579:B582 C578:E578 D579:E582 B586 R4:V4 R2:U3 W2:AF582 B2:D577 K2:K582 W584:AF1048576 R5:U582" xr:uid="{36EBE591-E4B9-4DC5-A73B-D05DEDC1B778}"/>
  </dataValidations>
  <hyperlinks>
    <hyperlink ref="C2" r:id="rId1" xr:uid="{0E5F7D4C-1B62-4E23-8400-FA4F7DF452D1}"/>
    <hyperlink ref="E1:J1" location="仮想通貨の入力_増加" display="仮想通貨の入力_増加" xr:uid="{C14E5028-C504-45AD-B0DE-0BE8161456AA}"/>
    <hyperlink ref="L1:Q1" location="仮想通貨の入力_減少" display="仮想通貨の入力_減少" xr:uid="{A555343E-DE09-44BB-BD0C-1443294361AE}"/>
    <hyperlink ref="S1:V1" location="仮想通貨の入力_数量" display="数量" xr:uid="{018F3309-C478-4BD5-8201-1A881C3BFFF7}"/>
    <hyperlink ref="X1:Z1" location="仮想通貨の入力_損益" display="損益" xr:uid="{99282AF8-C32F-4053-BB27-863417EFABC9}"/>
    <hyperlink ref="AB1" location="仮想通貨の入力_税計算" display="税計算" xr:uid="{23334650-5F62-428A-ACD1-7F00ACAB5BB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8F693-3571-4C37-BB8F-D6C6299E26A4}">
  <sheetPr>
    <tabColor rgb="FF00B05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5" t="s">
        <v>2</v>
      </c>
      <c r="B1" s="383"/>
      <c r="C1" s="384"/>
      <c r="D1" s="238"/>
      <c r="E1" s="468" t="str">
        <f>$A$1&amp;"が増加になる行動"</f>
        <v>USDCが増加になる行動</v>
      </c>
      <c r="F1" s="469"/>
      <c r="G1" s="469"/>
      <c r="H1" s="469"/>
      <c r="I1" s="469"/>
      <c r="J1" s="470"/>
      <c r="K1" s="380"/>
      <c r="L1" s="468" t="str">
        <f>$A$1&amp;"が減少になる行動"</f>
        <v>USDCが減少になる行動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2464.2963999999993</v>
      </c>
      <c r="H4" s="237">
        <f t="shared" si="0"/>
        <v>0</v>
      </c>
      <c r="I4" s="237">
        <f t="shared" si="0"/>
        <v>0</v>
      </c>
      <c r="J4" s="237">
        <f t="shared" si="0"/>
        <v>0</v>
      </c>
      <c r="K4" s="53"/>
      <c r="L4" s="244">
        <f t="shared" si="0"/>
        <v>0</v>
      </c>
      <c r="M4" s="237">
        <f t="shared" si="0"/>
        <v>0</v>
      </c>
      <c r="N4" s="237">
        <f t="shared" si="0"/>
        <v>778.09809999999993</v>
      </c>
      <c r="O4" s="237">
        <f t="shared" si="0"/>
        <v>1636.244788</v>
      </c>
      <c r="P4" s="237">
        <f t="shared" si="0"/>
        <v>0</v>
      </c>
      <c r="Q4" s="237">
        <f t="shared" si="0"/>
        <v>0</v>
      </c>
      <c r="R4" s="233"/>
      <c r="S4" s="237">
        <f t="shared" si="0"/>
        <v>2464.2963999999993</v>
      </c>
      <c r="T4" s="237">
        <f t="shared" si="0"/>
        <v>2414.3428880000006</v>
      </c>
      <c r="U4" s="245" t="s">
        <v>126</v>
      </c>
      <c r="V4" s="14"/>
      <c r="W4" s="235"/>
      <c r="X4" s="17">
        <f t="shared" ref="X4:Z4" si="1">SUM(X$5:X$9999)</f>
        <v>0</v>
      </c>
      <c r="Y4" s="17">
        <f t="shared" si="1"/>
        <v>0</v>
      </c>
      <c r="Z4" s="17">
        <f t="shared" si="1"/>
        <v>0</v>
      </c>
      <c r="AB4" s="237">
        <f t="shared" ref="AB4:AF4" si="2">SUM(AB$5:AB$9999)</f>
        <v>2464.2963999999993</v>
      </c>
      <c r="AC4" s="17">
        <f>SUM(AC$5:AC$9999)</f>
        <v>320912.21662700007</v>
      </c>
      <c r="AD4" s="237">
        <f t="shared" si="2"/>
        <v>817.61809999999991</v>
      </c>
      <c r="AE4" s="17">
        <f t="shared" si="2"/>
        <v>102845.14326899999</v>
      </c>
      <c r="AF4" s="17">
        <f t="shared" si="2"/>
        <v>0</v>
      </c>
      <c r="AG4" s="35"/>
    </row>
    <row r="5" spans="1:33" ht="21" customHeight="1" x14ac:dyDescent="0.2">
      <c r="A5" s="10">
        <v>44689</v>
      </c>
      <c r="B5" s="11"/>
      <c r="C5" s="12">
        <v>130.75</v>
      </c>
      <c r="D5" s="53"/>
      <c r="E5" s="13"/>
      <c r="F5" s="14"/>
      <c r="G5" s="14">
        <v>120</v>
      </c>
      <c r="H5" s="14"/>
      <c r="I5" s="14"/>
      <c r="J5" s="14"/>
      <c r="K5" s="53"/>
      <c r="L5" s="13"/>
      <c r="M5" s="14"/>
      <c r="N5" s="14"/>
      <c r="O5" s="14"/>
      <c r="P5" s="14"/>
      <c r="Q5" s="14"/>
      <c r="R5" s="233"/>
      <c r="S5" s="237">
        <f t="shared" ref="S5:S15" si="3">SUM(E5:J5)</f>
        <v>120</v>
      </c>
      <c r="T5" s="237">
        <f t="shared" ref="T5:T15" si="4">SUM(L5:Q5)</f>
        <v>0</v>
      </c>
      <c r="U5" s="14"/>
      <c r="V5" s="237">
        <f>IF(SUM(S5:U5)=0,0,V4+S5-T5+U5)</f>
        <v>120</v>
      </c>
      <c r="W5" s="235"/>
      <c r="X5" s="17">
        <f>SUM(E5:F5,J5)*C5</f>
        <v>0</v>
      </c>
      <c r="Y5" s="17">
        <f>SUM(L5:M5,Q5)*C5</f>
        <v>0</v>
      </c>
      <c r="Z5" s="17">
        <f>X5-Y5</f>
        <v>0</v>
      </c>
      <c r="AB5" s="237">
        <f>SUM(E5,F5,G5,I5,J5)+IF(U5&gt;0,U5,0)</f>
        <v>120</v>
      </c>
      <c r="AC5" s="17">
        <f>AB5*C5</f>
        <v>15690</v>
      </c>
      <c r="AD5" s="237">
        <f>SUM(L5,M5,N5,P5,Q5)+IF(U5&lt;0,U5*-1,0)</f>
        <v>0</v>
      </c>
      <c r="AE5" s="17">
        <f>SUM(N5,P5)*C5</f>
        <v>0</v>
      </c>
      <c r="AF5" s="17">
        <f>(SUM(E5:F5)+IF(U5&gt;0,U5,0))*C5</f>
        <v>0</v>
      </c>
      <c r="AG5" s="35"/>
    </row>
    <row r="6" spans="1:33" ht="21" customHeight="1" x14ac:dyDescent="0.2">
      <c r="A6" s="10">
        <v>44690</v>
      </c>
      <c r="B6" s="11"/>
      <c r="C6" s="12">
        <v>130.33000000000001</v>
      </c>
      <c r="D6" s="53"/>
      <c r="E6" s="13"/>
      <c r="F6" s="14"/>
      <c r="G6" s="14">
        <v>1.88</v>
      </c>
      <c r="H6" s="14"/>
      <c r="I6" s="14"/>
      <c r="J6" s="14"/>
      <c r="K6" s="53"/>
      <c r="L6" s="13"/>
      <c r="M6" s="14"/>
      <c r="N6" s="14"/>
      <c r="O6" s="14"/>
      <c r="P6" s="14"/>
      <c r="Q6" s="14"/>
      <c r="R6" s="233"/>
      <c r="S6" s="237">
        <f t="shared" si="3"/>
        <v>1.88</v>
      </c>
      <c r="T6" s="237">
        <f t="shared" si="4"/>
        <v>0</v>
      </c>
      <c r="U6" s="14"/>
      <c r="V6" s="237">
        <f t="shared" ref="V6:V15" si="5">IF(SUM(S6:U6)=0,0,V5+S6-T6+U6)</f>
        <v>121.88</v>
      </c>
      <c r="W6" s="235"/>
      <c r="X6" s="17">
        <f t="shared" ref="X6:X69" si="6">SUM(E6:F6,J6)*C6</f>
        <v>0</v>
      </c>
      <c r="Y6" s="17">
        <f t="shared" ref="Y6:Y69" si="7">SUM(L6:M6,Q6)*C6</f>
        <v>0</v>
      </c>
      <c r="Z6" s="17">
        <f t="shared" ref="Z6:Z69" si="8">X6-Y6</f>
        <v>0</v>
      </c>
      <c r="AB6" s="237">
        <f t="shared" ref="AB6:AB69" si="9">SUM(E6,F6,G6,I6,J6)+IF(U6&gt;0,U6,0)</f>
        <v>1.88</v>
      </c>
      <c r="AC6" s="17">
        <f t="shared" ref="AC6:AC69" si="10">AB6*C6</f>
        <v>245.02040000000002</v>
      </c>
      <c r="AD6" s="237">
        <f t="shared" ref="AD6:AD69" si="11">SUM(L6,M6,N6,P6,Q6)+IF(U6&lt;0,U6*-1,0)</f>
        <v>0</v>
      </c>
      <c r="AE6" s="17">
        <f t="shared" ref="AE6:AE69" si="12">SUM(N6,P6)*C6</f>
        <v>0</v>
      </c>
      <c r="AF6" s="17">
        <f>(SUM(E6:F6)+IF(U6&gt;0,U6,0))*C6</f>
        <v>0</v>
      </c>
      <c r="AG6" s="35"/>
    </row>
    <row r="7" spans="1:33" ht="21" customHeight="1" x14ac:dyDescent="0.2">
      <c r="A7" s="10">
        <v>44691</v>
      </c>
      <c r="B7" s="11"/>
      <c r="C7" s="12">
        <v>130.35</v>
      </c>
      <c r="D7" s="53"/>
      <c r="E7" s="13"/>
      <c r="F7" s="14"/>
      <c r="G7" s="14"/>
      <c r="H7" s="14"/>
      <c r="I7" s="14"/>
      <c r="J7" s="14"/>
      <c r="K7" s="53"/>
      <c r="L7" s="13"/>
      <c r="M7" s="14"/>
      <c r="N7" s="14"/>
      <c r="O7" s="14">
        <v>108.03</v>
      </c>
      <c r="P7" s="14"/>
      <c r="Q7" s="14"/>
      <c r="R7" s="233"/>
      <c r="S7" s="237">
        <f t="shared" si="3"/>
        <v>0</v>
      </c>
      <c r="T7" s="237">
        <f t="shared" si="4"/>
        <v>108.03</v>
      </c>
      <c r="U7" s="14"/>
      <c r="V7" s="237">
        <f t="shared" si="5"/>
        <v>13.849999999999994</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v>44702</v>
      </c>
      <c r="B8" s="11"/>
      <c r="C8" s="12">
        <v>127.9</v>
      </c>
      <c r="D8" s="53"/>
      <c r="E8" s="13"/>
      <c r="F8" s="14"/>
      <c r="G8" s="14">
        <v>1117.18</v>
      </c>
      <c r="H8" s="14"/>
      <c r="I8" s="14"/>
      <c r="J8" s="14"/>
      <c r="K8" s="53"/>
      <c r="L8" s="13"/>
      <c r="M8" s="14"/>
      <c r="N8" s="14"/>
      <c r="O8" s="14">
        <v>1000</v>
      </c>
      <c r="P8" s="14"/>
      <c r="Q8" s="14"/>
      <c r="R8" s="233"/>
      <c r="S8" s="237">
        <f t="shared" si="3"/>
        <v>1117.18</v>
      </c>
      <c r="T8" s="237">
        <f t="shared" si="4"/>
        <v>1000</v>
      </c>
      <c r="U8" s="14"/>
      <c r="V8" s="237">
        <f t="shared" si="5"/>
        <v>131.02999999999997</v>
      </c>
      <c r="W8" s="235"/>
      <c r="X8" s="17">
        <f t="shared" si="6"/>
        <v>0</v>
      </c>
      <c r="Y8" s="17">
        <f t="shared" si="7"/>
        <v>0</v>
      </c>
      <c r="Z8" s="17">
        <f t="shared" si="8"/>
        <v>0</v>
      </c>
      <c r="AB8" s="237">
        <f t="shared" si="9"/>
        <v>1117.18</v>
      </c>
      <c r="AC8" s="17">
        <f t="shared" si="10"/>
        <v>142887.32200000001</v>
      </c>
      <c r="AD8" s="237">
        <f t="shared" si="11"/>
        <v>0</v>
      </c>
      <c r="AE8" s="17">
        <f t="shared" si="12"/>
        <v>0</v>
      </c>
      <c r="AF8" s="17">
        <f t="shared" si="13"/>
        <v>0</v>
      </c>
      <c r="AG8" s="35"/>
    </row>
    <row r="9" spans="1:33" ht="21" customHeight="1" x14ac:dyDescent="0.2">
      <c r="A9" s="10">
        <v>44716</v>
      </c>
      <c r="B9" s="11"/>
      <c r="C9" s="12">
        <v>130.88</v>
      </c>
      <c r="D9" s="53"/>
      <c r="E9" s="13"/>
      <c r="F9" s="14"/>
      <c r="G9" s="14">
        <v>999.83</v>
      </c>
      <c r="H9" s="14"/>
      <c r="I9" s="14"/>
      <c r="J9" s="14"/>
      <c r="K9" s="53"/>
      <c r="L9" s="13"/>
      <c r="M9" s="14"/>
      <c r="N9" s="14">
        <v>600</v>
      </c>
      <c r="O9" s="14"/>
      <c r="P9" s="14"/>
      <c r="Q9" s="14"/>
      <c r="R9" s="233"/>
      <c r="S9" s="237">
        <f t="shared" si="3"/>
        <v>999.83</v>
      </c>
      <c r="T9" s="237">
        <f t="shared" si="4"/>
        <v>600</v>
      </c>
      <c r="U9" s="14"/>
      <c r="V9" s="237">
        <f t="shared" si="5"/>
        <v>530.86000000000013</v>
      </c>
      <c r="W9" s="235"/>
      <c r="X9" s="17">
        <f t="shared" si="6"/>
        <v>0</v>
      </c>
      <c r="Y9" s="17">
        <f t="shared" si="7"/>
        <v>0</v>
      </c>
      <c r="Z9" s="17">
        <f t="shared" si="8"/>
        <v>0</v>
      </c>
      <c r="AB9" s="237">
        <f t="shared" si="9"/>
        <v>999.83</v>
      </c>
      <c r="AC9" s="17">
        <f t="shared" si="10"/>
        <v>130857.7504</v>
      </c>
      <c r="AD9" s="237">
        <f t="shared" si="11"/>
        <v>600</v>
      </c>
      <c r="AE9" s="17">
        <f t="shared" si="12"/>
        <v>78528</v>
      </c>
      <c r="AF9" s="17">
        <f t="shared" si="13"/>
        <v>0</v>
      </c>
      <c r="AG9" s="35"/>
    </row>
    <row r="10" spans="1:33" ht="21" customHeight="1" x14ac:dyDescent="0.2">
      <c r="A10" s="10">
        <v>44727</v>
      </c>
      <c r="B10" s="11"/>
      <c r="C10" s="12">
        <v>134.21</v>
      </c>
      <c r="D10" s="53"/>
      <c r="E10" s="13"/>
      <c r="F10" s="14"/>
      <c r="G10" s="14"/>
      <c r="H10" s="14"/>
      <c r="I10" s="14"/>
      <c r="J10" s="14"/>
      <c r="K10" s="53"/>
      <c r="L10" s="13"/>
      <c r="M10" s="14"/>
      <c r="N10" s="14"/>
      <c r="O10" s="14">
        <v>528.214788</v>
      </c>
      <c r="P10" s="14"/>
      <c r="Q10" s="14"/>
      <c r="R10" s="233"/>
      <c r="S10" s="237">
        <f t="shared" si="3"/>
        <v>0</v>
      </c>
      <c r="T10" s="237">
        <f t="shared" si="4"/>
        <v>528.214788</v>
      </c>
      <c r="U10" s="14"/>
      <c r="V10" s="237">
        <f t="shared" si="5"/>
        <v>2.6452120000001287</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v>44733</v>
      </c>
      <c r="B11" s="11"/>
      <c r="C11" s="12">
        <v>136.31</v>
      </c>
      <c r="D11" s="53"/>
      <c r="E11" s="13"/>
      <c r="F11" s="14"/>
      <c r="G11" s="14">
        <v>7.97</v>
      </c>
      <c r="H11" s="14"/>
      <c r="I11" s="14"/>
      <c r="J11" s="14"/>
      <c r="K11" s="53"/>
      <c r="L11" s="13"/>
      <c r="M11" s="14"/>
      <c r="N11" s="14">
        <v>7.93</v>
      </c>
      <c r="O11" s="14"/>
      <c r="P11" s="14"/>
      <c r="Q11" s="14"/>
      <c r="R11" s="233"/>
      <c r="S11" s="237">
        <f t="shared" si="3"/>
        <v>7.97</v>
      </c>
      <c r="T11" s="237">
        <f t="shared" si="4"/>
        <v>7.93</v>
      </c>
      <c r="U11" s="14"/>
      <c r="V11" s="237">
        <f t="shared" si="5"/>
        <v>2.6852120000001278</v>
      </c>
      <c r="W11" s="235"/>
      <c r="X11" s="17">
        <f t="shared" si="6"/>
        <v>0</v>
      </c>
      <c r="Y11" s="17">
        <f t="shared" si="7"/>
        <v>0</v>
      </c>
      <c r="Z11" s="17">
        <f t="shared" si="8"/>
        <v>0</v>
      </c>
      <c r="AB11" s="237">
        <f t="shared" si="9"/>
        <v>7.97</v>
      </c>
      <c r="AC11" s="17">
        <f t="shared" si="10"/>
        <v>1086.3906999999999</v>
      </c>
      <c r="AD11" s="237">
        <f t="shared" si="11"/>
        <v>7.93</v>
      </c>
      <c r="AE11" s="17">
        <f t="shared" si="12"/>
        <v>1080.9383</v>
      </c>
      <c r="AF11" s="17">
        <f t="shared" si="13"/>
        <v>0</v>
      </c>
      <c r="AG11" s="35"/>
    </row>
    <row r="12" spans="1:33" ht="21" customHeight="1" x14ac:dyDescent="0.2">
      <c r="A12" s="10">
        <v>44733</v>
      </c>
      <c r="B12" s="11"/>
      <c r="C12" s="12">
        <v>136.31</v>
      </c>
      <c r="D12" s="53"/>
      <c r="E12" s="13"/>
      <c r="F12" s="14"/>
      <c r="G12" s="14">
        <v>7.57</v>
      </c>
      <c r="H12" s="14"/>
      <c r="I12" s="14"/>
      <c r="J12" s="14"/>
      <c r="K12" s="53"/>
      <c r="L12" s="13"/>
      <c r="M12" s="14"/>
      <c r="N12" s="14">
        <v>7.53</v>
      </c>
      <c r="O12" s="14"/>
      <c r="P12" s="14"/>
      <c r="Q12" s="14"/>
      <c r="R12" s="233"/>
      <c r="S12" s="237">
        <f t="shared" si="3"/>
        <v>7.57</v>
      </c>
      <c r="T12" s="237">
        <f t="shared" si="4"/>
        <v>7.53</v>
      </c>
      <c r="U12" s="14"/>
      <c r="V12" s="237">
        <f t="shared" si="5"/>
        <v>2.7252120000001279</v>
      </c>
      <c r="W12" s="235"/>
      <c r="X12" s="17">
        <f t="shared" si="6"/>
        <v>0</v>
      </c>
      <c r="Y12" s="17">
        <f t="shared" si="7"/>
        <v>0</v>
      </c>
      <c r="Z12" s="17">
        <f t="shared" si="8"/>
        <v>0</v>
      </c>
      <c r="AB12" s="237">
        <f t="shared" si="9"/>
        <v>7.57</v>
      </c>
      <c r="AC12" s="17">
        <f t="shared" si="10"/>
        <v>1031.8667</v>
      </c>
      <c r="AD12" s="237">
        <f t="shared" si="11"/>
        <v>7.53</v>
      </c>
      <c r="AE12" s="17">
        <f t="shared" si="12"/>
        <v>1026.4143000000001</v>
      </c>
      <c r="AF12" s="17">
        <f t="shared" si="13"/>
        <v>0</v>
      </c>
      <c r="AG12" s="35"/>
    </row>
    <row r="13" spans="1:33" ht="21" customHeight="1" x14ac:dyDescent="0.2">
      <c r="A13" s="10">
        <v>44736</v>
      </c>
      <c r="B13" s="11"/>
      <c r="C13" s="12">
        <v>135.19</v>
      </c>
      <c r="D13" s="53"/>
      <c r="E13" s="13"/>
      <c r="F13" s="14"/>
      <c r="G13" s="14">
        <v>21.93</v>
      </c>
      <c r="H13" s="14"/>
      <c r="I13" s="14"/>
      <c r="J13" s="14"/>
      <c r="K13" s="53"/>
      <c r="L13" s="13"/>
      <c r="M13" s="14"/>
      <c r="N13" s="14">
        <v>21.82</v>
      </c>
      <c r="O13" s="14"/>
      <c r="P13" s="14"/>
      <c r="Q13" s="14"/>
      <c r="R13" s="233"/>
      <c r="S13" s="237">
        <f t="shared" si="3"/>
        <v>21.93</v>
      </c>
      <c r="T13" s="237">
        <f t="shared" si="4"/>
        <v>21.82</v>
      </c>
      <c r="U13" s="14"/>
      <c r="V13" s="237">
        <f t="shared" si="5"/>
        <v>2.8352120000001264</v>
      </c>
      <c r="W13" s="235"/>
      <c r="X13" s="17">
        <f t="shared" si="6"/>
        <v>0</v>
      </c>
      <c r="Y13" s="17">
        <f t="shared" si="7"/>
        <v>0</v>
      </c>
      <c r="Z13" s="17">
        <f t="shared" si="8"/>
        <v>0</v>
      </c>
      <c r="AB13" s="237">
        <f t="shared" si="9"/>
        <v>21.93</v>
      </c>
      <c r="AC13" s="17">
        <f t="shared" si="10"/>
        <v>2964.7166999999999</v>
      </c>
      <c r="AD13" s="237">
        <f t="shared" si="11"/>
        <v>21.82</v>
      </c>
      <c r="AE13" s="17">
        <f t="shared" si="12"/>
        <v>2949.8458000000001</v>
      </c>
      <c r="AF13" s="17">
        <f t="shared" si="13"/>
        <v>0</v>
      </c>
      <c r="AG13" s="35"/>
    </row>
    <row r="14" spans="1:33" ht="21" customHeight="1" x14ac:dyDescent="0.2">
      <c r="A14" s="10">
        <v>44738</v>
      </c>
      <c r="B14" s="11"/>
      <c r="C14" s="12">
        <v>135.03</v>
      </c>
      <c r="D14" s="53"/>
      <c r="E14" s="13"/>
      <c r="F14" s="14"/>
      <c r="G14" s="14">
        <v>6.5450999999999997</v>
      </c>
      <c r="H14" s="14"/>
      <c r="I14" s="14"/>
      <c r="J14" s="14"/>
      <c r="K14" s="53"/>
      <c r="L14" s="13"/>
      <c r="M14" s="14"/>
      <c r="N14" s="14">
        <v>6.5124000000000004</v>
      </c>
      <c r="O14" s="14"/>
      <c r="P14" s="14"/>
      <c r="Q14" s="14"/>
      <c r="R14" s="233"/>
      <c r="S14" s="237">
        <f t="shared" si="3"/>
        <v>6.5450999999999997</v>
      </c>
      <c r="T14" s="237">
        <f t="shared" si="4"/>
        <v>6.5124000000000004</v>
      </c>
      <c r="U14" s="14"/>
      <c r="V14" s="237">
        <f t="shared" si="5"/>
        <v>2.8679120000001257</v>
      </c>
      <c r="W14" s="235"/>
      <c r="X14" s="17">
        <f t="shared" si="6"/>
        <v>0</v>
      </c>
      <c r="Y14" s="17">
        <f t="shared" si="7"/>
        <v>0</v>
      </c>
      <c r="Z14" s="17">
        <f t="shared" si="8"/>
        <v>0</v>
      </c>
      <c r="AB14" s="237">
        <f t="shared" si="9"/>
        <v>6.5450999999999997</v>
      </c>
      <c r="AC14" s="17">
        <f t="shared" si="10"/>
        <v>883.784853</v>
      </c>
      <c r="AD14" s="237">
        <f t="shared" si="11"/>
        <v>6.5124000000000004</v>
      </c>
      <c r="AE14" s="17">
        <f t="shared" si="12"/>
        <v>879.36937200000011</v>
      </c>
      <c r="AF14" s="17">
        <f t="shared" si="13"/>
        <v>0</v>
      </c>
      <c r="AG14" s="35"/>
    </row>
    <row r="15" spans="1:33" ht="21" customHeight="1" x14ac:dyDescent="0.2">
      <c r="A15" s="10">
        <v>44739</v>
      </c>
      <c r="B15" s="11"/>
      <c r="C15" s="12">
        <v>135.46</v>
      </c>
      <c r="D15" s="53"/>
      <c r="E15" s="13"/>
      <c r="F15" s="14"/>
      <c r="G15" s="14">
        <v>6.0278</v>
      </c>
      <c r="H15" s="14"/>
      <c r="I15" s="14"/>
      <c r="J15" s="14"/>
      <c r="K15" s="53"/>
      <c r="L15" s="13"/>
      <c r="M15" s="14"/>
      <c r="N15" s="14">
        <v>5.9980000000000002</v>
      </c>
      <c r="O15" s="14"/>
      <c r="P15" s="14"/>
      <c r="Q15" s="14"/>
      <c r="R15" s="233"/>
      <c r="S15" s="237">
        <f t="shared" si="3"/>
        <v>6.0278</v>
      </c>
      <c r="T15" s="237">
        <f t="shared" si="4"/>
        <v>5.9980000000000002</v>
      </c>
      <c r="U15" s="14"/>
      <c r="V15" s="237">
        <f t="shared" si="5"/>
        <v>2.8977120000001255</v>
      </c>
      <c r="W15" s="235"/>
      <c r="X15" s="17">
        <f t="shared" si="6"/>
        <v>0</v>
      </c>
      <c r="Y15" s="17">
        <f t="shared" si="7"/>
        <v>0</v>
      </c>
      <c r="Z15" s="17">
        <f t="shared" si="8"/>
        <v>0</v>
      </c>
      <c r="AB15" s="237">
        <f t="shared" si="9"/>
        <v>6.0278</v>
      </c>
      <c r="AC15" s="17">
        <f t="shared" si="10"/>
        <v>816.52578800000003</v>
      </c>
      <c r="AD15" s="237">
        <f t="shared" si="11"/>
        <v>5.9980000000000002</v>
      </c>
      <c r="AE15" s="17">
        <f t="shared" si="12"/>
        <v>812.48908000000006</v>
      </c>
      <c r="AF15" s="17">
        <f t="shared" si="13"/>
        <v>0</v>
      </c>
      <c r="AG15" s="35"/>
    </row>
    <row r="16" spans="1:33" ht="21" customHeight="1" x14ac:dyDescent="0.2">
      <c r="A16" s="10">
        <v>44742</v>
      </c>
      <c r="B16" s="11"/>
      <c r="C16" s="12">
        <v>135.79</v>
      </c>
      <c r="D16" s="53"/>
      <c r="E16" s="13"/>
      <c r="F16" s="14"/>
      <c r="G16" s="14">
        <v>14.3</v>
      </c>
      <c r="H16" s="14"/>
      <c r="I16" s="14"/>
      <c r="J16" s="14"/>
      <c r="K16" s="53"/>
      <c r="L16" s="13"/>
      <c r="M16" s="14"/>
      <c r="N16" s="14">
        <v>14.23</v>
      </c>
      <c r="O16" s="14"/>
      <c r="P16" s="14"/>
      <c r="Q16" s="14"/>
      <c r="R16" s="53"/>
      <c r="S16" s="237">
        <f t="shared" ref="S16:S79" si="14">SUM(E16:J16)</f>
        <v>14.3</v>
      </c>
      <c r="T16" s="237">
        <f t="shared" ref="T16:T79" si="15">SUM(L16:Q16)</f>
        <v>14.23</v>
      </c>
      <c r="U16" s="14"/>
      <c r="V16" s="237">
        <f t="shared" ref="V16:V79" si="16">IF(SUM(S16:U16)=0,0,V15+S16-T16+U16)</f>
        <v>2.9677120000001267</v>
      </c>
      <c r="W16" s="53"/>
      <c r="X16" s="17">
        <f t="shared" si="6"/>
        <v>0</v>
      </c>
      <c r="Y16" s="17">
        <f t="shared" si="7"/>
        <v>0</v>
      </c>
      <c r="Z16" s="17">
        <f t="shared" si="8"/>
        <v>0</v>
      </c>
      <c r="AB16" s="237">
        <f t="shared" si="9"/>
        <v>14.3</v>
      </c>
      <c r="AC16" s="17">
        <f t="shared" si="10"/>
        <v>1941.797</v>
      </c>
      <c r="AD16" s="237">
        <f t="shared" si="11"/>
        <v>14.23</v>
      </c>
      <c r="AE16" s="17">
        <f t="shared" si="12"/>
        <v>1932.2917</v>
      </c>
      <c r="AF16" s="17">
        <f t="shared" si="13"/>
        <v>0</v>
      </c>
      <c r="AG16" s="35"/>
    </row>
    <row r="17" spans="1:33" ht="21" customHeight="1" x14ac:dyDescent="0.2">
      <c r="A17" s="10">
        <v>44746</v>
      </c>
      <c r="B17" s="11"/>
      <c r="C17" s="12">
        <v>135.91</v>
      </c>
      <c r="D17" s="53"/>
      <c r="E17" s="13"/>
      <c r="F17" s="14"/>
      <c r="G17" s="14">
        <v>19.78</v>
      </c>
      <c r="H17" s="14"/>
      <c r="I17" s="14"/>
      <c r="J17" s="14"/>
      <c r="K17" s="53"/>
      <c r="L17" s="13"/>
      <c r="M17" s="14"/>
      <c r="N17" s="14">
        <v>19.690000000000001</v>
      </c>
      <c r="O17" s="14"/>
      <c r="P17" s="14"/>
      <c r="Q17" s="14"/>
      <c r="R17" s="53"/>
      <c r="S17" s="237">
        <f t="shared" si="14"/>
        <v>19.78</v>
      </c>
      <c r="T17" s="237">
        <f t="shared" si="15"/>
        <v>19.690000000000001</v>
      </c>
      <c r="U17" s="14"/>
      <c r="V17" s="237">
        <f t="shared" si="16"/>
        <v>3.0577120000001266</v>
      </c>
      <c r="W17" s="53"/>
      <c r="X17" s="17">
        <f t="shared" si="6"/>
        <v>0</v>
      </c>
      <c r="Y17" s="17">
        <f t="shared" si="7"/>
        <v>0</v>
      </c>
      <c r="Z17" s="17">
        <f t="shared" si="8"/>
        <v>0</v>
      </c>
      <c r="AB17" s="237">
        <f t="shared" si="9"/>
        <v>19.78</v>
      </c>
      <c r="AC17" s="17">
        <f t="shared" si="10"/>
        <v>2688.2998000000002</v>
      </c>
      <c r="AD17" s="237">
        <f t="shared" si="11"/>
        <v>19.690000000000001</v>
      </c>
      <c r="AE17" s="17">
        <f t="shared" si="12"/>
        <v>2676.0679</v>
      </c>
      <c r="AF17" s="17">
        <f t="shared" si="13"/>
        <v>0</v>
      </c>
      <c r="AG17" s="35"/>
    </row>
    <row r="18" spans="1:33" ht="21" customHeight="1" x14ac:dyDescent="0.2">
      <c r="A18" s="10">
        <v>44749</v>
      </c>
      <c r="B18" s="11"/>
      <c r="C18" s="12">
        <v>135.93</v>
      </c>
      <c r="D18" s="53"/>
      <c r="E18" s="13"/>
      <c r="F18" s="14"/>
      <c r="G18" s="14">
        <v>7.7789000000000001</v>
      </c>
      <c r="H18" s="14"/>
      <c r="I18" s="14"/>
      <c r="J18" s="14"/>
      <c r="K18" s="53"/>
      <c r="L18" s="13"/>
      <c r="M18" s="14"/>
      <c r="N18" s="14">
        <v>7.7397</v>
      </c>
      <c r="O18" s="14"/>
      <c r="P18" s="14"/>
      <c r="Q18" s="14"/>
      <c r="R18" s="53"/>
      <c r="S18" s="237">
        <f t="shared" si="14"/>
        <v>7.7789000000000001</v>
      </c>
      <c r="T18" s="237">
        <f t="shared" si="15"/>
        <v>7.7397</v>
      </c>
      <c r="U18" s="14"/>
      <c r="V18" s="237">
        <f t="shared" si="16"/>
        <v>3.0969120000001267</v>
      </c>
      <c r="W18" s="53"/>
      <c r="X18" s="17">
        <f t="shared" si="6"/>
        <v>0</v>
      </c>
      <c r="Y18" s="17">
        <f t="shared" si="7"/>
        <v>0</v>
      </c>
      <c r="Z18" s="17">
        <f t="shared" si="8"/>
        <v>0</v>
      </c>
      <c r="AB18" s="237">
        <f t="shared" si="9"/>
        <v>7.7789000000000001</v>
      </c>
      <c r="AC18" s="17">
        <f t="shared" si="10"/>
        <v>1057.3858770000002</v>
      </c>
      <c r="AD18" s="237">
        <f t="shared" si="11"/>
        <v>7.7397</v>
      </c>
      <c r="AE18" s="17">
        <f t="shared" si="12"/>
        <v>1052.057421</v>
      </c>
      <c r="AF18" s="17">
        <f t="shared" si="13"/>
        <v>0</v>
      </c>
      <c r="AG18" s="35"/>
    </row>
    <row r="19" spans="1:33" ht="21" customHeight="1" x14ac:dyDescent="0.2">
      <c r="A19" s="10">
        <v>44756</v>
      </c>
      <c r="B19" s="11"/>
      <c r="C19" s="12">
        <v>138.97999999999999</v>
      </c>
      <c r="D19" s="53"/>
      <c r="E19" s="13"/>
      <c r="F19" s="14"/>
      <c r="G19" s="14">
        <v>22.75</v>
      </c>
      <c r="H19" s="14"/>
      <c r="I19" s="14"/>
      <c r="J19" s="14"/>
      <c r="K19" s="53"/>
      <c r="L19" s="13"/>
      <c r="M19" s="14"/>
      <c r="N19" s="14">
        <v>22.64</v>
      </c>
      <c r="O19" s="14"/>
      <c r="P19" s="14"/>
      <c r="Q19" s="14"/>
      <c r="R19" s="53"/>
      <c r="S19" s="237">
        <f t="shared" si="14"/>
        <v>22.75</v>
      </c>
      <c r="T19" s="237">
        <f t="shared" si="15"/>
        <v>22.64</v>
      </c>
      <c r="U19" s="14"/>
      <c r="V19" s="237">
        <f t="shared" si="16"/>
        <v>3.206912000000127</v>
      </c>
      <c r="W19" s="53"/>
      <c r="X19" s="17">
        <f t="shared" si="6"/>
        <v>0</v>
      </c>
      <c r="Y19" s="17">
        <f t="shared" si="7"/>
        <v>0</v>
      </c>
      <c r="Z19" s="17">
        <f t="shared" si="8"/>
        <v>0</v>
      </c>
      <c r="AB19" s="237">
        <f t="shared" si="9"/>
        <v>22.75</v>
      </c>
      <c r="AC19" s="17">
        <f t="shared" si="10"/>
        <v>3161.7949999999996</v>
      </c>
      <c r="AD19" s="237">
        <f t="shared" si="11"/>
        <v>22.64</v>
      </c>
      <c r="AE19" s="17">
        <f t="shared" si="12"/>
        <v>3146.5072</v>
      </c>
      <c r="AF19" s="17">
        <f t="shared" si="13"/>
        <v>0</v>
      </c>
      <c r="AG19" s="35"/>
    </row>
    <row r="20" spans="1:33" ht="21" customHeight="1" x14ac:dyDescent="0.2">
      <c r="A20" s="10">
        <v>44761</v>
      </c>
      <c r="B20" s="11"/>
      <c r="C20" s="12">
        <v>138.18</v>
      </c>
      <c r="D20" s="53"/>
      <c r="E20" s="13"/>
      <c r="F20" s="14"/>
      <c r="G20" s="14">
        <v>7.1216999999999997</v>
      </c>
      <c r="H20" s="14"/>
      <c r="I20" s="14"/>
      <c r="J20" s="14"/>
      <c r="K20" s="53"/>
      <c r="L20" s="13"/>
      <c r="M20" s="14"/>
      <c r="N20" s="14">
        <v>7.0861000000000001</v>
      </c>
      <c r="O20" s="14"/>
      <c r="P20" s="14"/>
      <c r="Q20" s="14"/>
      <c r="R20" s="53"/>
      <c r="S20" s="237">
        <f t="shared" si="14"/>
        <v>7.1216999999999997</v>
      </c>
      <c r="T20" s="237">
        <f t="shared" si="15"/>
        <v>7.0861000000000001</v>
      </c>
      <c r="U20" s="14"/>
      <c r="V20" s="237">
        <f t="shared" si="16"/>
        <v>3.2425120000001275</v>
      </c>
      <c r="W20" s="53"/>
      <c r="X20" s="17">
        <f t="shared" si="6"/>
        <v>0</v>
      </c>
      <c r="Y20" s="17">
        <f t="shared" si="7"/>
        <v>0</v>
      </c>
      <c r="Z20" s="17">
        <f t="shared" si="8"/>
        <v>0</v>
      </c>
      <c r="AB20" s="237">
        <f t="shared" si="9"/>
        <v>7.1216999999999997</v>
      </c>
      <c r="AC20" s="17">
        <f t="shared" si="10"/>
        <v>984.07650599999999</v>
      </c>
      <c r="AD20" s="237">
        <f t="shared" si="11"/>
        <v>7.0861000000000001</v>
      </c>
      <c r="AE20" s="17">
        <f t="shared" si="12"/>
        <v>979.15729800000008</v>
      </c>
      <c r="AF20" s="17">
        <f t="shared" si="13"/>
        <v>0</v>
      </c>
      <c r="AG20" s="35"/>
    </row>
    <row r="21" spans="1:33" ht="21" customHeight="1" x14ac:dyDescent="0.2">
      <c r="A21" s="10">
        <v>44766</v>
      </c>
      <c r="B21" s="11"/>
      <c r="C21" s="12">
        <v>136.36000000000001</v>
      </c>
      <c r="D21" s="53"/>
      <c r="E21" s="13"/>
      <c r="F21" s="14"/>
      <c r="G21" s="14">
        <v>17.59</v>
      </c>
      <c r="H21" s="14"/>
      <c r="I21" s="14"/>
      <c r="J21" s="14"/>
      <c r="K21" s="53"/>
      <c r="L21" s="13"/>
      <c r="M21" s="14"/>
      <c r="N21" s="14">
        <v>17.5</v>
      </c>
      <c r="O21" s="14"/>
      <c r="P21" s="14"/>
      <c r="Q21" s="14"/>
      <c r="R21" s="53"/>
      <c r="S21" s="237">
        <f t="shared" si="14"/>
        <v>17.59</v>
      </c>
      <c r="T21" s="237">
        <f t="shared" si="15"/>
        <v>17.5</v>
      </c>
      <c r="U21" s="14"/>
      <c r="V21" s="237">
        <f t="shared" si="16"/>
        <v>3.3325120000001291</v>
      </c>
      <c r="W21" s="53"/>
      <c r="X21" s="17">
        <f t="shared" si="6"/>
        <v>0</v>
      </c>
      <c r="Y21" s="17">
        <f t="shared" si="7"/>
        <v>0</v>
      </c>
      <c r="Z21" s="17">
        <f t="shared" si="8"/>
        <v>0</v>
      </c>
      <c r="AB21" s="237">
        <f t="shared" si="9"/>
        <v>17.59</v>
      </c>
      <c r="AC21" s="17">
        <f t="shared" si="10"/>
        <v>2398.5724</v>
      </c>
      <c r="AD21" s="237">
        <f t="shared" si="11"/>
        <v>17.5</v>
      </c>
      <c r="AE21" s="17">
        <f t="shared" si="12"/>
        <v>2386.3000000000002</v>
      </c>
      <c r="AF21" s="17">
        <f t="shared" si="13"/>
        <v>0</v>
      </c>
      <c r="AG21" s="35"/>
    </row>
    <row r="22" spans="1:33" ht="21" customHeight="1" x14ac:dyDescent="0.2">
      <c r="A22" s="10">
        <v>44775</v>
      </c>
      <c r="B22" s="11"/>
      <c r="C22" s="12">
        <v>133.36000000000001</v>
      </c>
      <c r="D22" s="53"/>
      <c r="E22" s="13"/>
      <c r="F22" s="14"/>
      <c r="G22" s="14">
        <v>7.8856999999999999</v>
      </c>
      <c r="H22" s="14"/>
      <c r="I22" s="14"/>
      <c r="J22" s="14"/>
      <c r="K22" s="53"/>
      <c r="L22" s="13"/>
      <c r="M22" s="14"/>
      <c r="N22" s="14">
        <v>7.8461999999999996</v>
      </c>
      <c r="O22" s="14"/>
      <c r="P22" s="14"/>
      <c r="Q22" s="14"/>
      <c r="R22" s="53"/>
      <c r="S22" s="237">
        <f t="shared" si="14"/>
        <v>7.8856999999999999</v>
      </c>
      <c r="T22" s="237">
        <f t="shared" si="15"/>
        <v>7.8461999999999996</v>
      </c>
      <c r="U22" s="14"/>
      <c r="V22" s="237">
        <f t="shared" si="16"/>
        <v>3.3720120000001295</v>
      </c>
      <c r="W22" s="53"/>
      <c r="X22" s="17">
        <f t="shared" si="6"/>
        <v>0</v>
      </c>
      <c r="Y22" s="17">
        <f t="shared" si="7"/>
        <v>0</v>
      </c>
      <c r="Z22" s="17">
        <f t="shared" si="8"/>
        <v>0</v>
      </c>
      <c r="AB22" s="237">
        <f t="shared" si="9"/>
        <v>7.8856999999999999</v>
      </c>
      <c r="AC22" s="17">
        <f t="shared" si="10"/>
        <v>1051.6369520000001</v>
      </c>
      <c r="AD22" s="237">
        <f t="shared" si="11"/>
        <v>7.8461999999999996</v>
      </c>
      <c r="AE22" s="17">
        <f t="shared" si="12"/>
        <v>1046.369232</v>
      </c>
      <c r="AF22" s="17">
        <f t="shared" si="13"/>
        <v>0</v>
      </c>
      <c r="AG22" s="35"/>
    </row>
    <row r="23" spans="1:33" ht="21" customHeight="1" x14ac:dyDescent="0.2">
      <c r="A23" s="10">
        <v>44775</v>
      </c>
      <c r="B23" s="11"/>
      <c r="C23" s="12">
        <v>133.36000000000001</v>
      </c>
      <c r="D23" s="53"/>
      <c r="E23" s="13"/>
      <c r="F23" s="14"/>
      <c r="G23" s="14">
        <v>5.2370999999999999</v>
      </c>
      <c r="H23" s="14"/>
      <c r="I23" s="14"/>
      <c r="J23" s="14"/>
      <c r="K23" s="53"/>
      <c r="L23" s="13"/>
      <c r="M23" s="14"/>
      <c r="N23" s="14">
        <v>5.2210999999999999</v>
      </c>
      <c r="O23" s="14"/>
      <c r="P23" s="14"/>
      <c r="Q23" s="14"/>
      <c r="R23" s="53"/>
      <c r="S23" s="237">
        <f t="shared" si="14"/>
        <v>5.2370999999999999</v>
      </c>
      <c r="T23" s="237">
        <f t="shared" si="15"/>
        <v>5.2210999999999999</v>
      </c>
      <c r="U23" s="14"/>
      <c r="V23" s="237">
        <f t="shared" si="16"/>
        <v>3.3880120000001295</v>
      </c>
      <c r="W23" s="53"/>
      <c r="X23" s="17">
        <f t="shared" si="6"/>
        <v>0</v>
      </c>
      <c r="Y23" s="17">
        <f t="shared" si="7"/>
        <v>0</v>
      </c>
      <c r="Z23" s="17">
        <f t="shared" si="8"/>
        <v>0</v>
      </c>
      <c r="AB23" s="237">
        <f t="shared" si="9"/>
        <v>5.2370999999999999</v>
      </c>
      <c r="AC23" s="17">
        <f t="shared" si="10"/>
        <v>698.41965600000003</v>
      </c>
      <c r="AD23" s="237">
        <f t="shared" si="11"/>
        <v>5.2210999999999999</v>
      </c>
      <c r="AE23" s="17">
        <f t="shared" si="12"/>
        <v>696.28589600000009</v>
      </c>
      <c r="AF23" s="17">
        <f t="shared" si="13"/>
        <v>0</v>
      </c>
      <c r="AG23" s="35"/>
    </row>
    <row r="24" spans="1:33" ht="21" customHeight="1" x14ac:dyDescent="0.2">
      <c r="A24" s="10">
        <v>44779</v>
      </c>
      <c r="B24" s="11"/>
      <c r="C24" s="12">
        <v>134.94999999999999</v>
      </c>
      <c r="D24" s="53"/>
      <c r="E24" s="13"/>
      <c r="F24" s="14"/>
      <c r="G24" s="14">
        <v>9.1000999999999994</v>
      </c>
      <c r="H24" s="14"/>
      <c r="I24" s="14"/>
      <c r="J24" s="14"/>
      <c r="K24" s="53"/>
      <c r="L24" s="13"/>
      <c r="M24" s="14"/>
      <c r="N24" s="14">
        <v>9.0546000000000006</v>
      </c>
      <c r="O24" s="14"/>
      <c r="P24" s="14"/>
      <c r="Q24" s="14"/>
      <c r="R24" s="53"/>
      <c r="S24" s="237">
        <f t="shared" si="14"/>
        <v>9.1000999999999994</v>
      </c>
      <c r="T24" s="237">
        <f t="shared" si="15"/>
        <v>9.0546000000000006</v>
      </c>
      <c r="U24" s="14"/>
      <c r="V24" s="237">
        <f t="shared" si="16"/>
        <v>3.4335120000001282</v>
      </c>
      <c r="W24" s="53"/>
      <c r="X24" s="17">
        <f t="shared" si="6"/>
        <v>0</v>
      </c>
      <c r="Y24" s="17">
        <f t="shared" si="7"/>
        <v>0</v>
      </c>
      <c r="Z24" s="17">
        <f t="shared" si="8"/>
        <v>0</v>
      </c>
      <c r="AB24" s="237">
        <f t="shared" si="9"/>
        <v>9.1000999999999994</v>
      </c>
      <c r="AC24" s="17">
        <f t="shared" si="10"/>
        <v>1228.0584949999998</v>
      </c>
      <c r="AD24" s="237">
        <f t="shared" si="11"/>
        <v>9.0546000000000006</v>
      </c>
      <c r="AE24" s="17">
        <f t="shared" si="12"/>
        <v>1221.9182699999999</v>
      </c>
      <c r="AF24" s="17">
        <f t="shared" si="13"/>
        <v>0</v>
      </c>
      <c r="AG24" s="35"/>
    </row>
    <row r="25" spans="1:33" ht="21" customHeight="1" x14ac:dyDescent="0.2">
      <c r="A25" s="10">
        <v>44785</v>
      </c>
      <c r="B25" s="11"/>
      <c r="C25" s="12">
        <v>133.44999999999999</v>
      </c>
      <c r="D25" s="53"/>
      <c r="E25" s="13"/>
      <c r="F25" s="14"/>
      <c r="G25" s="14">
        <v>3.75</v>
      </c>
      <c r="H25" s="14"/>
      <c r="I25" s="14"/>
      <c r="J25" s="14"/>
      <c r="K25" s="53"/>
      <c r="L25" s="13"/>
      <c r="M25" s="14"/>
      <c r="N25" s="14">
        <v>3.77</v>
      </c>
      <c r="O25" s="14"/>
      <c r="P25" s="14"/>
      <c r="Q25" s="14"/>
      <c r="R25" s="53"/>
      <c r="S25" s="237">
        <f t="shared" si="14"/>
        <v>3.75</v>
      </c>
      <c r="T25" s="237">
        <f t="shared" si="15"/>
        <v>3.77</v>
      </c>
      <c r="U25" s="14"/>
      <c r="V25" s="237">
        <f t="shared" si="16"/>
        <v>3.4135120000001282</v>
      </c>
      <c r="W25" s="53"/>
      <c r="X25" s="17">
        <f t="shared" si="6"/>
        <v>0</v>
      </c>
      <c r="Y25" s="17">
        <f t="shared" si="7"/>
        <v>0</v>
      </c>
      <c r="Z25" s="17">
        <f t="shared" si="8"/>
        <v>0</v>
      </c>
      <c r="AB25" s="237">
        <f t="shared" si="9"/>
        <v>3.75</v>
      </c>
      <c r="AC25" s="17">
        <f t="shared" si="10"/>
        <v>500.43749999999994</v>
      </c>
      <c r="AD25" s="237">
        <f t="shared" si="11"/>
        <v>3.77</v>
      </c>
      <c r="AE25" s="17">
        <f t="shared" si="12"/>
        <v>503.10649999999998</v>
      </c>
      <c r="AF25" s="17">
        <f t="shared" si="13"/>
        <v>0</v>
      </c>
      <c r="AG25" s="35"/>
    </row>
    <row r="26" spans="1:33" ht="21" customHeight="1" x14ac:dyDescent="0.2">
      <c r="A26" s="10">
        <v>44792</v>
      </c>
      <c r="B26" s="11"/>
      <c r="C26" s="12">
        <v>136.94999999999999</v>
      </c>
      <c r="D26" s="53"/>
      <c r="E26" s="13"/>
      <c r="F26" s="14"/>
      <c r="G26" s="14">
        <v>10.47</v>
      </c>
      <c r="H26" s="14"/>
      <c r="I26" s="14"/>
      <c r="J26" s="14"/>
      <c r="K26" s="53"/>
      <c r="L26" s="13"/>
      <c r="M26" s="14"/>
      <c r="N26" s="14"/>
      <c r="O26" s="14"/>
      <c r="P26" s="14"/>
      <c r="Q26" s="14"/>
      <c r="R26" s="53"/>
      <c r="S26" s="237">
        <f t="shared" si="14"/>
        <v>10.47</v>
      </c>
      <c r="T26" s="237">
        <f t="shared" si="15"/>
        <v>0</v>
      </c>
      <c r="U26" s="14"/>
      <c r="V26" s="237">
        <f t="shared" si="16"/>
        <v>13.883512000000129</v>
      </c>
      <c r="W26" s="53"/>
      <c r="X26" s="17">
        <f t="shared" si="6"/>
        <v>0</v>
      </c>
      <c r="Y26" s="17">
        <f t="shared" si="7"/>
        <v>0</v>
      </c>
      <c r="Z26" s="17">
        <f t="shared" si="8"/>
        <v>0</v>
      </c>
      <c r="AB26" s="237">
        <f t="shared" si="9"/>
        <v>10.47</v>
      </c>
      <c r="AC26" s="17">
        <f t="shared" si="10"/>
        <v>1433.8664999999999</v>
      </c>
      <c r="AD26" s="237">
        <f t="shared" si="11"/>
        <v>0</v>
      </c>
      <c r="AE26" s="17">
        <f t="shared" si="12"/>
        <v>0</v>
      </c>
      <c r="AF26" s="17">
        <f t="shared" si="13"/>
        <v>0</v>
      </c>
      <c r="AG26" s="35"/>
    </row>
    <row r="27" spans="1:33" ht="21" customHeight="1" x14ac:dyDescent="0.2">
      <c r="A27" s="10">
        <v>44813</v>
      </c>
      <c r="B27" s="11"/>
      <c r="C27" s="12">
        <v>142.5</v>
      </c>
      <c r="D27" s="53"/>
      <c r="E27" s="13"/>
      <c r="F27" s="14"/>
      <c r="G27" s="14">
        <v>13.59</v>
      </c>
      <c r="H27" s="14"/>
      <c r="I27" s="14"/>
      <c r="J27" s="14"/>
      <c r="K27" s="53"/>
      <c r="L27" s="13"/>
      <c r="M27" s="14"/>
      <c r="N27" s="14"/>
      <c r="O27" s="14"/>
      <c r="P27" s="14"/>
      <c r="Q27" s="14"/>
      <c r="R27" s="53"/>
      <c r="S27" s="237">
        <f t="shared" si="14"/>
        <v>13.59</v>
      </c>
      <c r="T27" s="237">
        <f t="shared" si="15"/>
        <v>0</v>
      </c>
      <c r="U27" s="14"/>
      <c r="V27" s="237">
        <f t="shared" si="16"/>
        <v>27.473512000000127</v>
      </c>
      <c r="W27" s="53"/>
      <c r="X27" s="17">
        <f t="shared" si="6"/>
        <v>0</v>
      </c>
      <c r="Y27" s="17">
        <f t="shared" si="7"/>
        <v>0</v>
      </c>
      <c r="Z27" s="17">
        <f t="shared" si="8"/>
        <v>0</v>
      </c>
      <c r="AB27" s="237">
        <f t="shared" si="9"/>
        <v>13.59</v>
      </c>
      <c r="AC27" s="17">
        <f t="shared" si="10"/>
        <v>1936.575</v>
      </c>
      <c r="AD27" s="237">
        <f t="shared" si="11"/>
        <v>0</v>
      </c>
      <c r="AE27" s="17">
        <f t="shared" si="12"/>
        <v>0</v>
      </c>
      <c r="AF27" s="17">
        <f t="shared" si="13"/>
        <v>0</v>
      </c>
      <c r="AG27" s="35"/>
    </row>
    <row r="28" spans="1:33" ht="21" customHeight="1" x14ac:dyDescent="0.2">
      <c r="A28" s="10">
        <v>44813</v>
      </c>
      <c r="B28" s="11"/>
      <c r="C28" s="12">
        <v>142.5</v>
      </c>
      <c r="D28" s="53"/>
      <c r="E28" s="13"/>
      <c r="F28" s="14"/>
      <c r="G28" s="14"/>
      <c r="H28" s="14"/>
      <c r="I28" s="14"/>
      <c r="J28" s="14"/>
      <c r="K28" s="53"/>
      <c r="L28" s="13"/>
      <c r="M28" s="14"/>
      <c r="N28" s="14">
        <v>13.53</v>
      </c>
      <c r="O28" s="14"/>
      <c r="P28" s="14"/>
      <c r="Q28" s="14"/>
      <c r="R28" s="53"/>
      <c r="S28" s="237">
        <f t="shared" si="14"/>
        <v>0</v>
      </c>
      <c r="T28" s="237">
        <f t="shared" si="15"/>
        <v>13.53</v>
      </c>
      <c r="U28" s="14"/>
      <c r="V28" s="237">
        <f t="shared" si="16"/>
        <v>13.943512000000128</v>
      </c>
      <c r="W28" s="53"/>
      <c r="X28" s="17">
        <f t="shared" si="6"/>
        <v>0</v>
      </c>
      <c r="Y28" s="17">
        <f t="shared" si="7"/>
        <v>0</v>
      </c>
      <c r="Z28" s="17">
        <f t="shared" si="8"/>
        <v>0</v>
      </c>
      <c r="AB28" s="237">
        <f t="shared" si="9"/>
        <v>0</v>
      </c>
      <c r="AC28" s="17">
        <f t="shared" si="10"/>
        <v>0</v>
      </c>
      <c r="AD28" s="237">
        <f t="shared" si="11"/>
        <v>13.53</v>
      </c>
      <c r="AE28" s="17">
        <f t="shared" si="12"/>
        <v>1928.0249999999999</v>
      </c>
      <c r="AF28" s="17">
        <f t="shared" si="13"/>
        <v>0</v>
      </c>
      <c r="AG28" s="35"/>
    </row>
    <row r="29" spans="1:33" ht="21" customHeight="1" x14ac:dyDescent="0.2">
      <c r="A29" s="10">
        <v>44853</v>
      </c>
      <c r="B29" s="11"/>
      <c r="C29" s="12">
        <v>149.84</v>
      </c>
      <c r="D29" s="53"/>
      <c r="E29" s="13"/>
      <c r="F29" s="14"/>
      <c r="G29" s="14">
        <v>27.45</v>
      </c>
      <c r="H29" s="14"/>
      <c r="I29" s="14"/>
      <c r="J29" s="14"/>
      <c r="K29" s="53"/>
      <c r="L29" s="13"/>
      <c r="M29" s="14"/>
      <c r="N29" s="14"/>
      <c r="O29" s="14"/>
      <c r="P29" s="14"/>
      <c r="Q29" s="14"/>
      <c r="R29" s="53"/>
      <c r="S29" s="237">
        <f t="shared" si="14"/>
        <v>27.45</v>
      </c>
      <c r="T29" s="237">
        <f t="shared" si="15"/>
        <v>0</v>
      </c>
      <c r="U29" s="14"/>
      <c r="V29" s="237">
        <f t="shared" si="16"/>
        <v>41.393512000000129</v>
      </c>
      <c r="W29" s="53"/>
      <c r="X29" s="17">
        <f t="shared" si="6"/>
        <v>0</v>
      </c>
      <c r="Y29" s="17">
        <f t="shared" si="7"/>
        <v>0</v>
      </c>
      <c r="Z29" s="17">
        <f t="shared" si="8"/>
        <v>0</v>
      </c>
      <c r="AB29" s="237">
        <f t="shared" si="9"/>
        <v>27.45</v>
      </c>
      <c r="AC29" s="17">
        <f t="shared" si="10"/>
        <v>4113.1080000000002</v>
      </c>
      <c r="AD29" s="237">
        <f t="shared" si="11"/>
        <v>0</v>
      </c>
      <c r="AE29" s="17">
        <f t="shared" si="12"/>
        <v>0</v>
      </c>
      <c r="AF29" s="17">
        <f t="shared" si="13"/>
        <v>0</v>
      </c>
      <c r="AG29" s="35"/>
    </row>
    <row r="30" spans="1:33" ht="21" customHeight="1" x14ac:dyDescent="0.2">
      <c r="A30" s="10">
        <v>44870</v>
      </c>
      <c r="B30" s="11"/>
      <c r="C30" s="12">
        <v>146.59</v>
      </c>
      <c r="D30" s="53"/>
      <c r="E30" s="13"/>
      <c r="F30" s="14"/>
      <c r="G30" s="14">
        <v>8.56</v>
      </c>
      <c r="H30" s="14"/>
      <c r="I30" s="14"/>
      <c r="J30" s="14"/>
      <c r="K30" s="53"/>
      <c r="L30" s="13"/>
      <c r="M30" s="14"/>
      <c r="N30" s="14"/>
      <c r="O30" s="14"/>
      <c r="P30" s="14"/>
      <c r="Q30" s="14"/>
      <c r="R30" s="53"/>
      <c r="S30" s="237">
        <f t="shared" si="14"/>
        <v>8.56</v>
      </c>
      <c r="T30" s="237">
        <f t="shared" si="15"/>
        <v>0</v>
      </c>
      <c r="U30" s="14"/>
      <c r="V30" s="237">
        <f t="shared" si="16"/>
        <v>49.953512000000131</v>
      </c>
      <c r="W30" s="53"/>
      <c r="X30" s="17">
        <f t="shared" si="6"/>
        <v>0</v>
      </c>
      <c r="Y30" s="17">
        <f t="shared" si="7"/>
        <v>0</v>
      </c>
      <c r="Z30" s="17">
        <f t="shared" si="8"/>
        <v>0</v>
      </c>
      <c r="AB30" s="237">
        <f t="shared" si="9"/>
        <v>8.56</v>
      </c>
      <c r="AC30" s="17">
        <f t="shared" si="10"/>
        <v>1254.8104000000001</v>
      </c>
      <c r="AD30" s="237">
        <f t="shared" si="11"/>
        <v>0</v>
      </c>
      <c r="AE30" s="17">
        <f t="shared" si="12"/>
        <v>0</v>
      </c>
      <c r="AF30" s="17">
        <f t="shared" si="13"/>
        <v>0</v>
      </c>
      <c r="AG30" s="35"/>
    </row>
    <row r="31" spans="1:33" ht="21" customHeight="1" x14ac:dyDescent="0.2">
      <c r="A31" s="10">
        <v>44896</v>
      </c>
      <c r="B31" s="11" t="s">
        <v>579</v>
      </c>
      <c r="C31" s="12">
        <v>135.15</v>
      </c>
      <c r="D31" s="53"/>
      <c r="E31" s="13"/>
      <c r="F31" s="14"/>
      <c r="G31" s="14"/>
      <c r="H31" s="14"/>
      <c r="I31" s="14"/>
      <c r="J31" s="14"/>
      <c r="K31" s="53"/>
      <c r="L31" s="13"/>
      <c r="M31" s="14"/>
      <c r="N31" s="14"/>
      <c r="O31" s="14"/>
      <c r="P31" s="14"/>
      <c r="Q31" s="14"/>
      <c r="R31" s="53"/>
      <c r="S31" s="237">
        <f t="shared" si="14"/>
        <v>0</v>
      </c>
      <c r="T31" s="237">
        <f t="shared" si="15"/>
        <v>0</v>
      </c>
      <c r="U31" s="14">
        <v>-39.520000000000003</v>
      </c>
      <c r="V31" s="237">
        <f t="shared" si="16"/>
        <v>10.433512000000128</v>
      </c>
      <c r="W31" s="53"/>
      <c r="X31" s="17">
        <f t="shared" si="6"/>
        <v>0</v>
      </c>
      <c r="Y31" s="17">
        <f t="shared" si="7"/>
        <v>0</v>
      </c>
      <c r="Z31" s="17">
        <f t="shared" si="8"/>
        <v>0</v>
      </c>
      <c r="AB31" s="237">
        <f t="shared" si="9"/>
        <v>0</v>
      </c>
      <c r="AC31" s="17">
        <f t="shared" si="10"/>
        <v>0</v>
      </c>
      <c r="AD31" s="237">
        <f t="shared" si="11"/>
        <v>39.520000000000003</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BBD40FBE-9963-40BA-8684-60BED548EE56}"/>
    <dataValidation imeMode="off" allowBlank="1" showInputMessage="1" showErrorMessage="1" sqref="T2:AF1048576 A588:A1048576 B578:B586 C587:J1048576 K582:S1048576 S1:V1 A1:A577 L1:Q582 K2:K582 C2:J577 I578:J586 E583:H583 D578:H582 D584:H586 R2:T582 E1" xr:uid="{B5B20BD2-9F34-4FE8-9D41-FA6201DDD8B4}"/>
  </dataValidations>
  <hyperlinks>
    <hyperlink ref="C2" r:id="rId1" xr:uid="{DBECDF88-60AF-4D81-9431-DE8573368C3E}"/>
    <hyperlink ref="E1:J1" location="仮想通貨の入力_増加" display="仮想通貨の入力_増加" xr:uid="{E6364456-7F61-4E75-964C-69C7116D3236}"/>
    <hyperlink ref="L1:Q1" location="仮想通貨の入力_減少" display="仮想通貨の入力_減少" xr:uid="{CC9E5497-3FCE-4B57-AEE5-4978071D5503}"/>
    <hyperlink ref="S1:V1" location="仮想通貨の入力_数量" display="数量" xr:uid="{E4B854FE-14F5-40AB-8200-556FDDE9D5E5}"/>
    <hyperlink ref="X1:Z1" location="仮想通貨の入力_損益" display="損益" xr:uid="{93B1211B-6842-4D97-A218-1845B861CDA7}"/>
    <hyperlink ref="AB1" location="仮想通貨の入力_税計算" display="税計算" xr:uid="{A1ECAF7C-8E3D-42E3-B333-AE7550FCC20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17A9A-1825-4FB5-AE7B-9E5E6A163AB4}">
  <sheetPr>
    <tabColor rgb="FF00B0F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6" t="s">
        <v>22</v>
      </c>
      <c r="B1" s="383"/>
      <c r="C1" s="384"/>
      <c r="D1" s="238"/>
      <c r="E1" s="468" t="str">
        <f>$A$1&amp;"が増加になる行動"</f>
        <v>sGSTが増加になる行動</v>
      </c>
      <c r="F1" s="469"/>
      <c r="G1" s="469"/>
      <c r="H1" s="469"/>
      <c r="I1" s="469"/>
      <c r="J1" s="470"/>
      <c r="K1" s="380"/>
      <c r="L1" s="468" t="str">
        <f>$A$1&amp;"が減少になる行動"</f>
        <v>sGSTが減少になる行動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7917.8800000000019</v>
      </c>
      <c r="F4" s="237">
        <f t="shared" si="0"/>
        <v>228</v>
      </c>
      <c r="G4" s="237">
        <f t="shared" si="0"/>
        <v>622.31344241000011</v>
      </c>
      <c r="H4" s="237">
        <f t="shared" si="0"/>
        <v>0</v>
      </c>
      <c r="I4" s="237">
        <f t="shared" si="0"/>
        <v>0</v>
      </c>
      <c r="J4" s="237">
        <f t="shared" si="0"/>
        <v>0</v>
      </c>
      <c r="K4" s="53"/>
      <c r="L4" s="244">
        <f t="shared" si="0"/>
        <v>1285.5400000000002</v>
      </c>
      <c r="M4" s="237">
        <f t="shared" si="0"/>
        <v>532</v>
      </c>
      <c r="N4" s="237">
        <f t="shared" si="0"/>
        <v>4199.51</v>
      </c>
      <c r="O4" s="237">
        <f t="shared" si="0"/>
        <v>0</v>
      </c>
      <c r="P4" s="237">
        <f t="shared" si="0"/>
        <v>0</v>
      </c>
      <c r="Q4" s="237">
        <f t="shared" si="0"/>
        <v>565</v>
      </c>
      <c r="R4" s="233"/>
      <c r="S4" s="237">
        <f t="shared" si="0"/>
        <v>8768.19344241</v>
      </c>
      <c r="T4" s="237">
        <f t="shared" si="0"/>
        <v>6582.0499999999993</v>
      </c>
      <c r="U4" s="245" t="s">
        <v>126</v>
      </c>
      <c r="V4" s="14"/>
      <c r="W4" s="235"/>
      <c r="X4" s="17">
        <f t="shared" ref="X4:Z4" si="1">SUM(X$5:X$9999)</f>
        <v>727758.01199999976</v>
      </c>
      <c r="Y4" s="17">
        <f t="shared" si="1"/>
        <v>359968.92929999984</v>
      </c>
      <c r="Z4" s="17">
        <f t="shared" si="1"/>
        <v>367789.0826999998</v>
      </c>
      <c r="AB4" s="237">
        <f t="shared" ref="AB4:AF4" si="2">SUM(AB$5:AB$9999)</f>
        <v>8768.19344241</v>
      </c>
      <c r="AC4" s="17">
        <f>SUM(AC$5:AC$9999)</f>
        <v>883439.68806800793</v>
      </c>
      <c r="AD4" s="237">
        <f t="shared" si="2"/>
        <v>8346.0499999999993</v>
      </c>
      <c r="AE4" s="17">
        <f t="shared" si="2"/>
        <v>84084.245600000024</v>
      </c>
      <c r="AF4" s="17">
        <f t="shared" si="2"/>
        <v>727758.01199999976</v>
      </c>
      <c r="AG4" s="35"/>
    </row>
    <row r="5" spans="1:33" ht="21" customHeight="1" x14ac:dyDescent="0.2">
      <c r="A5" s="10">
        <v>44668</v>
      </c>
      <c r="B5" s="11"/>
      <c r="C5" s="12">
        <v>548.62</v>
      </c>
      <c r="D5" s="53"/>
      <c r="E5" s="13">
        <v>8.5500000000000007</v>
      </c>
      <c r="F5" s="14"/>
      <c r="G5" s="14"/>
      <c r="H5" s="14"/>
      <c r="I5" s="14"/>
      <c r="J5" s="14"/>
      <c r="K5" s="53"/>
      <c r="L5" s="13">
        <v>1.7</v>
      </c>
      <c r="M5" s="14"/>
      <c r="N5" s="14"/>
      <c r="O5" s="14"/>
      <c r="P5" s="14"/>
      <c r="Q5" s="14"/>
      <c r="R5" s="233"/>
      <c r="S5" s="237">
        <f t="shared" ref="S5:S15" si="3">SUM(E5:J5)</f>
        <v>8.5500000000000007</v>
      </c>
      <c r="T5" s="237">
        <f t="shared" ref="T5:T15" si="4">SUM(L5:Q5)</f>
        <v>1.7</v>
      </c>
      <c r="U5" s="14"/>
      <c r="V5" s="237">
        <f>IF(SUM(S5:U5)=0,0,V4+S5-T5+U5)</f>
        <v>6.8500000000000005</v>
      </c>
      <c r="W5" s="235"/>
      <c r="X5" s="17">
        <f>SUM(E5:F5,J5)*C5</f>
        <v>4690.701</v>
      </c>
      <c r="Y5" s="17">
        <f>SUM(L5:M5,Q5)*C5</f>
        <v>932.654</v>
      </c>
      <c r="Z5" s="17">
        <f>X5-Y5</f>
        <v>3758.047</v>
      </c>
      <c r="AB5" s="237">
        <f>SUM(E5,F5,G5,I5,J5)+IF(U5&gt;0,U5,0)</f>
        <v>8.5500000000000007</v>
      </c>
      <c r="AC5" s="17">
        <f>AB5*C5</f>
        <v>4690.701</v>
      </c>
      <c r="AD5" s="237">
        <f>SUM(L5,M5,N5,P5,Q5)+IF(U5&lt;0,U5*-1,0)</f>
        <v>1.7</v>
      </c>
      <c r="AE5" s="17">
        <f>SUM(N5,P5)*C5</f>
        <v>0</v>
      </c>
      <c r="AF5" s="17">
        <f>(SUM(E5:F5)+IF(U5&gt;0,U5,0))*C5</f>
        <v>4690.701</v>
      </c>
      <c r="AG5" s="35"/>
    </row>
    <row r="6" spans="1:33" ht="21" customHeight="1" x14ac:dyDescent="0.2">
      <c r="A6" s="10">
        <v>44669</v>
      </c>
      <c r="B6" s="11"/>
      <c r="C6" s="12">
        <v>570.4</v>
      </c>
      <c r="D6" s="53"/>
      <c r="E6" s="13">
        <v>8.89</v>
      </c>
      <c r="F6" s="14"/>
      <c r="G6" s="14"/>
      <c r="H6" s="14"/>
      <c r="I6" s="14"/>
      <c r="J6" s="14"/>
      <c r="K6" s="53"/>
      <c r="L6" s="13">
        <v>1.7</v>
      </c>
      <c r="M6" s="14"/>
      <c r="N6" s="14"/>
      <c r="O6" s="14"/>
      <c r="P6" s="14"/>
      <c r="Q6" s="14"/>
      <c r="R6" s="233"/>
      <c r="S6" s="237">
        <f t="shared" si="3"/>
        <v>8.89</v>
      </c>
      <c r="T6" s="237">
        <f t="shared" si="4"/>
        <v>1.7</v>
      </c>
      <c r="U6" s="14"/>
      <c r="V6" s="237">
        <f t="shared" ref="V6:V15" si="5">IF(SUM(S6:U6)=0,0,V5+S6-T6+U6)</f>
        <v>14.040000000000003</v>
      </c>
      <c r="W6" s="235"/>
      <c r="X6" s="17">
        <f t="shared" ref="X6:X69" si="6">SUM(E6:F6,J6)*C6</f>
        <v>5070.8559999999998</v>
      </c>
      <c r="Y6" s="17">
        <f t="shared" ref="Y6:Y69" si="7">SUM(L6:M6,Q6)*C6</f>
        <v>969.68</v>
      </c>
      <c r="Z6" s="17">
        <f t="shared" ref="Z6:Z69" si="8">X6-Y6</f>
        <v>4101.1759999999995</v>
      </c>
      <c r="AB6" s="237">
        <f t="shared" ref="AB6:AB69" si="9">SUM(E6,F6,G6,I6,J6)+IF(U6&gt;0,U6,0)</f>
        <v>8.89</v>
      </c>
      <c r="AC6" s="17">
        <f t="shared" ref="AC6:AC69" si="10">AB6*C6</f>
        <v>5070.8559999999998</v>
      </c>
      <c r="AD6" s="237">
        <f t="shared" ref="AD6:AD69" si="11">SUM(L6,M6,N6,P6,Q6)+IF(U6&lt;0,U6*-1,0)</f>
        <v>1.7</v>
      </c>
      <c r="AE6" s="17">
        <f t="shared" ref="AE6:AE69" si="12">SUM(N6,P6)*C6</f>
        <v>0</v>
      </c>
      <c r="AF6" s="17">
        <f>(SUM(E6:F6)+IF(U6&gt;0,U6,0))*C6</f>
        <v>5070.8559999999998</v>
      </c>
      <c r="AG6" s="35"/>
    </row>
    <row r="7" spans="1:33" ht="21" customHeight="1" x14ac:dyDescent="0.2">
      <c r="A7" s="10">
        <v>44670</v>
      </c>
      <c r="B7" s="11"/>
      <c r="C7" s="12">
        <v>578.33000000000004</v>
      </c>
      <c r="D7" s="53"/>
      <c r="E7" s="13">
        <v>8.39</v>
      </c>
      <c r="F7" s="14"/>
      <c r="G7" s="14"/>
      <c r="H7" s="14"/>
      <c r="I7" s="14"/>
      <c r="J7" s="14"/>
      <c r="K7" s="53"/>
      <c r="L7" s="13">
        <v>1.7</v>
      </c>
      <c r="M7" s="14"/>
      <c r="N7" s="14"/>
      <c r="O7" s="14"/>
      <c r="P7" s="14"/>
      <c r="Q7" s="14">
        <v>1</v>
      </c>
      <c r="R7" s="233"/>
      <c r="S7" s="237">
        <f t="shared" si="3"/>
        <v>8.39</v>
      </c>
      <c r="T7" s="237">
        <f t="shared" si="4"/>
        <v>2.7</v>
      </c>
      <c r="U7" s="14"/>
      <c r="V7" s="237">
        <f t="shared" si="5"/>
        <v>19.730000000000004</v>
      </c>
      <c r="W7" s="235"/>
      <c r="X7" s="17">
        <f t="shared" si="6"/>
        <v>4852.1887000000006</v>
      </c>
      <c r="Y7" s="17">
        <f t="shared" si="7"/>
        <v>1561.4910000000002</v>
      </c>
      <c r="Z7" s="17">
        <f t="shared" si="8"/>
        <v>3290.6977000000006</v>
      </c>
      <c r="AB7" s="237">
        <f t="shared" si="9"/>
        <v>8.39</v>
      </c>
      <c r="AC7" s="17">
        <f t="shared" si="10"/>
        <v>4852.1887000000006</v>
      </c>
      <c r="AD7" s="237">
        <f t="shared" si="11"/>
        <v>2.7</v>
      </c>
      <c r="AE7" s="17">
        <f>SUM(N7,P7)*C7</f>
        <v>0</v>
      </c>
      <c r="AF7" s="17">
        <f t="shared" ref="AF7:AF69" si="13">(SUM(E7:F7)+IF(U7&gt;0,U7,0))*C7</f>
        <v>4852.1887000000006</v>
      </c>
      <c r="AG7" s="35"/>
    </row>
    <row r="8" spans="1:33" ht="21" customHeight="1" x14ac:dyDescent="0.2">
      <c r="A8" s="10">
        <v>44671</v>
      </c>
      <c r="B8" s="11"/>
      <c r="C8" s="12">
        <v>580.6</v>
      </c>
      <c r="D8" s="53"/>
      <c r="E8" s="13">
        <v>24.93</v>
      </c>
      <c r="F8" s="14"/>
      <c r="G8" s="14"/>
      <c r="H8" s="14"/>
      <c r="I8" s="14"/>
      <c r="J8" s="14"/>
      <c r="K8" s="53"/>
      <c r="L8" s="13">
        <v>4.2</v>
      </c>
      <c r="M8" s="14"/>
      <c r="N8" s="14"/>
      <c r="O8" s="14"/>
      <c r="P8" s="14"/>
      <c r="Q8" s="14">
        <v>16</v>
      </c>
      <c r="R8" s="233"/>
      <c r="S8" s="237">
        <f t="shared" si="3"/>
        <v>24.93</v>
      </c>
      <c r="T8" s="237">
        <f t="shared" si="4"/>
        <v>20.2</v>
      </c>
      <c r="U8" s="14"/>
      <c r="V8" s="237">
        <f t="shared" si="5"/>
        <v>24.460000000000004</v>
      </c>
      <c r="W8" s="235"/>
      <c r="X8" s="17">
        <f t="shared" si="6"/>
        <v>14474.358</v>
      </c>
      <c r="Y8" s="17">
        <f t="shared" si="7"/>
        <v>11728.12</v>
      </c>
      <c r="Z8" s="17">
        <f t="shared" si="8"/>
        <v>2746.2379999999994</v>
      </c>
      <c r="AB8" s="237">
        <f t="shared" si="9"/>
        <v>24.93</v>
      </c>
      <c r="AC8" s="17">
        <f t="shared" si="10"/>
        <v>14474.358</v>
      </c>
      <c r="AD8" s="237">
        <f t="shared" si="11"/>
        <v>20.2</v>
      </c>
      <c r="AE8" s="17">
        <f t="shared" si="12"/>
        <v>0</v>
      </c>
      <c r="AF8" s="17">
        <f t="shared" si="13"/>
        <v>14474.358</v>
      </c>
      <c r="AG8" s="35"/>
    </row>
    <row r="9" spans="1:33" ht="21" customHeight="1" x14ac:dyDescent="0.2">
      <c r="A9" s="10">
        <v>44672</v>
      </c>
      <c r="B9" s="11"/>
      <c r="C9" s="12">
        <v>585.25</v>
      </c>
      <c r="D9" s="53"/>
      <c r="E9" s="13">
        <v>23.21</v>
      </c>
      <c r="F9" s="14"/>
      <c r="G9" s="14"/>
      <c r="H9" s="14"/>
      <c r="I9" s="14"/>
      <c r="J9" s="14"/>
      <c r="K9" s="53"/>
      <c r="L9" s="13">
        <v>2</v>
      </c>
      <c r="M9" s="14"/>
      <c r="N9" s="14"/>
      <c r="O9" s="14"/>
      <c r="P9" s="14"/>
      <c r="Q9" s="14">
        <v>21</v>
      </c>
      <c r="R9" s="233"/>
      <c r="S9" s="237">
        <f t="shared" si="3"/>
        <v>23.21</v>
      </c>
      <c r="T9" s="237">
        <f t="shared" si="4"/>
        <v>23</v>
      </c>
      <c r="U9" s="14"/>
      <c r="V9" s="237">
        <f t="shared" si="5"/>
        <v>24.67</v>
      </c>
      <c r="W9" s="235"/>
      <c r="X9" s="17">
        <f t="shared" si="6"/>
        <v>13583.6525</v>
      </c>
      <c r="Y9" s="17">
        <f t="shared" si="7"/>
        <v>13460.75</v>
      </c>
      <c r="Z9" s="17">
        <f t="shared" si="8"/>
        <v>122.90250000000015</v>
      </c>
      <c r="AB9" s="237">
        <f t="shared" si="9"/>
        <v>23.21</v>
      </c>
      <c r="AC9" s="17">
        <f t="shared" si="10"/>
        <v>13583.6525</v>
      </c>
      <c r="AD9" s="237">
        <f t="shared" si="11"/>
        <v>23</v>
      </c>
      <c r="AE9" s="17">
        <f t="shared" si="12"/>
        <v>0</v>
      </c>
      <c r="AF9" s="17">
        <f t="shared" si="13"/>
        <v>13583.6525</v>
      </c>
      <c r="AG9" s="35"/>
    </row>
    <row r="10" spans="1:33" ht="21" customHeight="1" x14ac:dyDescent="0.2">
      <c r="A10" s="10">
        <v>44673</v>
      </c>
      <c r="B10" s="11"/>
      <c r="C10" s="12">
        <v>600.86</v>
      </c>
      <c r="D10" s="53"/>
      <c r="E10" s="13">
        <v>25.7</v>
      </c>
      <c r="F10" s="14"/>
      <c r="G10" s="14"/>
      <c r="H10" s="14"/>
      <c r="I10" s="14"/>
      <c r="J10" s="14"/>
      <c r="K10" s="53"/>
      <c r="L10" s="13">
        <v>3.69</v>
      </c>
      <c r="M10" s="14"/>
      <c r="N10" s="14"/>
      <c r="O10" s="14"/>
      <c r="P10" s="14"/>
      <c r="Q10" s="14">
        <v>6</v>
      </c>
      <c r="R10" s="233"/>
      <c r="S10" s="237">
        <f t="shared" si="3"/>
        <v>25.7</v>
      </c>
      <c r="T10" s="237">
        <f t="shared" si="4"/>
        <v>9.69</v>
      </c>
      <c r="U10" s="14"/>
      <c r="V10" s="237">
        <f t="shared" si="5"/>
        <v>40.680000000000007</v>
      </c>
      <c r="W10" s="235"/>
      <c r="X10" s="17">
        <f t="shared" si="6"/>
        <v>15442.102000000001</v>
      </c>
      <c r="Y10" s="17">
        <f t="shared" si="7"/>
        <v>5822.3333999999995</v>
      </c>
      <c r="Z10" s="17">
        <f t="shared" si="8"/>
        <v>9619.7686000000012</v>
      </c>
      <c r="AB10" s="237">
        <f t="shared" si="9"/>
        <v>25.7</v>
      </c>
      <c r="AC10" s="17">
        <f t="shared" si="10"/>
        <v>15442.102000000001</v>
      </c>
      <c r="AD10" s="237">
        <f t="shared" si="11"/>
        <v>9.69</v>
      </c>
      <c r="AE10" s="17">
        <f t="shared" si="12"/>
        <v>0</v>
      </c>
      <c r="AF10" s="17">
        <f t="shared" si="13"/>
        <v>15442.102000000001</v>
      </c>
      <c r="AG10" s="35"/>
    </row>
    <row r="11" spans="1:33" ht="21" customHeight="1" x14ac:dyDescent="0.2">
      <c r="A11" s="10">
        <v>44674</v>
      </c>
      <c r="B11" s="11"/>
      <c r="C11" s="12">
        <v>658.22</v>
      </c>
      <c r="D11" s="53"/>
      <c r="E11" s="13">
        <v>24.83</v>
      </c>
      <c r="F11" s="14"/>
      <c r="G11" s="14"/>
      <c r="H11" s="14"/>
      <c r="I11" s="14"/>
      <c r="J11" s="14"/>
      <c r="K11" s="53"/>
      <c r="L11" s="13">
        <v>2.5</v>
      </c>
      <c r="M11" s="14"/>
      <c r="N11" s="14"/>
      <c r="O11" s="14"/>
      <c r="P11" s="14"/>
      <c r="Q11" s="14">
        <v>3</v>
      </c>
      <c r="R11" s="233"/>
      <c r="S11" s="237">
        <f t="shared" si="3"/>
        <v>24.83</v>
      </c>
      <c r="T11" s="237">
        <f t="shared" si="4"/>
        <v>5.5</v>
      </c>
      <c r="U11" s="14"/>
      <c r="V11" s="237">
        <f t="shared" si="5"/>
        <v>60.010000000000005</v>
      </c>
      <c r="W11" s="235"/>
      <c r="X11" s="17">
        <f t="shared" si="6"/>
        <v>16343.6026</v>
      </c>
      <c r="Y11" s="17">
        <f t="shared" si="7"/>
        <v>3620.21</v>
      </c>
      <c r="Z11" s="17">
        <f t="shared" si="8"/>
        <v>12723.392599999999</v>
      </c>
      <c r="AB11" s="237">
        <f t="shared" si="9"/>
        <v>24.83</v>
      </c>
      <c r="AC11" s="17">
        <f t="shared" si="10"/>
        <v>16343.6026</v>
      </c>
      <c r="AD11" s="237">
        <f t="shared" si="11"/>
        <v>5.5</v>
      </c>
      <c r="AE11" s="17">
        <f t="shared" si="12"/>
        <v>0</v>
      </c>
      <c r="AF11" s="17">
        <f t="shared" si="13"/>
        <v>16343.6026</v>
      </c>
      <c r="AG11" s="35"/>
    </row>
    <row r="12" spans="1:33" ht="21" customHeight="1" x14ac:dyDescent="0.2">
      <c r="A12" s="10">
        <v>44675</v>
      </c>
      <c r="B12" s="11"/>
      <c r="C12" s="12">
        <v>653.39</v>
      </c>
      <c r="D12" s="53"/>
      <c r="E12" s="13">
        <v>14.94</v>
      </c>
      <c r="F12" s="14"/>
      <c r="G12" s="14"/>
      <c r="H12" s="14"/>
      <c r="I12" s="14"/>
      <c r="J12" s="14"/>
      <c r="K12" s="53"/>
      <c r="L12" s="13">
        <v>2.15</v>
      </c>
      <c r="M12" s="14"/>
      <c r="N12" s="14"/>
      <c r="O12" s="14"/>
      <c r="P12" s="14"/>
      <c r="Q12" s="14">
        <v>12</v>
      </c>
      <c r="R12" s="233"/>
      <c r="S12" s="237">
        <f t="shared" si="3"/>
        <v>14.94</v>
      </c>
      <c r="T12" s="237">
        <f t="shared" si="4"/>
        <v>14.15</v>
      </c>
      <c r="U12" s="14"/>
      <c r="V12" s="237">
        <f t="shared" si="5"/>
        <v>60.800000000000004</v>
      </c>
      <c r="W12" s="235"/>
      <c r="X12" s="17">
        <f t="shared" si="6"/>
        <v>9761.6466</v>
      </c>
      <c r="Y12" s="17">
        <f t="shared" si="7"/>
        <v>9245.4685000000009</v>
      </c>
      <c r="Z12" s="17">
        <f t="shared" si="8"/>
        <v>516.17809999999918</v>
      </c>
      <c r="AB12" s="237">
        <f t="shared" si="9"/>
        <v>14.94</v>
      </c>
      <c r="AC12" s="17">
        <f t="shared" si="10"/>
        <v>9761.6466</v>
      </c>
      <c r="AD12" s="237">
        <f t="shared" si="11"/>
        <v>14.15</v>
      </c>
      <c r="AE12" s="17">
        <f t="shared" si="12"/>
        <v>0</v>
      </c>
      <c r="AF12" s="17">
        <f t="shared" si="13"/>
        <v>9761.6466</v>
      </c>
      <c r="AG12" s="35"/>
    </row>
    <row r="13" spans="1:33" ht="21" customHeight="1" x14ac:dyDescent="0.2">
      <c r="A13" s="10">
        <v>44678</v>
      </c>
      <c r="B13" s="11"/>
      <c r="C13" s="12">
        <v>825.99</v>
      </c>
      <c r="D13" s="53"/>
      <c r="E13" s="13">
        <v>37.25</v>
      </c>
      <c r="F13" s="14"/>
      <c r="G13" s="14"/>
      <c r="H13" s="14"/>
      <c r="I13" s="14"/>
      <c r="J13" s="14"/>
      <c r="K13" s="53"/>
      <c r="L13" s="13">
        <v>5.4</v>
      </c>
      <c r="M13" s="14"/>
      <c r="N13" s="14"/>
      <c r="O13" s="14"/>
      <c r="P13" s="14"/>
      <c r="Q13" s="14">
        <v>12</v>
      </c>
      <c r="R13" s="233"/>
      <c r="S13" s="237">
        <f t="shared" si="3"/>
        <v>37.25</v>
      </c>
      <c r="T13" s="237">
        <f t="shared" si="4"/>
        <v>17.399999999999999</v>
      </c>
      <c r="U13" s="14"/>
      <c r="V13" s="237">
        <f t="shared" si="5"/>
        <v>80.650000000000006</v>
      </c>
      <c r="W13" s="235"/>
      <c r="X13" s="17">
        <f t="shared" si="6"/>
        <v>30768.127499999999</v>
      </c>
      <c r="Y13" s="17">
        <f t="shared" si="7"/>
        <v>14372.225999999999</v>
      </c>
      <c r="Z13" s="17">
        <f t="shared" si="8"/>
        <v>16395.9015</v>
      </c>
      <c r="AB13" s="237">
        <f t="shared" si="9"/>
        <v>37.25</v>
      </c>
      <c r="AC13" s="17">
        <f t="shared" si="10"/>
        <v>30768.127499999999</v>
      </c>
      <c r="AD13" s="237">
        <f t="shared" si="11"/>
        <v>17.399999999999999</v>
      </c>
      <c r="AE13" s="17">
        <f t="shared" si="12"/>
        <v>0</v>
      </c>
      <c r="AF13" s="17">
        <f t="shared" si="13"/>
        <v>30768.127499999999</v>
      </c>
      <c r="AG13" s="35"/>
    </row>
    <row r="14" spans="1:33" ht="21" customHeight="1" x14ac:dyDescent="0.2">
      <c r="A14" s="10">
        <v>44679</v>
      </c>
      <c r="B14" s="11"/>
      <c r="C14" s="12">
        <v>1023.21</v>
      </c>
      <c r="D14" s="53"/>
      <c r="E14" s="13">
        <v>31.68</v>
      </c>
      <c r="F14" s="14"/>
      <c r="G14" s="14"/>
      <c r="H14" s="14"/>
      <c r="I14" s="14"/>
      <c r="J14" s="14"/>
      <c r="K14" s="53"/>
      <c r="L14" s="13">
        <v>4.72</v>
      </c>
      <c r="M14" s="14"/>
      <c r="N14" s="14"/>
      <c r="O14" s="14"/>
      <c r="P14" s="14"/>
      <c r="Q14" s="14">
        <v>27</v>
      </c>
      <c r="R14" s="233"/>
      <c r="S14" s="237">
        <f t="shared" si="3"/>
        <v>31.68</v>
      </c>
      <c r="T14" s="237">
        <f t="shared" si="4"/>
        <v>31.72</v>
      </c>
      <c r="U14" s="14"/>
      <c r="V14" s="237">
        <f t="shared" si="5"/>
        <v>80.610000000000014</v>
      </c>
      <c r="W14" s="235"/>
      <c r="X14" s="17">
        <f t="shared" si="6"/>
        <v>32415.292799999999</v>
      </c>
      <c r="Y14" s="17">
        <f t="shared" si="7"/>
        <v>32456.2212</v>
      </c>
      <c r="Z14" s="17">
        <f t="shared" si="8"/>
        <v>-40.928400000000693</v>
      </c>
      <c r="AB14" s="237">
        <f t="shared" si="9"/>
        <v>31.68</v>
      </c>
      <c r="AC14" s="17">
        <f t="shared" si="10"/>
        <v>32415.292799999999</v>
      </c>
      <c r="AD14" s="237">
        <f t="shared" si="11"/>
        <v>31.72</v>
      </c>
      <c r="AE14" s="17">
        <f t="shared" si="12"/>
        <v>0</v>
      </c>
      <c r="AF14" s="17">
        <f t="shared" si="13"/>
        <v>32415.292799999999</v>
      </c>
      <c r="AG14" s="35"/>
    </row>
    <row r="15" spans="1:33" ht="21" customHeight="1" x14ac:dyDescent="0.2">
      <c r="A15" s="10">
        <v>44680</v>
      </c>
      <c r="B15" s="11"/>
      <c r="C15" s="12">
        <v>606.94000000000005</v>
      </c>
      <c r="D15" s="53"/>
      <c r="E15" s="13">
        <v>3.38</v>
      </c>
      <c r="F15" s="14"/>
      <c r="G15" s="14"/>
      <c r="H15" s="14"/>
      <c r="I15" s="14"/>
      <c r="J15" s="14"/>
      <c r="K15" s="53"/>
      <c r="L15" s="13">
        <v>6.58</v>
      </c>
      <c r="M15" s="14"/>
      <c r="N15" s="14"/>
      <c r="O15" s="14"/>
      <c r="P15" s="14"/>
      <c r="Q15" s="14">
        <v>32</v>
      </c>
      <c r="R15" s="233"/>
      <c r="S15" s="237">
        <f t="shared" si="3"/>
        <v>3.38</v>
      </c>
      <c r="T15" s="237">
        <f t="shared" si="4"/>
        <v>38.58</v>
      </c>
      <c r="U15" s="14"/>
      <c r="V15" s="237">
        <f t="shared" si="5"/>
        <v>45.410000000000011</v>
      </c>
      <c r="W15" s="235"/>
      <c r="X15" s="17">
        <f t="shared" si="6"/>
        <v>2051.4572000000003</v>
      </c>
      <c r="Y15" s="17">
        <f t="shared" si="7"/>
        <v>23415.745200000001</v>
      </c>
      <c r="Z15" s="17">
        <f t="shared" si="8"/>
        <v>-21364.288</v>
      </c>
      <c r="AB15" s="237">
        <f t="shared" si="9"/>
        <v>3.38</v>
      </c>
      <c r="AC15" s="17">
        <f t="shared" si="10"/>
        <v>2051.4572000000003</v>
      </c>
      <c r="AD15" s="237">
        <f t="shared" si="11"/>
        <v>38.58</v>
      </c>
      <c r="AE15" s="17">
        <f t="shared" si="12"/>
        <v>0</v>
      </c>
      <c r="AF15" s="17">
        <f t="shared" si="13"/>
        <v>2051.4572000000003</v>
      </c>
      <c r="AG15" s="35"/>
    </row>
    <row r="16" spans="1:33" ht="21" customHeight="1" x14ac:dyDescent="0.2">
      <c r="A16" s="10">
        <v>44681</v>
      </c>
      <c r="B16" s="11"/>
      <c r="C16" s="12">
        <v>642.29</v>
      </c>
      <c r="D16" s="53"/>
      <c r="E16" s="13">
        <v>32.93</v>
      </c>
      <c r="F16" s="14"/>
      <c r="G16" s="14"/>
      <c r="H16" s="14"/>
      <c r="I16" s="14"/>
      <c r="J16" s="14"/>
      <c r="K16" s="53"/>
      <c r="L16" s="13">
        <v>2.16</v>
      </c>
      <c r="M16" s="14"/>
      <c r="N16" s="14"/>
      <c r="O16" s="14"/>
      <c r="P16" s="14"/>
      <c r="Q16" s="14"/>
      <c r="R16" s="53"/>
      <c r="S16" s="237">
        <f t="shared" ref="S16:S79" si="14">SUM(E16:J16)</f>
        <v>32.93</v>
      </c>
      <c r="T16" s="237">
        <f t="shared" ref="T16:T79" si="15">SUM(L16:Q16)</f>
        <v>2.16</v>
      </c>
      <c r="U16" s="14"/>
      <c r="V16" s="237">
        <f t="shared" ref="V16:V79" si="16">IF(SUM(S16:U16)=0,0,V15+S16-T16+U16)</f>
        <v>76.180000000000007</v>
      </c>
      <c r="W16" s="53"/>
      <c r="X16" s="17">
        <f t="shared" si="6"/>
        <v>21150.609699999997</v>
      </c>
      <c r="Y16" s="17">
        <f t="shared" si="7"/>
        <v>1387.3463999999999</v>
      </c>
      <c r="Z16" s="17">
        <f t="shared" si="8"/>
        <v>19763.263299999999</v>
      </c>
      <c r="AB16" s="237">
        <f t="shared" si="9"/>
        <v>32.93</v>
      </c>
      <c r="AC16" s="17">
        <f t="shared" si="10"/>
        <v>21150.609699999997</v>
      </c>
      <c r="AD16" s="237">
        <f t="shared" si="11"/>
        <v>2.16</v>
      </c>
      <c r="AE16" s="17">
        <f t="shared" si="12"/>
        <v>0</v>
      </c>
      <c r="AF16" s="17">
        <f t="shared" si="13"/>
        <v>21150.609699999997</v>
      </c>
      <c r="AG16" s="35"/>
    </row>
    <row r="17" spans="1:33" ht="21" customHeight="1" x14ac:dyDescent="0.2">
      <c r="A17" s="10">
        <v>44682</v>
      </c>
      <c r="B17" s="11"/>
      <c r="C17" s="12">
        <v>746.16</v>
      </c>
      <c r="D17" s="53"/>
      <c r="E17" s="13">
        <v>32.36</v>
      </c>
      <c r="F17" s="14"/>
      <c r="G17" s="14"/>
      <c r="H17" s="14"/>
      <c r="I17" s="14"/>
      <c r="J17" s="14"/>
      <c r="K17" s="53"/>
      <c r="L17" s="13">
        <v>4.4000000000000004</v>
      </c>
      <c r="M17" s="14"/>
      <c r="N17" s="14"/>
      <c r="O17" s="14"/>
      <c r="P17" s="14"/>
      <c r="Q17" s="14">
        <v>17</v>
      </c>
      <c r="R17" s="53"/>
      <c r="S17" s="237">
        <f t="shared" si="14"/>
        <v>32.36</v>
      </c>
      <c r="T17" s="237">
        <f t="shared" si="15"/>
        <v>21.4</v>
      </c>
      <c r="U17" s="14"/>
      <c r="V17" s="237">
        <f t="shared" si="16"/>
        <v>87.140000000000015</v>
      </c>
      <c r="W17" s="53"/>
      <c r="X17" s="17">
        <f t="shared" si="6"/>
        <v>24145.737599999997</v>
      </c>
      <c r="Y17" s="17">
        <f t="shared" si="7"/>
        <v>15967.823999999999</v>
      </c>
      <c r="Z17" s="17">
        <f t="shared" si="8"/>
        <v>8177.913599999998</v>
      </c>
      <c r="AB17" s="237">
        <f t="shared" si="9"/>
        <v>32.36</v>
      </c>
      <c r="AC17" s="17">
        <f t="shared" si="10"/>
        <v>24145.737599999997</v>
      </c>
      <c r="AD17" s="237">
        <f t="shared" si="11"/>
        <v>21.4</v>
      </c>
      <c r="AE17" s="17">
        <f t="shared" si="12"/>
        <v>0</v>
      </c>
      <c r="AF17" s="17">
        <f t="shared" si="13"/>
        <v>24145.737599999997</v>
      </c>
      <c r="AG17" s="35"/>
    </row>
    <row r="18" spans="1:33" ht="21" customHeight="1" x14ac:dyDescent="0.2">
      <c r="A18" s="10">
        <v>44683</v>
      </c>
      <c r="B18" s="11"/>
      <c r="C18" s="12">
        <v>803.62</v>
      </c>
      <c r="D18" s="53"/>
      <c r="E18" s="13">
        <v>35.4</v>
      </c>
      <c r="F18" s="14"/>
      <c r="G18" s="14"/>
      <c r="H18" s="14"/>
      <c r="I18" s="14"/>
      <c r="J18" s="14"/>
      <c r="K18" s="53"/>
      <c r="L18" s="13">
        <v>2.2799999999999998</v>
      </c>
      <c r="M18" s="14"/>
      <c r="N18" s="14"/>
      <c r="O18" s="14"/>
      <c r="P18" s="14"/>
      <c r="Q18" s="14">
        <v>18</v>
      </c>
      <c r="R18" s="53"/>
      <c r="S18" s="237">
        <f t="shared" si="14"/>
        <v>35.4</v>
      </c>
      <c r="T18" s="237">
        <f t="shared" si="15"/>
        <v>20.28</v>
      </c>
      <c r="U18" s="14"/>
      <c r="V18" s="237">
        <f t="shared" si="16"/>
        <v>102.26000000000002</v>
      </c>
      <c r="W18" s="53"/>
      <c r="X18" s="17">
        <f t="shared" si="6"/>
        <v>28448.147999999997</v>
      </c>
      <c r="Y18" s="17">
        <f t="shared" si="7"/>
        <v>16297.413600000002</v>
      </c>
      <c r="Z18" s="17">
        <f t="shared" si="8"/>
        <v>12150.734399999996</v>
      </c>
      <c r="AB18" s="237">
        <f t="shared" si="9"/>
        <v>35.4</v>
      </c>
      <c r="AC18" s="17">
        <f t="shared" si="10"/>
        <v>28448.147999999997</v>
      </c>
      <c r="AD18" s="237">
        <f t="shared" si="11"/>
        <v>20.28</v>
      </c>
      <c r="AE18" s="17">
        <f t="shared" si="12"/>
        <v>0</v>
      </c>
      <c r="AF18" s="17">
        <f t="shared" si="13"/>
        <v>28448.147999999997</v>
      </c>
      <c r="AG18" s="35"/>
    </row>
    <row r="19" spans="1:33" ht="21" customHeight="1" x14ac:dyDescent="0.2">
      <c r="A19" s="10">
        <v>44684</v>
      </c>
      <c r="B19" s="11"/>
      <c r="C19" s="12">
        <v>849.98</v>
      </c>
      <c r="D19" s="53"/>
      <c r="E19" s="13">
        <v>35.270000000000003</v>
      </c>
      <c r="F19" s="14"/>
      <c r="G19" s="14"/>
      <c r="H19" s="14"/>
      <c r="I19" s="14"/>
      <c r="J19" s="14"/>
      <c r="K19" s="53"/>
      <c r="L19" s="13">
        <v>9.6</v>
      </c>
      <c r="M19" s="14"/>
      <c r="N19" s="14"/>
      <c r="O19" s="14"/>
      <c r="P19" s="14"/>
      <c r="Q19" s="14"/>
      <c r="R19" s="53"/>
      <c r="S19" s="237">
        <f t="shared" si="14"/>
        <v>35.270000000000003</v>
      </c>
      <c r="T19" s="237">
        <f t="shared" si="15"/>
        <v>9.6</v>
      </c>
      <c r="U19" s="14"/>
      <c r="V19" s="237">
        <f t="shared" si="16"/>
        <v>127.93000000000004</v>
      </c>
      <c r="W19" s="53"/>
      <c r="X19" s="17">
        <f t="shared" si="6"/>
        <v>29978.794600000005</v>
      </c>
      <c r="Y19" s="17">
        <f t="shared" si="7"/>
        <v>8159.808</v>
      </c>
      <c r="Z19" s="17">
        <f t="shared" si="8"/>
        <v>21818.986600000004</v>
      </c>
      <c r="AB19" s="237">
        <f t="shared" si="9"/>
        <v>35.270000000000003</v>
      </c>
      <c r="AC19" s="17">
        <f t="shared" si="10"/>
        <v>29978.794600000005</v>
      </c>
      <c r="AD19" s="237">
        <f t="shared" si="11"/>
        <v>9.6</v>
      </c>
      <c r="AE19" s="17">
        <f t="shared" si="12"/>
        <v>0</v>
      </c>
      <c r="AF19" s="17">
        <f t="shared" si="13"/>
        <v>29978.794600000005</v>
      </c>
      <c r="AG19" s="35"/>
    </row>
    <row r="20" spans="1:33" ht="21" customHeight="1" x14ac:dyDescent="0.2">
      <c r="A20" s="10">
        <v>44685</v>
      </c>
      <c r="B20" s="11"/>
      <c r="C20" s="12">
        <v>781.62</v>
      </c>
      <c r="D20" s="53"/>
      <c r="E20" s="13">
        <v>35.35</v>
      </c>
      <c r="F20" s="14"/>
      <c r="G20" s="14"/>
      <c r="H20" s="14"/>
      <c r="I20" s="14"/>
      <c r="J20" s="14"/>
      <c r="K20" s="53"/>
      <c r="L20" s="13">
        <v>4.8</v>
      </c>
      <c r="M20" s="14"/>
      <c r="N20" s="14"/>
      <c r="O20" s="14"/>
      <c r="P20" s="14"/>
      <c r="Q20" s="14"/>
      <c r="R20" s="53"/>
      <c r="S20" s="237">
        <f t="shared" si="14"/>
        <v>35.35</v>
      </c>
      <c r="T20" s="237">
        <f t="shared" si="15"/>
        <v>4.8</v>
      </c>
      <c r="U20" s="14"/>
      <c r="V20" s="237">
        <f t="shared" si="16"/>
        <v>158.48000000000002</v>
      </c>
      <c r="W20" s="53"/>
      <c r="X20" s="17">
        <f t="shared" si="6"/>
        <v>27630.267</v>
      </c>
      <c r="Y20" s="17">
        <f t="shared" si="7"/>
        <v>3751.7759999999998</v>
      </c>
      <c r="Z20" s="17">
        <f t="shared" si="8"/>
        <v>23878.491000000002</v>
      </c>
      <c r="AB20" s="237">
        <f t="shared" si="9"/>
        <v>35.35</v>
      </c>
      <c r="AC20" s="17">
        <f t="shared" si="10"/>
        <v>27630.267</v>
      </c>
      <c r="AD20" s="237">
        <f t="shared" si="11"/>
        <v>4.8</v>
      </c>
      <c r="AE20" s="17">
        <f t="shared" si="12"/>
        <v>0</v>
      </c>
      <c r="AF20" s="17">
        <f t="shared" si="13"/>
        <v>27630.267</v>
      </c>
      <c r="AG20" s="35"/>
    </row>
    <row r="21" spans="1:33" ht="21" customHeight="1" x14ac:dyDescent="0.2">
      <c r="A21" s="10">
        <v>44686</v>
      </c>
      <c r="B21" s="11"/>
      <c r="C21" s="12">
        <v>689.01</v>
      </c>
      <c r="D21" s="53"/>
      <c r="E21" s="13">
        <v>35</v>
      </c>
      <c r="F21" s="14"/>
      <c r="G21" s="14"/>
      <c r="H21" s="14"/>
      <c r="I21" s="14"/>
      <c r="J21" s="14"/>
      <c r="K21" s="53"/>
      <c r="L21" s="13">
        <v>4.8</v>
      </c>
      <c r="M21" s="14"/>
      <c r="N21" s="14"/>
      <c r="O21" s="14"/>
      <c r="P21" s="14"/>
      <c r="Q21" s="14"/>
      <c r="R21" s="53"/>
      <c r="S21" s="237">
        <f t="shared" si="14"/>
        <v>35</v>
      </c>
      <c r="T21" s="237">
        <f t="shared" si="15"/>
        <v>4.8</v>
      </c>
      <c r="U21" s="14"/>
      <c r="V21" s="237">
        <f t="shared" si="16"/>
        <v>188.68</v>
      </c>
      <c r="W21" s="53"/>
      <c r="X21" s="17">
        <f t="shared" si="6"/>
        <v>24115.35</v>
      </c>
      <c r="Y21" s="17">
        <f t="shared" si="7"/>
        <v>3307.248</v>
      </c>
      <c r="Z21" s="17">
        <f t="shared" si="8"/>
        <v>20808.101999999999</v>
      </c>
      <c r="AB21" s="237">
        <f t="shared" si="9"/>
        <v>35</v>
      </c>
      <c r="AC21" s="17">
        <f t="shared" si="10"/>
        <v>24115.35</v>
      </c>
      <c r="AD21" s="237">
        <f t="shared" si="11"/>
        <v>4.8</v>
      </c>
      <c r="AE21" s="17">
        <f t="shared" si="12"/>
        <v>0</v>
      </c>
      <c r="AF21" s="17">
        <f t="shared" si="13"/>
        <v>24115.35</v>
      </c>
      <c r="AG21" s="35"/>
    </row>
    <row r="22" spans="1:33" ht="21" customHeight="1" x14ac:dyDescent="0.2">
      <c r="A22" s="10">
        <v>44687</v>
      </c>
      <c r="B22" s="11"/>
      <c r="C22" s="12">
        <v>658.45</v>
      </c>
      <c r="D22" s="53"/>
      <c r="E22" s="13">
        <v>34.269999999999996</v>
      </c>
      <c r="F22" s="14"/>
      <c r="G22" s="14"/>
      <c r="H22" s="14"/>
      <c r="I22" s="14"/>
      <c r="J22" s="14"/>
      <c r="K22" s="53"/>
      <c r="L22" s="13">
        <v>4.8</v>
      </c>
      <c r="M22" s="14"/>
      <c r="N22" s="14"/>
      <c r="O22" s="14"/>
      <c r="P22" s="14"/>
      <c r="Q22" s="14">
        <v>4</v>
      </c>
      <c r="R22" s="53"/>
      <c r="S22" s="237">
        <f t="shared" si="14"/>
        <v>34.269999999999996</v>
      </c>
      <c r="T22" s="237">
        <f t="shared" si="15"/>
        <v>8.8000000000000007</v>
      </c>
      <c r="U22" s="14"/>
      <c r="V22" s="237">
        <f t="shared" si="16"/>
        <v>214.14999999999998</v>
      </c>
      <c r="W22" s="53"/>
      <c r="X22" s="17">
        <f t="shared" si="6"/>
        <v>22565.0815</v>
      </c>
      <c r="Y22" s="17">
        <f t="shared" si="7"/>
        <v>5794.3600000000006</v>
      </c>
      <c r="Z22" s="17">
        <f t="shared" si="8"/>
        <v>16770.7215</v>
      </c>
      <c r="AB22" s="237">
        <f t="shared" si="9"/>
        <v>34.269999999999996</v>
      </c>
      <c r="AC22" s="17">
        <f t="shared" si="10"/>
        <v>22565.0815</v>
      </c>
      <c r="AD22" s="237">
        <f t="shared" si="11"/>
        <v>8.8000000000000007</v>
      </c>
      <c r="AE22" s="17">
        <f t="shared" si="12"/>
        <v>0</v>
      </c>
      <c r="AF22" s="17">
        <f t="shared" si="13"/>
        <v>22565.0815</v>
      </c>
      <c r="AG22" s="35"/>
    </row>
    <row r="23" spans="1:33" ht="21" customHeight="1" x14ac:dyDescent="0.2">
      <c r="A23" s="10">
        <v>44688</v>
      </c>
      <c r="B23" s="11"/>
      <c r="C23" s="12">
        <v>666.43</v>
      </c>
      <c r="D23" s="53"/>
      <c r="E23" s="13">
        <v>33.85</v>
      </c>
      <c r="F23" s="14"/>
      <c r="G23" s="14"/>
      <c r="H23" s="14"/>
      <c r="I23" s="14"/>
      <c r="J23" s="14"/>
      <c r="K23" s="53"/>
      <c r="L23" s="13">
        <v>4.8</v>
      </c>
      <c r="M23" s="14"/>
      <c r="N23" s="14"/>
      <c r="O23" s="14"/>
      <c r="P23" s="14"/>
      <c r="Q23" s="14">
        <v>25</v>
      </c>
      <c r="R23" s="53"/>
      <c r="S23" s="237">
        <f t="shared" si="14"/>
        <v>33.85</v>
      </c>
      <c r="T23" s="237">
        <f t="shared" si="15"/>
        <v>29.8</v>
      </c>
      <c r="U23" s="14"/>
      <c r="V23" s="237">
        <f t="shared" si="16"/>
        <v>218.19999999999996</v>
      </c>
      <c r="W23" s="53"/>
      <c r="X23" s="17">
        <f t="shared" si="6"/>
        <v>22558.655500000001</v>
      </c>
      <c r="Y23" s="17">
        <f t="shared" si="7"/>
        <v>19859.613999999998</v>
      </c>
      <c r="Z23" s="17">
        <f t="shared" si="8"/>
        <v>2699.041500000003</v>
      </c>
      <c r="AB23" s="237">
        <f t="shared" si="9"/>
        <v>33.85</v>
      </c>
      <c r="AC23" s="17">
        <f t="shared" si="10"/>
        <v>22558.655500000001</v>
      </c>
      <c r="AD23" s="237">
        <f t="shared" si="11"/>
        <v>29.8</v>
      </c>
      <c r="AE23" s="17">
        <f t="shared" si="12"/>
        <v>0</v>
      </c>
      <c r="AF23" s="17">
        <f t="shared" si="13"/>
        <v>22558.655500000001</v>
      </c>
      <c r="AG23" s="35"/>
    </row>
    <row r="24" spans="1:33" ht="21" customHeight="1" x14ac:dyDescent="0.2">
      <c r="A24" s="10">
        <v>44689</v>
      </c>
      <c r="B24" s="11"/>
      <c r="C24" s="12">
        <v>628.73</v>
      </c>
      <c r="D24" s="53"/>
      <c r="E24" s="13">
        <v>33.64</v>
      </c>
      <c r="F24" s="14"/>
      <c r="G24" s="14"/>
      <c r="H24" s="14"/>
      <c r="I24" s="14"/>
      <c r="J24" s="14"/>
      <c r="K24" s="53"/>
      <c r="L24" s="13">
        <v>4.8</v>
      </c>
      <c r="M24" s="14"/>
      <c r="N24" s="14"/>
      <c r="O24" s="14"/>
      <c r="P24" s="14"/>
      <c r="Q24" s="14"/>
      <c r="R24" s="53"/>
      <c r="S24" s="237">
        <f t="shared" si="14"/>
        <v>33.64</v>
      </c>
      <c r="T24" s="237">
        <f t="shared" si="15"/>
        <v>4.8</v>
      </c>
      <c r="U24" s="14"/>
      <c r="V24" s="237">
        <f t="shared" si="16"/>
        <v>247.03999999999996</v>
      </c>
      <c r="W24" s="53"/>
      <c r="X24" s="17">
        <f t="shared" si="6"/>
        <v>21150.477200000001</v>
      </c>
      <c r="Y24" s="17">
        <f t="shared" si="7"/>
        <v>3017.904</v>
      </c>
      <c r="Z24" s="17">
        <f t="shared" si="8"/>
        <v>18132.573200000003</v>
      </c>
      <c r="AB24" s="237">
        <f t="shared" si="9"/>
        <v>33.64</v>
      </c>
      <c r="AC24" s="17">
        <f t="shared" si="10"/>
        <v>21150.477200000001</v>
      </c>
      <c r="AD24" s="237">
        <f t="shared" si="11"/>
        <v>4.8</v>
      </c>
      <c r="AE24" s="17">
        <f t="shared" si="12"/>
        <v>0</v>
      </c>
      <c r="AF24" s="17">
        <f t="shared" si="13"/>
        <v>21150.477200000001</v>
      </c>
      <c r="AG24" s="35"/>
    </row>
    <row r="25" spans="1:33" ht="21" customHeight="1" x14ac:dyDescent="0.2">
      <c r="A25" s="10">
        <v>44690</v>
      </c>
      <c r="B25" s="11"/>
      <c r="C25" s="12">
        <v>484.38</v>
      </c>
      <c r="D25" s="53"/>
      <c r="E25" s="13">
        <v>34.11</v>
      </c>
      <c r="F25" s="14"/>
      <c r="G25" s="14"/>
      <c r="H25" s="14"/>
      <c r="I25" s="14"/>
      <c r="J25" s="14"/>
      <c r="K25" s="53"/>
      <c r="L25" s="13">
        <v>2.4</v>
      </c>
      <c r="M25" s="14"/>
      <c r="N25" s="14">
        <v>49.5</v>
      </c>
      <c r="O25" s="14"/>
      <c r="P25" s="14"/>
      <c r="Q25" s="14">
        <v>27</v>
      </c>
      <c r="R25" s="53"/>
      <c r="S25" s="237">
        <f t="shared" si="14"/>
        <v>34.11</v>
      </c>
      <c r="T25" s="237">
        <f t="shared" si="15"/>
        <v>78.900000000000006</v>
      </c>
      <c r="U25" s="14"/>
      <c r="V25" s="237">
        <f t="shared" si="16"/>
        <v>202.24999999999997</v>
      </c>
      <c r="W25" s="53"/>
      <c r="X25" s="17">
        <f t="shared" si="6"/>
        <v>16522.201799999999</v>
      </c>
      <c r="Y25" s="17">
        <f t="shared" si="7"/>
        <v>14240.771999999999</v>
      </c>
      <c r="Z25" s="17">
        <f t="shared" si="8"/>
        <v>2281.4297999999999</v>
      </c>
      <c r="AB25" s="237">
        <f t="shared" si="9"/>
        <v>34.11</v>
      </c>
      <c r="AC25" s="17">
        <f t="shared" si="10"/>
        <v>16522.201799999999</v>
      </c>
      <c r="AD25" s="237">
        <f t="shared" si="11"/>
        <v>78.900000000000006</v>
      </c>
      <c r="AE25" s="17">
        <f t="shared" si="12"/>
        <v>23976.81</v>
      </c>
      <c r="AF25" s="17">
        <f t="shared" si="13"/>
        <v>16522.201799999999</v>
      </c>
      <c r="AG25" s="35"/>
    </row>
    <row r="26" spans="1:33" ht="21" customHeight="1" x14ac:dyDescent="0.2">
      <c r="A26" s="10">
        <v>44691</v>
      </c>
      <c r="B26" s="11"/>
      <c r="C26" s="12">
        <v>495.46</v>
      </c>
      <c r="D26" s="53"/>
      <c r="E26" s="13">
        <v>33.17</v>
      </c>
      <c r="F26" s="14"/>
      <c r="G26" s="14"/>
      <c r="H26" s="14"/>
      <c r="I26" s="14"/>
      <c r="J26" s="14"/>
      <c r="K26" s="53"/>
      <c r="L26" s="13">
        <v>4.8</v>
      </c>
      <c r="M26" s="14"/>
      <c r="N26" s="14"/>
      <c r="O26" s="14"/>
      <c r="P26" s="14"/>
      <c r="Q26" s="14">
        <v>14</v>
      </c>
      <c r="R26" s="53"/>
      <c r="S26" s="237">
        <f t="shared" si="14"/>
        <v>33.17</v>
      </c>
      <c r="T26" s="237">
        <f t="shared" si="15"/>
        <v>18.8</v>
      </c>
      <c r="U26" s="14"/>
      <c r="V26" s="237">
        <f t="shared" si="16"/>
        <v>216.61999999999995</v>
      </c>
      <c r="W26" s="53"/>
      <c r="X26" s="17">
        <f t="shared" si="6"/>
        <v>16434.408200000002</v>
      </c>
      <c r="Y26" s="17">
        <f t="shared" si="7"/>
        <v>9314.6479999999992</v>
      </c>
      <c r="Z26" s="17">
        <f t="shared" si="8"/>
        <v>7119.7602000000024</v>
      </c>
      <c r="AB26" s="237">
        <f t="shared" si="9"/>
        <v>33.17</v>
      </c>
      <c r="AC26" s="17">
        <f t="shared" si="10"/>
        <v>16434.408200000002</v>
      </c>
      <c r="AD26" s="237">
        <f t="shared" si="11"/>
        <v>18.8</v>
      </c>
      <c r="AE26" s="17">
        <f t="shared" si="12"/>
        <v>0</v>
      </c>
      <c r="AF26" s="17">
        <f t="shared" si="13"/>
        <v>16434.408200000002</v>
      </c>
      <c r="AG26" s="35"/>
    </row>
    <row r="27" spans="1:33" ht="21" customHeight="1" x14ac:dyDescent="0.2">
      <c r="A27" s="10">
        <v>44692</v>
      </c>
      <c r="B27" s="11"/>
      <c r="C27" s="12">
        <v>361.77</v>
      </c>
      <c r="D27" s="53"/>
      <c r="E27" s="13">
        <v>35.36</v>
      </c>
      <c r="F27" s="14"/>
      <c r="G27" s="14"/>
      <c r="H27" s="14"/>
      <c r="I27" s="14"/>
      <c r="J27" s="14"/>
      <c r="K27" s="53"/>
      <c r="L27" s="13">
        <v>4.8</v>
      </c>
      <c r="M27" s="14"/>
      <c r="N27" s="14"/>
      <c r="O27" s="14"/>
      <c r="P27" s="14"/>
      <c r="Q27" s="14">
        <v>18</v>
      </c>
      <c r="R27" s="53"/>
      <c r="S27" s="237">
        <f t="shared" si="14"/>
        <v>35.36</v>
      </c>
      <c r="T27" s="237">
        <f t="shared" si="15"/>
        <v>22.8</v>
      </c>
      <c r="U27" s="14"/>
      <c r="V27" s="237">
        <f t="shared" si="16"/>
        <v>229.17999999999995</v>
      </c>
      <c r="W27" s="53"/>
      <c r="X27" s="17">
        <f t="shared" si="6"/>
        <v>12792.187199999998</v>
      </c>
      <c r="Y27" s="17">
        <f t="shared" si="7"/>
        <v>8248.3559999999998</v>
      </c>
      <c r="Z27" s="17">
        <f t="shared" si="8"/>
        <v>4543.8311999999987</v>
      </c>
      <c r="AB27" s="237">
        <f t="shared" si="9"/>
        <v>35.36</v>
      </c>
      <c r="AC27" s="17">
        <f t="shared" si="10"/>
        <v>12792.187199999998</v>
      </c>
      <c r="AD27" s="237">
        <f t="shared" si="11"/>
        <v>22.8</v>
      </c>
      <c r="AE27" s="17">
        <f t="shared" si="12"/>
        <v>0</v>
      </c>
      <c r="AF27" s="17">
        <f t="shared" si="13"/>
        <v>12792.187199999998</v>
      </c>
      <c r="AG27" s="35"/>
    </row>
    <row r="28" spans="1:33" ht="21" customHeight="1" x14ac:dyDescent="0.2">
      <c r="A28" s="10">
        <v>44693</v>
      </c>
      <c r="B28" s="11"/>
      <c r="C28" s="12">
        <v>320.68</v>
      </c>
      <c r="D28" s="53"/>
      <c r="E28" s="13">
        <v>34.18</v>
      </c>
      <c r="F28" s="14"/>
      <c r="G28" s="14"/>
      <c r="H28" s="14"/>
      <c r="I28" s="14"/>
      <c r="J28" s="14"/>
      <c r="K28" s="53"/>
      <c r="L28" s="13">
        <v>4.8</v>
      </c>
      <c r="M28" s="14"/>
      <c r="N28" s="14"/>
      <c r="O28" s="14"/>
      <c r="P28" s="14"/>
      <c r="Q28" s="14">
        <v>14</v>
      </c>
      <c r="R28" s="53"/>
      <c r="S28" s="237">
        <f t="shared" si="14"/>
        <v>34.18</v>
      </c>
      <c r="T28" s="237">
        <f t="shared" si="15"/>
        <v>18.8</v>
      </c>
      <c r="U28" s="14"/>
      <c r="V28" s="237">
        <f t="shared" si="16"/>
        <v>244.55999999999995</v>
      </c>
      <c r="W28" s="53"/>
      <c r="X28" s="17">
        <f t="shared" si="6"/>
        <v>10960.8424</v>
      </c>
      <c r="Y28" s="17">
        <f t="shared" si="7"/>
        <v>6028.7840000000006</v>
      </c>
      <c r="Z28" s="17">
        <f t="shared" si="8"/>
        <v>4932.058399999999</v>
      </c>
      <c r="AB28" s="237">
        <f t="shared" si="9"/>
        <v>34.18</v>
      </c>
      <c r="AC28" s="17">
        <f t="shared" si="10"/>
        <v>10960.8424</v>
      </c>
      <c r="AD28" s="237">
        <f t="shared" si="11"/>
        <v>18.8</v>
      </c>
      <c r="AE28" s="17">
        <f t="shared" si="12"/>
        <v>0</v>
      </c>
      <c r="AF28" s="17">
        <f t="shared" si="13"/>
        <v>10960.8424</v>
      </c>
      <c r="AG28" s="35"/>
    </row>
    <row r="29" spans="1:33" ht="21" customHeight="1" x14ac:dyDescent="0.2">
      <c r="A29" s="10">
        <v>44694</v>
      </c>
      <c r="B29" s="11"/>
      <c r="C29" s="12">
        <v>376.8</v>
      </c>
      <c r="D29" s="53"/>
      <c r="E29" s="13">
        <v>33.97</v>
      </c>
      <c r="F29" s="14"/>
      <c r="G29" s="14"/>
      <c r="H29" s="14"/>
      <c r="I29" s="14"/>
      <c r="J29" s="14"/>
      <c r="K29" s="53"/>
      <c r="L29" s="13">
        <v>4.8</v>
      </c>
      <c r="M29" s="14"/>
      <c r="N29" s="14"/>
      <c r="O29" s="14"/>
      <c r="P29" s="14"/>
      <c r="Q29" s="14">
        <v>22</v>
      </c>
      <c r="R29" s="53"/>
      <c r="S29" s="237">
        <f t="shared" si="14"/>
        <v>33.97</v>
      </c>
      <c r="T29" s="237">
        <f t="shared" si="15"/>
        <v>26.8</v>
      </c>
      <c r="U29" s="14"/>
      <c r="V29" s="237">
        <f t="shared" si="16"/>
        <v>251.72999999999996</v>
      </c>
      <c r="W29" s="53"/>
      <c r="X29" s="17">
        <f t="shared" si="6"/>
        <v>12799.896000000001</v>
      </c>
      <c r="Y29" s="17">
        <f t="shared" si="7"/>
        <v>10098.24</v>
      </c>
      <c r="Z29" s="17">
        <f t="shared" si="8"/>
        <v>2701.6560000000009</v>
      </c>
      <c r="AB29" s="237">
        <f t="shared" si="9"/>
        <v>33.97</v>
      </c>
      <c r="AC29" s="17">
        <f t="shared" si="10"/>
        <v>12799.896000000001</v>
      </c>
      <c r="AD29" s="237">
        <f t="shared" si="11"/>
        <v>26.8</v>
      </c>
      <c r="AE29" s="17">
        <f t="shared" si="12"/>
        <v>0</v>
      </c>
      <c r="AF29" s="17">
        <f t="shared" si="13"/>
        <v>12799.896000000001</v>
      </c>
      <c r="AG29" s="35"/>
    </row>
    <row r="30" spans="1:33" ht="21" customHeight="1" x14ac:dyDescent="0.2">
      <c r="A30" s="10">
        <v>44695</v>
      </c>
      <c r="B30" s="11"/>
      <c r="C30" s="12">
        <v>385.73</v>
      </c>
      <c r="D30" s="53"/>
      <c r="E30" s="13">
        <v>34.78</v>
      </c>
      <c r="F30" s="14"/>
      <c r="G30" s="14"/>
      <c r="H30" s="14"/>
      <c r="I30" s="14"/>
      <c r="J30" s="14"/>
      <c r="K30" s="53"/>
      <c r="L30" s="13">
        <v>4.8</v>
      </c>
      <c r="M30" s="14"/>
      <c r="N30" s="14"/>
      <c r="O30" s="14"/>
      <c r="P30" s="14"/>
      <c r="Q30" s="14">
        <v>14</v>
      </c>
      <c r="R30" s="53"/>
      <c r="S30" s="237">
        <f t="shared" si="14"/>
        <v>34.78</v>
      </c>
      <c r="T30" s="237">
        <f t="shared" si="15"/>
        <v>18.8</v>
      </c>
      <c r="U30" s="14"/>
      <c r="V30" s="237">
        <f t="shared" si="16"/>
        <v>267.70999999999998</v>
      </c>
      <c r="W30" s="53"/>
      <c r="X30" s="17">
        <f t="shared" si="6"/>
        <v>13415.689400000001</v>
      </c>
      <c r="Y30" s="17">
        <f t="shared" si="7"/>
        <v>7251.7240000000011</v>
      </c>
      <c r="Z30" s="17">
        <f t="shared" si="8"/>
        <v>6163.9654</v>
      </c>
      <c r="AB30" s="237">
        <f t="shared" si="9"/>
        <v>34.78</v>
      </c>
      <c r="AC30" s="17">
        <f t="shared" si="10"/>
        <v>13415.689400000001</v>
      </c>
      <c r="AD30" s="237">
        <f t="shared" si="11"/>
        <v>18.8</v>
      </c>
      <c r="AE30" s="17">
        <f t="shared" si="12"/>
        <v>0</v>
      </c>
      <c r="AF30" s="17">
        <f t="shared" si="13"/>
        <v>13415.689400000001</v>
      </c>
      <c r="AG30" s="35"/>
    </row>
    <row r="31" spans="1:33" ht="21" customHeight="1" x14ac:dyDescent="0.2">
      <c r="A31" s="10">
        <v>44696</v>
      </c>
      <c r="B31" s="11"/>
      <c r="C31" s="12">
        <v>411.62</v>
      </c>
      <c r="D31" s="53"/>
      <c r="E31" s="13">
        <v>35.260000000000005</v>
      </c>
      <c r="F31" s="14"/>
      <c r="G31" s="14">
        <v>93.325000000000003</v>
      </c>
      <c r="H31" s="14"/>
      <c r="I31" s="14"/>
      <c r="J31" s="14"/>
      <c r="K31" s="53"/>
      <c r="L31" s="13">
        <v>4.8</v>
      </c>
      <c r="M31" s="14"/>
      <c r="N31" s="14"/>
      <c r="O31" s="14"/>
      <c r="P31" s="14"/>
      <c r="Q31" s="14"/>
      <c r="R31" s="53"/>
      <c r="S31" s="237">
        <f t="shared" si="14"/>
        <v>128.58500000000001</v>
      </c>
      <c r="T31" s="237">
        <f t="shared" si="15"/>
        <v>4.8</v>
      </c>
      <c r="U31" s="14"/>
      <c r="V31" s="237">
        <f t="shared" si="16"/>
        <v>391.49499999999995</v>
      </c>
      <c r="W31" s="53"/>
      <c r="X31" s="17">
        <f t="shared" si="6"/>
        <v>14513.721200000002</v>
      </c>
      <c r="Y31" s="17">
        <f t="shared" si="7"/>
        <v>1975.7759999999998</v>
      </c>
      <c r="Z31" s="17">
        <f t="shared" si="8"/>
        <v>12537.945200000002</v>
      </c>
      <c r="AB31" s="237">
        <f t="shared" si="9"/>
        <v>128.58500000000001</v>
      </c>
      <c r="AC31" s="17">
        <f t="shared" si="10"/>
        <v>52928.157700000003</v>
      </c>
      <c r="AD31" s="237">
        <f t="shared" si="11"/>
        <v>4.8</v>
      </c>
      <c r="AE31" s="17">
        <f t="shared" si="12"/>
        <v>0</v>
      </c>
      <c r="AF31" s="17">
        <f t="shared" si="13"/>
        <v>14513.721200000002</v>
      </c>
      <c r="AG31" s="35"/>
    </row>
    <row r="32" spans="1:33" ht="21" customHeight="1" x14ac:dyDescent="0.2">
      <c r="A32" s="10">
        <v>44697</v>
      </c>
      <c r="B32" s="11"/>
      <c r="C32" s="12">
        <v>397.28</v>
      </c>
      <c r="D32" s="53"/>
      <c r="E32" s="13">
        <v>35.230000000000004</v>
      </c>
      <c r="F32" s="14"/>
      <c r="G32" s="14"/>
      <c r="H32" s="14"/>
      <c r="I32" s="14"/>
      <c r="J32" s="14"/>
      <c r="K32" s="53"/>
      <c r="L32" s="13">
        <v>4.8</v>
      </c>
      <c r="M32" s="14"/>
      <c r="N32" s="14"/>
      <c r="O32" s="14"/>
      <c r="P32" s="14"/>
      <c r="Q32" s="14">
        <v>22</v>
      </c>
      <c r="R32" s="53"/>
      <c r="S32" s="237">
        <f t="shared" si="14"/>
        <v>35.230000000000004</v>
      </c>
      <c r="T32" s="237">
        <f t="shared" si="15"/>
        <v>26.8</v>
      </c>
      <c r="U32" s="14"/>
      <c r="V32" s="237">
        <f t="shared" si="16"/>
        <v>399.92499999999995</v>
      </c>
      <c r="W32" s="53"/>
      <c r="X32" s="17">
        <f t="shared" si="6"/>
        <v>13996.1744</v>
      </c>
      <c r="Y32" s="17">
        <f t="shared" si="7"/>
        <v>10647.103999999999</v>
      </c>
      <c r="Z32" s="17">
        <f t="shared" si="8"/>
        <v>3349.0704000000005</v>
      </c>
      <c r="AB32" s="237">
        <f t="shared" si="9"/>
        <v>35.230000000000004</v>
      </c>
      <c r="AC32" s="17">
        <f t="shared" si="10"/>
        <v>13996.1744</v>
      </c>
      <c r="AD32" s="237">
        <f t="shared" si="11"/>
        <v>26.8</v>
      </c>
      <c r="AE32" s="17">
        <f t="shared" si="12"/>
        <v>0</v>
      </c>
      <c r="AF32" s="17">
        <f t="shared" si="13"/>
        <v>13996.1744</v>
      </c>
      <c r="AG32" s="35"/>
    </row>
    <row r="33" spans="1:33" ht="21" customHeight="1" x14ac:dyDescent="0.2">
      <c r="A33" s="10">
        <v>44698</v>
      </c>
      <c r="B33" s="11"/>
      <c r="C33" s="12">
        <v>397.44</v>
      </c>
      <c r="D33" s="53"/>
      <c r="E33" s="13">
        <v>34.46</v>
      </c>
      <c r="F33" s="14"/>
      <c r="G33" s="14"/>
      <c r="H33" s="14"/>
      <c r="I33" s="14"/>
      <c r="J33" s="14"/>
      <c r="K33" s="53"/>
      <c r="L33" s="13">
        <v>4.8</v>
      </c>
      <c r="M33" s="14"/>
      <c r="N33" s="14"/>
      <c r="O33" s="14"/>
      <c r="P33" s="14"/>
      <c r="Q33" s="14">
        <v>4</v>
      </c>
      <c r="R33" s="53"/>
      <c r="S33" s="237">
        <f t="shared" si="14"/>
        <v>34.46</v>
      </c>
      <c r="T33" s="237">
        <f t="shared" si="15"/>
        <v>8.8000000000000007</v>
      </c>
      <c r="U33" s="14"/>
      <c r="V33" s="237">
        <f t="shared" si="16"/>
        <v>425.58499999999992</v>
      </c>
      <c r="W33" s="53"/>
      <c r="X33" s="17">
        <f t="shared" si="6"/>
        <v>13695.7824</v>
      </c>
      <c r="Y33" s="17">
        <f t="shared" si="7"/>
        <v>3497.4720000000002</v>
      </c>
      <c r="Z33" s="17">
        <f t="shared" si="8"/>
        <v>10198.3104</v>
      </c>
      <c r="AB33" s="237">
        <f t="shared" si="9"/>
        <v>34.46</v>
      </c>
      <c r="AC33" s="17">
        <f t="shared" si="10"/>
        <v>13695.7824</v>
      </c>
      <c r="AD33" s="237">
        <f t="shared" si="11"/>
        <v>8.8000000000000007</v>
      </c>
      <c r="AE33" s="17">
        <f t="shared" si="12"/>
        <v>0</v>
      </c>
      <c r="AF33" s="17">
        <f t="shared" si="13"/>
        <v>13695.7824</v>
      </c>
      <c r="AG33" s="35"/>
    </row>
    <row r="34" spans="1:33" ht="21" customHeight="1" x14ac:dyDescent="0.2">
      <c r="A34" s="10">
        <v>44699</v>
      </c>
      <c r="B34" s="11"/>
      <c r="C34" s="12">
        <v>369.63</v>
      </c>
      <c r="D34" s="53"/>
      <c r="E34" s="13">
        <v>33.659999999999997</v>
      </c>
      <c r="F34" s="14"/>
      <c r="G34" s="14">
        <v>186.44844241000001</v>
      </c>
      <c r="H34" s="14"/>
      <c r="I34" s="14"/>
      <c r="J34" s="14"/>
      <c r="K34" s="53"/>
      <c r="L34" s="13">
        <v>4.8</v>
      </c>
      <c r="M34" s="14"/>
      <c r="N34" s="14"/>
      <c r="O34" s="14"/>
      <c r="P34" s="14"/>
      <c r="Q34" s="14">
        <v>28</v>
      </c>
      <c r="R34" s="53"/>
      <c r="S34" s="237">
        <f t="shared" si="14"/>
        <v>220.10844241000001</v>
      </c>
      <c r="T34" s="237">
        <f t="shared" si="15"/>
        <v>32.799999999999997</v>
      </c>
      <c r="U34" s="14"/>
      <c r="V34" s="237">
        <f t="shared" si="16"/>
        <v>612.89344241000003</v>
      </c>
      <c r="W34" s="53"/>
      <c r="X34" s="17">
        <f t="shared" si="6"/>
        <v>12441.745799999999</v>
      </c>
      <c r="Y34" s="17">
        <f t="shared" si="7"/>
        <v>12123.864</v>
      </c>
      <c r="Z34" s="17">
        <f t="shared" si="8"/>
        <v>317.8817999999992</v>
      </c>
      <c r="AB34" s="237">
        <f t="shared" si="9"/>
        <v>220.10844241000001</v>
      </c>
      <c r="AC34" s="17">
        <f t="shared" si="10"/>
        <v>81358.683568008302</v>
      </c>
      <c r="AD34" s="237">
        <f t="shared" si="11"/>
        <v>32.799999999999997</v>
      </c>
      <c r="AE34" s="17">
        <f t="shared" si="12"/>
        <v>0</v>
      </c>
      <c r="AF34" s="17">
        <f t="shared" si="13"/>
        <v>12441.745799999999</v>
      </c>
      <c r="AG34" s="35"/>
    </row>
    <row r="35" spans="1:33" ht="21" customHeight="1" x14ac:dyDescent="0.2">
      <c r="A35" s="10">
        <v>44700</v>
      </c>
      <c r="B35" s="11"/>
      <c r="C35" s="12">
        <v>381.32</v>
      </c>
      <c r="D35" s="53"/>
      <c r="E35" s="13">
        <v>35.5</v>
      </c>
      <c r="F35" s="14"/>
      <c r="G35" s="14"/>
      <c r="H35" s="14"/>
      <c r="I35" s="14"/>
      <c r="J35" s="14"/>
      <c r="K35" s="53"/>
      <c r="L35" s="13">
        <v>4.8</v>
      </c>
      <c r="M35" s="14"/>
      <c r="N35" s="14"/>
      <c r="O35" s="14"/>
      <c r="P35" s="14"/>
      <c r="Q35" s="14">
        <v>14</v>
      </c>
      <c r="R35" s="53"/>
      <c r="S35" s="237">
        <f t="shared" si="14"/>
        <v>35.5</v>
      </c>
      <c r="T35" s="237">
        <f t="shared" si="15"/>
        <v>18.8</v>
      </c>
      <c r="U35" s="14"/>
      <c r="V35" s="237">
        <f t="shared" si="16"/>
        <v>629.59344241000008</v>
      </c>
      <c r="W35" s="53"/>
      <c r="X35" s="17">
        <f t="shared" si="6"/>
        <v>13536.86</v>
      </c>
      <c r="Y35" s="17">
        <f t="shared" si="7"/>
        <v>7168.8159999999998</v>
      </c>
      <c r="Z35" s="17">
        <f t="shared" si="8"/>
        <v>6368.0440000000008</v>
      </c>
      <c r="AB35" s="237">
        <f t="shared" si="9"/>
        <v>35.5</v>
      </c>
      <c r="AC35" s="17">
        <f t="shared" si="10"/>
        <v>13536.86</v>
      </c>
      <c r="AD35" s="237">
        <f t="shared" si="11"/>
        <v>18.8</v>
      </c>
      <c r="AE35" s="17">
        <f t="shared" si="12"/>
        <v>0</v>
      </c>
      <c r="AF35" s="17">
        <f t="shared" si="13"/>
        <v>13536.86</v>
      </c>
      <c r="AG35" s="35"/>
    </row>
    <row r="36" spans="1:33" ht="21" customHeight="1" x14ac:dyDescent="0.2">
      <c r="A36" s="10">
        <v>44701</v>
      </c>
      <c r="B36" s="11"/>
      <c r="C36" s="12">
        <v>373.06</v>
      </c>
      <c r="D36" s="53"/>
      <c r="E36" s="13">
        <v>35.299999999999997</v>
      </c>
      <c r="F36" s="14"/>
      <c r="G36" s="14"/>
      <c r="H36" s="14"/>
      <c r="I36" s="14"/>
      <c r="J36" s="14"/>
      <c r="K36" s="53"/>
      <c r="L36" s="13">
        <v>4.8</v>
      </c>
      <c r="M36" s="14"/>
      <c r="N36" s="14"/>
      <c r="O36" s="14"/>
      <c r="P36" s="14"/>
      <c r="Q36" s="14"/>
      <c r="R36" s="53"/>
      <c r="S36" s="237">
        <f t="shared" si="14"/>
        <v>35.299999999999997</v>
      </c>
      <c r="T36" s="237">
        <f t="shared" si="15"/>
        <v>4.8</v>
      </c>
      <c r="U36" s="14"/>
      <c r="V36" s="237">
        <f t="shared" si="16"/>
        <v>660.09344241000008</v>
      </c>
      <c r="W36" s="53"/>
      <c r="X36" s="17">
        <f t="shared" si="6"/>
        <v>13169.017999999998</v>
      </c>
      <c r="Y36" s="17">
        <f t="shared" si="7"/>
        <v>1790.6879999999999</v>
      </c>
      <c r="Z36" s="17">
        <f t="shared" si="8"/>
        <v>11378.329999999998</v>
      </c>
      <c r="AB36" s="237">
        <f t="shared" si="9"/>
        <v>35.299999999999997</v>
      </c>
      <c r="AC36" s="17">
        <f t="shared" si="10"/>
        <v>13169.017999999998</v>
      </c>
      <c r="AD36" s="237">
        <f t="shared" si="11"/>
        <v>4.8</v>
      </c>
      <c r="AE36" s="17">
        <f t="shared" si="12"/>
        <v>0</v>
      </c>
      <c r="AF36" s="17">
        <f t="shared" si="13"/>
        <v>13169.017999999998</v>
      </c>
      <c r="AG36" s="35"/>
    </row>
    <row r="37" spans="1:33" ht="21" customHeight="1" x14ac:dyDescent="0.2">
      <c r="A37" s="10">
        <v>44702</v>
      </c>
      <c r="B37" s="11"/>
      <c r="C37" s="12">
        <v>374.57</v>
      </c>
      <c r="D37" s="53"/>
      <c r="E37" s="13">
        <v>35.150000000000006</v>
      </c>
      <c r="F37" s="14"/>
      <c r="G37" s="14"/>
      <c r="H37" s="14"/>
      <c r="I37" s="14"/>
      <c r="J37" s="14"/>
      <c r="K37" s="53"/>
      <c r="L37" s="13">
        <v>4.8</v>
      </c>
      <c r="M37" s="14"/>
      <c r="N37" s="14"/>
      <c r="O37" s="14"/>
      <c r="P37" s="14"/>
      <c r="Q37" s="14"/>
      <c r="R37" s="53"/>
      <c r="S37" s="237">
        <f t="shared" si="14"/>
        <v>35.150000000000006</v>
      </c>
      <c r="T37" s="237">
        <f t="shared" si="15"/>
        <v>4.8</v>
      </c>
      <c r="U37" s="14"/>
      <c r="V37" s="237">
        <f t="shared" si="16"/>
        <v>690.4434424100001</v>
      </c>
      <c r="W37" s="53"/>
      <c r="X37" s="17">
        <f t="shared" si="6"/>
        <v>13166.135500000002</v>
      </c>
      <c r="Y37" s="17">
        <f t="shared" si="7"/>
        <v>1797.9359999999999</v>
      </c>
      <c r="Z37" s="17">
        <f t="shared" si="8"/>
        <v>11368.199500000002</v>
      </c>
      <c r="AB37" s="237">
        <f t="shared" si="9"/>
        <v>35.150000000000006</v>
      </c>
      <c r="AC37" s="17">
        <f t="shared" si="10"/>
        <v>13166.135500000002</v>
      </c>
      <c r="AD37" s="237">
        <f t="shared" si="11"/>
        <v>4.8</v>
      </c>
      <c r="AE37" s="17">
        <f t="shared" si="12"/>
        <v>0</v>
      </c>
      <c r="AF37" s="17">
        <f t="shared" si="13"/>
        <v>13166.135500000002</v>
      </c>
      <c r="AG37" s="35"/>
    </row>
    <row r="38" spans="1:33" ht="21" customHeight="1" x14ac:dyDescent="0.2">
      <c r="A38" s="10">
        <v>44703</v>
      </c>
      <c r="B38" s="11"/>
      <c r="C38" s="12">
        <v>372.54</v>
      </c>
      <c r="D38" s="53"/>
      <c r="E38" s="13">
        <v>32.700000000000003</v>
      </c>
      <c r="F38" s="14"/>
      <c r="G38" s="14"/>
      <c r="H38" s="14"/>
      <c r="I38" s="14"/>
      <c r="J38" s="14"/>
      <c r="K38" s="53"/>
      <c r="L38" s="13">
        <v>4.8</v>
      </c>
      <c r="M38" s="14"/>
      <c r="N38" s="14"/>
      <c r="O38" s="14"/>
      <c r="P38" s="14"/>
      <c r="Q38" s="14"/>
      <c r="R38" s="53"/>
      <c r="S38" s="237">
        <f t="shared" si="14"/>
        <v>32.700000000000003</v>
      </c>
      <c r="T38" s="237">
        <f t="shared" si="15"/>
        <v>4.8</v>
      </c>
      <c r="U38" s="14"/>
      <c r="V38" s="237">
        <f t="shared" si="16"/>
        <v>718.34344241000019</v>
      </c>
      <c r="W38" s="53"/>
      <c r="X38" s="17">
        <f t="shared" si="6"/>
        <v>12182.058000000001</v>
      </c>
      <c r="Y38" s="17">
        <f t="shared" si="7"/>
        <v>1788.192</v>
      </c>
      <c r="Z38" s="17">
        <f t="shared" si="8"/>
        <v>10393.866000000002</v>
      </c>
      <c r="AB38" s="237">
        <f t="shared" si="9"/>
        <v>32.700000000000003</v>
      </c>
      <c r="AC38" s="17">
        <f t="shared" si="10"/>
        <v>12182.058000000001</v>
      </c>
      <c r="AD38" s="237">
        <f t="shared" si="11"/>
        <v>4.8</v>
      </c>
      <c r="AE38" s="17">
        <f t="shared" si="12"/>
        <v>0</v>
      </c>
      <c r="AF38" s="17">
        <f t="shared" si="13"/>
        <v>12182.058000000001</v>
      </c>
      <c r="AG38" s="35"/>
    </row>
    <row r="39" spans="1:33" ht="21" customHeight="1" x14ac:dyDescent="0.2">
      <c r="A39" s="10">
        <v>44704</v>
      </c>
      <c r="B39" s="11"/>
      <c r="C39" s="12">
        <v>334.57</v>
      </c>
      <c r="D39" s="53"/>
      <c r="E39" s="13">
        <v>35.92</v>
      </c>
      <c r="F39" s="14"/>
      <c r="G39" s="14"/>
      <c r="H39" s="14"/>
      <c r="I39" s="14"/>
      <c r="J39" s="14"/>
      <c r="K39" s="53"/>
      <c r="L39" s="13">
        <v>4.8</v>
      </c>
      <c r="M39" s="14"/>
      <c r="N39" s="14">
        <v>1</v>
      </c>
      <c r="O39" s="14"/>
      <c r="P39" s="14"/>
      <c r="Q39" s="14">
        <v>17</v>
      </c>
      <c r="R39" s="53"/>
      <c r="S39" s="237">
        <f t="shared" si="14"/>
        <v>35.92</v>
      </c>
      <c r="T39" s="237">
        <f t="shared" si="15"/>
        <v>22.8</v>
      </c>
      <c r="U39" s="14"/>
      <c r="V39" s="237">
        <f t="shared" si="16"/>
        <v>731.4634424100002</v>
      </c>
      <c r="W39" s="53"/>
      <c r="X39" s="17">
        <f t="shared" si="6"/>
        <v>12017.7544</v>
      </c>
      <c r="Y39" s="17">
        <f t="shared" si="7"/>
        <v>7293.6260000000002</v>
      </c>
      <c r="Z39" s="17">
        <f t="shared" si="8"/>
        <v>4724.1283999999996</v>
      </c>
      <c r="AB39" s="237">
        <f t="shared" si="9"/>
        <v>35.92</v>
      </c>
      <c r="AC39" s="17">
        <f t="shared" si="10"/>
        <v>12017.7544</v>
      </c>
      <c r="AD39" s="237">
        <f t="shared" si="11"/>
        <v>22.8</v>
      </c>
      <c r="AE39" s="17">
        <f t="shared" si="12"/>
        <v>334.57</v>
      </c>
      <c r="AF39" s="17">
        <f t="shared" si="13"/>
        <v>12017.7544</v>
      </c>
      <c r="AG39" s="35"/>
    </row>
    <row r="40" spans="1:33" ht="21" customHeight="1" x14ac:dyDescent="0.2">
      <c r="A40" s="10">
        <v>44705</v>
      </c>
      <c r="B40" s="11"/>
      <c r="C40" s="12">
        <v>335.39</v>
      </c>
      <c r="D40" s="53"/>
      <c r="E40" s="13">
        <v>34.93</v>
      </c>
      <c r="F40" s="14"/>
      <c r="G40" s="14"/>
      <c r="H40" s="14"/>
      <c r="I40" s="14"/>
      <c r="J40" s="14"/>
      <c r="K40" s="53"/>
      <c r="L40" s="13">
        <v>4.8</v>
      </c>
      <c r="M40" s="14"/>
      <c r="N40" s="14"/>
      <c r="O40" s="14"/>
      <c r="P40" s="14"/>
      <c r="Q40" s="14">
        <v>2</v>
      </c>
      <c r="R40" s="53"/>
      <c r="S40" s="237">
        <f t="shared" si="14"/>
        <v>34.93</v>
      </c>
      <c r="T40" s="237">
        <f t="shared" si="15"/>
        <v>6.8</v>
      </c>
      <c r="U40" s="14"/>
      <c r="V40" s="237">
        <f t="shared" si="16"/>
        <v>759.59344241000019</v>
      </c>
      <c r="W40" s="53"/>
      <c r="X40" s="17">
        <f t="shared" si="6"/>
        <v>11715.172699999999</v>
      </c>
      <c r="Y40" s="17">
        <f t="shared" si="7"/>
        <v>2280.652</v>
      </c>
      <c r="Z40" s="17">
        <f t="shared" si="8"/>
        <v>9434.5206999999991</v>
      </c>
      <c r="AB40" s="237">
        <f t="shared" si="9"/>
        <v>34.93</v>
      </c>
      <c r="AC40" s="17">
        <f t="shared" si="10"/>
        <v>11715.172699999999</v>
      </c>
      <c r="AD40" s="237">
        <f t="shared" si="11"/>
        <v>6.8</v>
      </c>
      <c r="AE40" s="17">
        <f t="shared" si="12"/>
        <v>0</v>
      </c>
      <c r="AF40" s="17">
        <f t="shared" si="13"/>
        <v>11715.172699999999</v>
      </c>
      <c r="AG40" s="35"/>
    </row>
    <row r="41" spans="1:33" ht="21" customHeight="1" x14ac:dyDescent="0.2">
      <c r="A41" s="10">
        <v>44706</v>
      </c>
      <c r="B41" s="11"/>
      <c r="C41" s="12">
        <v>308.52999999999997</v>
      </c>
      <c r="D41" s="53"/>
      <c r="E41" s="13">
        <v>32.799999999999997</v>
      </c>
      <c r="F41" s="14"/>
      <c r="G41" s="14">
        <v>98.81</v>
      </c>
      <c r="H41" s="14"/>
      <c r="I41" s="14"/>
      <c r="J41" s="14"/>
      <c r="K41" s="53"/>
      <c r="L41" s="13">
        <v>4.8</v>
      </c>
      <c r="M41" s="14"/>
      <c r="N41" s="14"/>
      <c r="O41" s="14"/>
      <c r="P41" s="14"/>
      <c r="Q41" s="14">
        <v>22</v>
      </c>
      <c r="R41" s="53"/>
      <c r="S41" s="237">
        <f t="shared" si="14"/>
        <v>131.61000000000001</v>
      </c>
      <c r="T41" s="237">
        <f t="shared" si="15"/>
        <v>26.8</v>
      </c>
      <c r="U41" s="14"/>
      <c r="V41" s="237">
        <f t="shared" si="16"/>
        <v>864.40344241000025</v>
      </c>
      <c r="W41" s="53"/>
      <c r="X41" s="17">
        <f t="shared" si="6"/>
        <v>10119.783999999998</v>
      </c>
      <c r="Y41" s="17">
        <f t="shared" si="7"/>
        <v>8268.6039999999994</v>
      </c>
      <c r="Z41" s="17">
        <f t="shared" si="8"/>
        <v>1851.1799999999985</v>
      </c>
      <c r="AB41" s="237">
        <f t="shared" si="9"/>
        <v>131.61000000000001</v>
      </c>
      <c r="AC41" s="17">
        <f t="shared" si="10"/>
        <v>40605.633300000001</v>
      </c>
      <c r="AD41" s="237">
        <f t="shared" si="11"/>
        <v>26.8</v>
      </c>
      <c r="AE41" s="17">
        <f t="shared" si="12"/>
        <v>0</v>
      </c>
      <c r="AF41" s="17">
        <f t="shared" si="13"/>
        <v>10119.783999999998</v>
      </c>
      <c r="AG41" s="35"/>
    </row>
    <row r="42" spans="1:33" ht="21" customHeight="1" x14ac:dyDescent="0.2">
      <c r="A42" s="10">
        <v>44707</v>
      </c>
      <c r="B42" s="11"/>
      <c r="C42" s="12">
        <v>208.6</v>
      </c>
      <c r="D42" s="53"/>
      <c r="E42" s="13">
        <v>34.68</v>
      </c>
      <c r="F42" s="14"/>
      <c r="G42" s="14"/>
      <c r="H42" s="14"/>
      <c r="I42" s="14"/>
      <c r="J42" s="14"/>
      <c r="K42" s="53"/>
      <c r="L42" s="13">
        <v>4.8</v>
      </c>
      <c r="M42" s="14"/>
      <c r="N42" s="14"/>
      <c r="O42" s="14"/>
      <c r="P42" s="14"/>
      <c r="Q42" s="14">
        <v>4</v>
      </c>
      <c r="R42" s="53"/>
      <c r="S42" s="237">
        <f t="shared" si="14"/>
        <v>34.68</v>
      </c>
      <c r="T42" s="237">
        <f t="shared" si="15"/>
        <v>8.8000000000000007</v>
      </c>
      <c r="U42" s="14"/>
      <c r="V42" s="237">
        <f t="shared" si="16"/>
        <v>890.28344241000025</v>
      </c>
      <c r="W42" s="53"/>
      <c r="X42" s="17">
        <f t="shared" si="6"/>
        <v>7234.2479999999996</v>
      </c>
      <c r="Y42" s="17">
        <f t="shared" si="7"/>
        <v>1835.68</v>
      </c>
      <c r="Z42" s="17">
        <f t="shared" si="8"/>
        <v>5398.5679999999993</v>
      </c>
      <c r="AB42" s="237">
        <f t="shared" si="9"/>
        <v>34.68</v>
      </c>
      <c r="AC42" s="17">
        <f t="shared" si="10"/>
        <v>7234.2479999999996</v>
      </c>
      <c r="AD42" s="237">
        <f t="shared" si="11"/>
        <v>8.8000000000000007</v>
      </c>
      <c r="AE42" s="17">
        <f t="shared" si="12"/>
        <v>0</v>
      </c>
      <c r="AF42" s="17">
        <f t="shared" si="13"/>
        <v>7234.2479999999996</v>
      </c>
      <c r="AG42" s="35"/>
    </row>
    <row r="43" spans="1:33" ht="21" customHeight="1" x14ac:dyDescent="0.2">
      <c r="A43" s="10">
        <v>44708</v>
      </c>
      <c r="B43" s="11"/>
      <c r="C43" s="12">
        <v>246.84</v>
      </c>
      <c r="D43" s="53"/>
      <c r="E43" s="13">
        <v>33.92</v>
      </c>
      <c r="F43" s="14"/>
      <c r="G43" s="14">
        <v>48.8</v>
      </c>
      <c r="H43" s="14"/>
      <c r="I43" s="14"/>
      <c r="J43" s="14"/>
      <c r="K43" s="53"/>
      <c r="L43" s="13">
        <v>4.8</v>
      </c>
      <c r="M43" s="14"/>
      <c r="N43" s="14"/>
      <c r="O43" s="14"/>
      <c r="P43" s="14"/>
      <c r="Q43" s="14">
        <v>27</v>
      </c>
      <c r="R43" s="53"/>
      <c r="S43" s="237">
        <f t="shared" si="14"/>
        <v>82.72</v>
      </c>
      <c r="T43" s="237">
        <f t="shared" si="15"/>
        <v>31.8</v>
      </c>
      <c r="U43" s="14"/>
      <c r="V43" s="237">
        <f t="shared" si="16"/>
        <v>941.20344241000032</v>
      </c>
      <c r="W43" s="53"/>
      <c r="X43" s="17">
        <f t="shared" si="6"/>
        <v>8372.8127999999997</v>
      </c>
      <c r="Y43" s="17">
        <f t="shared" si="7"/>
        <v>7849.5120000000006</v>
      </c>
      <c r="Z43" s="17">
        <f t="shared" si="8"/>
        <v>523.30079999999907</v>
      </c>
      <c r="AB43" s="237">
        <f t="shared" si="9"/>
        <v>82.72</v>
      </c>
      <c r="AC43" s="17">
        <f t="shared" si="10"/>
        <v>20418.604800000001</v>
      </c>
      <c r="AD43" s="237">
        <f t="shared" si="11"/>
        <v>31.8</v>
      </c>
      <c r="AE43" s="17">
        <f t="shared" si="12"/>
        <v>0</v>
      </c>
      <c r="AF43" s="17">
        <f t="shared" si="13"/>
        <v>8372.8127999999997</v>
      </c>
      <c r="AG43" s="35"/>
    </row>
    <row r="44" spans="1:33" ht="21" customHeight="1" x14ac:dyDescent="0.2">
      <c r="A44" s="10">
        <v>44709</v>
      </c>
      <c r="B44" s="11"/>
      <c r="C44" s="12">
        <v>233.18</v>
      </c>
      <c r="D44" s="53"/>
      <c r="E44" s="13">
        <v>45.260000000000005</v>
      </c>
      <c r="F44" s="14"/>
      <c r="G44" s="14"/>
      <c r="H44" s="14"/>
      <c r="I44" s="14"/>
      <c r="J44" s="14"/>
      <c r="K44" s="53"/>
      <c r="L44" s="13">
        <v>6</v>
      </c>
      <c r="M44" s="14"/>
      <c r="N44" s="14"/>
      <c r="O44" s="14"/>
      <c r="P44" s="14"/>
      <c r="Q44" s="14">
        <v>19</v>
      </c>
      <c r="R44" s="53"/>
      <c r="S44" s="237">
        <f t="shared" si="14"/>
        <v>45.260000000000005</v>
      </c>
      <c r="T44" s="237">
        <f t="shared" si="15"/>
        <v>25</v>
      </c>
      <c r="U44" s="14"/>
      <c r="V44" s="237">
        <f t="shared" si="16"/>
        <v>961.46344241000031</v>
      </c>
      <c r="W44" s="53"/>
      <c r="X44" s="17">
        <f t="shared" si="6"/>
        <v>10553.726800000002</v>
      </c>
      <c r="Y44" s="17">
        <f t="shared" si="7"/>
        <v>5829.5</v>
      </c>
      <c r="Z44" s="17">
        <f t="shared" si="8"/>
        <v>4724.2268000000022</v>
      </c>
      <c r="AB44" s="237">
        <f t="shared" si="9"/>
        <v>45.260000000000005</v>
      </c>
      <c r="AC44" s="17">
        <f t="shared" si="10"/>
        <v>10553.726800000002</v>
      </c>
      <c r="AD44" s="237">
        <f t="shared" si="11"/>
        <v>25</v>
      </c>
      <c r="AE44" s="17">
        <f t="shared" si="12"/>
        <v>0</v>
      </c>
      <c r="AF44" s="17">
        <f t="shared" si="13"/>
        <v>10553.726800000002</v>
      </c>
      <c r="AG44" s="35"/>
    </row>
    <row r="45" spans="1:33" ht="21" customHeight="1" x14ac:dyDescent="0.2">
      <c r="A45" s="10">
        <v>44710</v>
      </c>
      <c r="B45" s="11"/>
      <c r="C45" s="12">
        <v>175.76</v>
      </c>
      <c r="D45" s="53"/>
      <c r="E45" s="13">
        <v>21.68</v>
      </c>
      <c r="F45" s="14"/>
      <c r="G45" s="14"/>
      <c r="H45" s="14"/>
      <c r="I45" s="14"/>
      <c r="J45" s="14"/>
      <c r="K45" s="53"/>
      <c r="L45" s="13">
        <v>3</v>
      </c>
      <c r="M45" s="14"/>
      <c r="N45" s="14"/>
      <c r="O45" s="14"/>
      <c r="P45" s="14"/>
      <c r="Q45" s="14">
        <v>6</v>
      </c>
      <c r="R45" s="53"/>
      <c r="S45" s="237">
        <f t="shared" si="14"/>
        <v>21.68</v>
      </c>
      <c r="T45" s="237">
        <f t="shared" si="15"/>
        <v>9</v>
      </c>
      <c r="U45" s="14"/>
      <c r="V45" s="237">
        <f t="shared" si="16"/>
        <v>974.14344241000026</v>
      </c>
      <c r="W45" s="53"/>
      <c r="X45" s="17">
        <f t="shared" si="6"/>
        <v>3810.4767999999999</v>
      </c>
      <c r="Y45" s="17">
        <f t="shared" si="7"/>
        <v>1581.84</v>
      </c>
      <c r="Z45" s="17">
        <f t="shared" si="8"/>
        <v>2228.6368000000002</v>
      </c>
      <c r="AB45" s="237">
        <f t="shared" si="9"/>
        <v>21.68</v>
      </c>
      <c r="AC45" s="17">
        <f t="shared" si="10"/>
        <v>3810.4767999999999</v>
      </c>
      <c r="AD45" s="237">
        <f t="shared" si="11"/>
        <v>9</v>
      </c>
      <c r="AE45" s="17">
        <f t="shared" si="12"/>
        <v>0</v>
      </c>
      <c r="AF45" s="17">
        <f t="shared" si="13"/>
        <v>3810.4767999999999</v>
      </c>
      <c r="AG45" s="35"/>
    </row>
    <row r="46" spans="1:33" ht="21" customHeight="1" x14ac:dyDescent="0.2">
      <c r="A46" s="10">
        <v>44711</v>
      </c>
      <c r="B46" s="11"/>
      <c r="C46" s="12">
        <v>177.16</v>
      </c>
      <c r="D46" s="53"/>
      <c r="E46" s="13">
        <v>37.15</v>
      </c>
      <c r="F46" s="14"/>
      <c r="G46" s="14"/>
      <c r="H46" s="14"/>
      <c r="I46" s="14"/>
      <c r="J46" s="14"/>
      <c r="K46" s="53"/>
      <c r="L46" s="13">
        <v>6.1</v>
      </c>
      <c r="M46" s="14"/>
      <c r="N46" s="14"/>
      <c r="O46" s="14"/>
      <c r="P46" s="14"/>
      <c r="Q46" s="14">
        <v>47</v>
      </c>
      <c r="R46" s="53"/>
      <c r="S46" s="237">
        <f t="shared" si="14"/>
        <v>37.15</v>
      </c>
      <c r="T46" s="237">
        <f t="shared" si="15"/>
        <v>53.1</v>
      </c>
      <c r="U46" s="14"/>
      <c r="V46" s="237">
        <f t="shared" si="16"/>
        <v>958.19344241000022</v>
      </c>
      <c r="W46" s="53"/>
      <c r="X46" s="17">
        <f t="shared" si="6"/>
        <v>6581.4939999999997</v>
      </c>
      <c r="Y46" s="17">
        <f t="shared" si="7"/>
        <v>9407.1959999999999</v>
      </c>
      <c r="Z46" s="17">
        <f t="shared" si="8"/>
        <v>-2825.7020000000002</v>
      </c>
      <c r="AB46" s="237">
        <f t="shared" si="9"/>
        <v>37.15</v>
      </c>
      <c r="AC46" s="17">
        <f t="shared" si="10"/>
        <v>6581.4939999999997</v>
      </c>
      <c r="AD46" s="237">
        <f t="shared" si="11"/>
        <v>53.1</v>
      </c>
      <c r="AE46" s="17">
        <f t="shared" si="12"/>
        <v>0</v>
      </c>
      <c r="AF46" s="17">
        <f t="shared" si="13"/>
        <v>6581.4939999999997</v>
      </c>
      <c r="AG46" s="35"/>
    </row>
    <row r="47" spans="1:33" ht="21" customHeight="1" x14ac:dyDescent="0.2">
      <c r="A47" s="10">
        <v>44712</v>
      </c>
      <c r="B47" s="11"/>
      <c r="C47" s="12">
        <v>147.43</v>
      </c>
      <c r="D47" s="53"/>
      <c r="E47" s="13">
        <v>31.86</v>
      </c>
      <c r="F47" s="14"/>
      <c r="G47" s="14"/>
      <c r="H47" s="14"/>
      <c r="I47" s="14"/>
      <c r="J47" s="14"/>
      <c r="K47" s="53"/>
      <c r="L47" s="13">
        <v>4.2</v>
      </c>
      <c r="M47" s="14"/>
      <c r="N47" s="14"/>
      <c r="O47" s="14"/>
      <c r="P47" s="14"/>
      <c r="Q47" s="14">
        <v>11</v>
      </c>
      <c r="R47" s="53"/>
      <c r="S47" s="237">
        <f t="shared" si="14"/>
        <v>31.86</v>
      </c>
      <c r="T47" s="237">
        <f t="shared" si="15"/>
        <v>15.2</v>
      </c>
      <c r="U47" s="14"/>
      <c r="V47" s="237">
        <f t="shared" si="16"/>
        <v>974.85344241000018</v>
      </c>
      <c r="W47" s="53"/>
      <c r="X47" s="17">
        <f t="shared" si="6"/>
        <v>4697.1198000000004</v>
      </c>
      <c r="Y47" s="17">
        <f t="shared" si="7"/>
        <v>2240.9360000000001</v>
      </c>
      <c r="Z47" s="17">
        <f t="shared" si="8"/>
        <v>2456.1838000000002</v>
      </c>
      <c r="AB47" s="237">
        <f t="shared" si="9"/>
        <v>31.86</v>
      </c>
      <c r="AC47" s="17">
        <f t="shared" si="10"/>
        <v>4697.1198000000004</v>
      </c>
      <c r="AD47" s="237">
        <f t="shared" si="11"/>
        <v>15.2</v>
      </c>
      <c r="AE47" s="17">
        <f t="shared" si="12"/>
        <v>0</v>
      </c>
      <c r="AF47" s="17">
        <f t="shared" si="13"/>
        <v>4697.1198000000004</v>
      </c>
      <c r="AG47" s="35"/>
    </row>
    <row r="48" spans="1:33" ht="21" customHeight="1" x14ac:dyDescent="0.2">
      <c r="A48" s="10">
        <v>44713</v>
      </c>
      <c r="B48" s="11"/>
      <c r="C48" s="12">
        <v>126.3</v>
      </c>
      <c r="D48" s="53"/>
      <c r="E48" s="13">
        <v>5.89</v>
      </c>
      <c r="F48" s="14"/>
      <c r="G48" s="14"/>
      <c r="H48" s="14"/>
      <c r="I48" s="14"/>
      <c r="J48" s="14"/>
      <c r="K48" s="53"/>
      <c r="L48" s="13">
        <v>7.34</v>
      </c>
      <c r="M48" s="14"/>
      <c r="N48" s="14"/>
      <c r="O48" s="14"/>
      <c r="P48" s="14"/>
      <c r="Q48" s="14">
        <v>25</v>
      </c>
      <c r="R48" s="53"/>
      <c r="S48" s="237">
        <f t="shared" si="14"/>
        <v>5.89</v>
      </c>
      <c r="T48" s="237">
        <f t="shared" si="15"/>
        <v>32.340000000000003</v>
      </c>
      <c r="U48" s="14"/>
      <c r="V48" s="237">
        <f t="shared" si="16"/>
        <v>948.40344241000014</v>
      </c>
      <c r="W48" s="53"/>
      <c r="X48" s="17">
        <f t="shared" si="6"/>
        <v>743.90699999999993</v>
      </c>
      <c r="Y48" s="17">
        <f t="shared" si="7"/>
        <v>4084.5420000000004</v>
      </c>
      <c r="Z48" s="17">
        <f t="shared" si="8"/>
        <v>-3340.6350000000002</v>
      </c>
      <c r="AB48" s="237">
        <f t="shared" si="9"/>
        <v>5.89</v>
      </c>
      <c r="AC48" s="17">
        <f t="shared" si="10"/>
        <v>743.90699999999993</v>
      </c>
      <c r="AD48" s="237">
        <f t="shared" si="11"/>
        <v>32.340000000000003</v>
      </c>
      <c r="AE48" s="17">
        <f t="shared" si="12"/>
        <v>0</v>
      </c>
      <c r="AF48" s="17">
        <f t="shared" si="13"/>
        <v>743.90699999999993</v>
      </c>
      <c r="AG48" s="35"/>
    </row>
    <row r="49" spans="1:33" ht="21" customHeight="1" x14ac:dyDescent="0.2">
      <c r="A49" s="10">
        <v>44714</v>
      </c>
      <c r="B49" s="11"/>
      <c r="C49" s="12">
        <v>127.54</v>
      </c>
      <c r="D49" s="53"/>
      <c r="E49" s="13">
        <v>42.18</v>
      </c>
      <c r="F49" s="14"/>
      <c r="G49" s="14"/>
      <c r="H49" s="14"/>
      <c r="I49" s="14"/>
      <c r="J49" s="14"/>
      <c r="K49" s="53"/>
      <c r="L49" s="13">
        <v>5.9</v>
      </c>
      <c r="M49" s="14"/>
      <c r="N49" s="14"/>
      <c r="O49" s="14"/>
      <c r="P49" s="14"/>
      <c r="Q49" s="14">
        <v>14</v>
      </c>
      <c r="R49" s="53"/>
      <c r="S49" s="237">
        <f t="shared" si="14"/>
        <v>42.18</v>
      </c>
      <c r="T49" s="237">
        <f t="shared" si="15"/>
        <v>19.899999999999999</v>
      </c>
      <c r="U49" s="14"/>
      <c r="V49" s="237">
        <f t="shared" si="16"/>
        <v>970.68344241000011</v>
      </c>
      <c r="W49" s="53"/>
      <c r="X49" s="17">
        <f t="shared" si="6"/>
        <v>5379.6372000000001</v>
      </c>
      <c r="Y49" s="17">
        <f t="shared" si="7"/>
        <v>2538.0459999999998</v>
      </c>
      <c r="Z49" s="17">
        <f t="shared" si="8"/>
        <v>2841.5912000000003</v>
      </c>
      <c r="AB49" s="237">
        <f t="shared" si="9"/>
        <v>42.18</v>
      </c>
      <c r="AC49" s="17">
        <f t="shared" si="10"/>
        <v>5379.6372000000001</v>
      </c>
      <c r="AD49" s="237">
        <f t="shared" si="11"/>
        <v>19.899999999999999</v>
      </c>
      <c r="AE49" s="17">
        <f t="shared" si="12"/>
        <v>0</v>
      </c>
      <c r="AF49" s="17">
        <f t="shared" si="13"/>
        <v>5379.6372000000001</v>
      </c>
      <c r="AG49" s="35"/>
    </row>
    <row r="50" spans="1:33" ht="21" customHeight="1" x14ac:dyDescent="0.2">
      <c r="A50" s="10">
        <v>44715</v>
      </c>
      <c r="B50" s="11"/>
      <c r="C50" s="12">
        <v>117.26</v>
      </c>
      <c r="D50" s="53"/>
      <c r="E50" s="13">
        <v>23.4</v>
      </c>
      <c r="F50" s="14"/>
      <c r="G50" s="14"/>
      <c r="H50" s="14"/>
      <c r="I50" s="14"/>
      <c r="J50" s="14"/>
      <c r="K50" s="53"/>
      <c r="L50" s="13">
        <v>3.3</v>
      </c>
      <c r="M50" s="14"/>
      <c r="N50" s="14"/>
      <c r="O50" s="14"/>
      <c r="P50" s="14"/>
      <c r="Q50" s="14"/>
      <c r="R50" s="53"/>
      <c r="S50" s="237">
        <f t="shared" si="14"/>
        <v>23.4</v>
      </c>
      <c r="T50" s="237">
        <f t="shared" si="15"/>
        <v>3.3</v>
      </c>
      <c r="U50" s="14"/>
      <c r="V50" s="237">
        <f t="shared" si="16"/>
        <v>990.78344241000013</v>
      </c>
      <c r="W50" s="53"/>
      <c r="X50" s="17">
        <f t="shared" si="6"/>
        <v>2743.884</v>
      </c>
      <c r="Y50" s="17">
        <f t="shared" si="7"/>
        <v>386.95799999999997</v>
      </c>
      <c r="Z50" s="17">
        <f t="shared" si="8"/>
        <v>2356.9259999999999</v>
      </c>
      <c r="AB50" s="237">
        <f t="shared" si="9"/>
        <v>23.4</v>
      </c>
      <c r="AC50" s="17">
        <f t="shared" si="10"/>
        <v>2743.884</v>
      </c>
      <c r="AD50" s="237">
        <f t="shared" si="11"/>
        <v>3.3</v>
      </c>
      <c r="AE50" s="17">
        <f t="shared" si="12"/>
        <v>0</v>
      </c>
      <c r="AF50" s="17">
        <f t="shared" si="13"/>
        <v>2743.884</v>
      </c>
      <c r="AG50" s="35"/>
    </row>
    <row r="51" spans="1:33" ht="21" customHeight="1" x14ac:dyDescent="0.2">
      <c r="A51" s="10">
        <v>44716</v>
      </c>
      <c r="B51" s="11"/>
      <c r="C51" s="12">
        <v>100.55</v>
      </c>
      <c r="D51" s="53"/>
      <c r="E51" s="13">
        <v>44.97</v>
      </c>
      <c r="F51" s="14"/>
      <c r="G51" s="14"/>
      <c r="H51" s="14"/>
      <c r="I51" s="14"/>
      <c r="J51" s="14"/>
      <c r="K51" s="53"/>
      <c r="L51" s="13">
        <v>7.26</v>
      </c>
      <c r="M51" s="14"/>
      <c r="N51" s="14">
        <v>15</v>
      </c>
      <c r="O51" s="14"/>
      <c r="P51" s="14"/>
      <c r="Q51" s="14"/>
      <c r="R51" s="53"/>
      <c r="S51" s="237">
        <f t="shared" si="14"/>
        <v>44.97</v>
      </c>
      <c r="T51" s="237">
        <f t="shared" si="15"/>
        <v>22.259999999999998</v>
      </c>
      <c r="U51" s="14"/>
      <c r="V51" s="237">
        <f t="shared" si="16"/>
        <v>1013.4934424100002</v>
      </c>
      <c r="W51" s="53"/>
      <c r="X51" s="17">
        <f t="shared" si="6"/>
        <v>4521.7334999999994</v>
      </c>
      <c r="Y51" s="17">
        <f t="shared" si="7"/>
        <v>729.99299999999994</v>
      </c>
      <c r="Z51" s="17">
        <f t="shared" si="8"/>
        <v>3791.7404999999994</v>
      </c>
      <c r="AB51" s="237">
        <f t="shared" si="9"/>
        <v>44.97</v>
      </c>
      <c r="AC51" s="17">
        <f t="shared" si="10"/>
        <v>4521.7334999999994</v>
      </c>
      <c r="AD51" s="237">
        <f t="shared" si="11"/>
        <v>22.259999999999998</v>
      </c>
      <c r="AE51" s="17">
        <f t="shared" si="12"/>
        <v>1508.25</v>
      </c>
      <c r="AF51" s="17">
        <f t="shared" si="13"/>
        <v>4521.7334999999994</v>
      </c>
      <c r="AG51" s="35"/>
    </row>
    <row r="52" spans="1:33" ht="21" customHeight="1" x14ac:dyDescent="0.2">
      <c r="A52" s="10">
        <v>44717</v>
      </c>
      <c r="B52" s="11"/>
      <c r="C52" s="12">
        <v>81.64</v>
      </c>
      <c r="D52" s="53"/>
      <c r="E52" s="13">
        <v>2.8</v>
      </c>
      <c r="F52" s="14"/>
      <c r="G52" s="14"/>
      <c r="H52" s="14"/>
      <c r="I52" s="14"/>
      <c r="J52" s="14"/>
      <c r="K52" s="53"/>
      <c r="L52" s="13">
        <v>3.2</v>
      </c>
      <c r="M52" s="14"/>
      <c r="N52" s="14"/>
      <c r="O52" s="14"/>
      <c r="P52" s="14"/>
      <c r="Q52" s="14"/>
      <c r="R52" s="53"/>
      <c r="S52" s="237">
        <f t="shared" si="14"/>
        <v>2.8</v>
      </c>
      <c r="T52" s="237">
        <f t="shared" si="15"/>
        <v>3.2</v>
      </c>
      <c r="U52" s="14"/>
      <c r="V52" s="237">
        <f t="shared" si="16"/>
        <v>1013.0934424100001</v>
      </c>
      <c r="W52" s="53"/>
      <c r="X52" s="17">
        <f t="shared" si="6"/>
        <v>228.59199999999998</v>
      </c>
      <c r="Y52" s="17">
        <f t="shared" si="7"/>
        <v>261.24799999999999</v>
      </c>
      <c r="Z52" s="17">
        <f t="shared" si="8"/>
        <v>-32.656000000000006</v>
      </c>
      <c r="AB52" s="237">
        <f t="shared" si="9"/>
        <v>2.8</v>
      </c>
      <c r="AC52" s="17">
        <f t="shared" si="10"/>
        <v>228.59199999999998</v>
      </c>
      <c r="AD52" s="237">
        <f t="shared" si="11"/>
        <v>3.2</v>
      </c>
      <c r="AE52" s="17">
        <f t="shared" si="12"/>
        <v>0</v>
      </c>
      <c r="AF52" s="17">
        <f t="shared" si="13"/>
        <v>228.59199999999998</v>
      </c>
      <c r="AG52" s="35"/>
    </row>
    <row r="53" spans="1:33" ht="21" customHeight="1" x14ac:dyDescent="0.2">
      <c r="A53" s="10">
        <v>44718</v>
      </c>
      <c r="B53" s="11"/>
      <c r="C53" s="12">
        <v>85.06</v>
      </c>
      <c r="D53" s="53"/>
      <c r="E53" s="13">
        <v>86.94</v>
      </c>
      <c r="F53" s="14"/>
      <c r="G53" s="14"/>
      <c r="H53" s="14"/>
      <c r="I53" s="14"/>
      <c r="J53" s="14"/>
      <c r="K53" s="53"/>
      <c r="L53" s="13">
        <v>16.100000000000001</v>
      </c>
      <c r="M53" s="14"/>
      <c r="N53" s="14">
        <v>91.33</v>
      </c>
      <c r="O53" s="14"/>
      <c r="P53" s="14"/>
      <c r="Q53" s="14"/>
      <c r="R53" s="53"/>
      <c r="S53" s="237">
        <f t="shared" si="14"/>
        <v>86.94</v>
      </c>
      <c r="T53" s="237">
        <f t="shared" si="15"/>
        <v>107.43</v>
      </c>
      <c r="U53" s="14"/>
      <c r="V53" s="237">
        <f t="shared" si="16"/>
        <v>992.60344241000007</v>
      </c>
      <c r="W53" s="53"/>
      <c r="X53" s="17">
        <f t="shared" si="6"/>
        <v>7395.1163999999999</v>
      </c>
      <c r="Y53" s="17">
        <f t="shared" si="7"/>
        <v>1369.4660000000001</v>
      </c>
      <c r="Z53" s="17">
        <f t="shared" si="8"/>
        <v>6025.6503999999995</v>
      </c>
      <c r="AB53" s="237">
        <f t="shared" si="9"/>
        <v>86.94</v>
      </c>
      <c r="AC53" s="17">
        <f t="shared" si="10"/>
        <v>7395.1163999999999</v>
      </c>
      <c r="AD53" s="237">
        <f t="shared" si="11"/>
        <v>107.43</v>
      </c>
      <c r="AE53" s="17">
        <f t="shared" si="12"/>
        <v>7768.5298000000003</v>
      </c>
      <c r="AF53" s="17">
        <f t="shared" si="13"/>
        <v>7395.1163999999999</v>
      </c>
      <c r="AG53" s="35"/>
    </row>
    <row r="54" spans="1:33" ht="21" customHeight="1" x14ac:dyDescent="0.2">
      <c r="A54" s="10">
        <v>44719</v>
      </c>
      <c r="B54" s="11"/>
      <c r="C54" s="12">
        <v>70.7</v>
      </c>
      <c r="D54" s="53"/>
      <c r="E54" s="13">
        <v>42.5</v>
      </c>
      <c r="F54" s="14"/>
      <c r="G54" s="14"/>
      <c r="H54" s="14"/>
      <c r="I54" s="14"/>
      <c r="J54" s="14"/>
      <c r="K54" s="53"/>
      <c r="L54" s="13">
        <v>6.3</v>
      </c>
      <c r="M54" s="14"/>
      <c r="N54" s="14">
        <v>36</v>
      </c>
      <c r="O54" s="14"/>
      <c r="P54" s="14"/>
      <c r="Q54" s="14"/>
      <c r="R54" s="53"/>
      <c r="S54" s="237">
        <f t="shared" si="14"/>
        <v>42.5</v>
      </c>
      <c r="T54" s="237">
        <f t="shared" si="15"/>
        <v>42.3</v>
      </c>
      <c r="U54" s="14"/>
      <c r="V54" s="237">
        <f t="shared" si="16"/>
        <v>992.80344241000012</v>
      </c>
      <c r="W54" s="53"/>
      <c r="X54" s="17">
        <f t="shared" si="6"/>
        <v>3004.75</v>
      </c>
      <c r="Y54" s="17">
        <f t="shared" si="7"/>
        <v>445.41</v>
      </c>
      <c r="Z54" s="17">
        <f t="shared" si="8"/>
        <v>2559.34</v>
      </c>
      <c r="AB54" s="237">
        <f t="shared" si="9"/>
        <v>42.5</v>
      </c>
      <c r="AC54" s="17">
        <f t="shared" si="10"/>
        <v>3004.75</v>
      </c>
      <c r="AD54" s="237">
        <f t="shared" si="11"/>
        <v>42.3</v>
      </c>
      <c r="AE54" s="17">
        <f t="shared" si="12"/>
        <v>2545.2000000000003</v>
      </c>
      <c r="AF54" s="17">
        <f t="shared" si="13"/>
        <v>3004.75</v>
      </c>
      <c r="AG54" s="35"/>
    </row>
    <row r="55" spans="1:33" ht="21" customHeight="1" x14ac:dyDescent="0.2">
      <c r="A55" s="10">
        <v>44720</v>
      </c>
      <c r="B55" s="11"/>
      <c r="C55" s="12">
        <v>76.25</v>
      </c>
      <c r="D55" s="53"/>
      <c r="E55" s="13">
        <v>42.879999999999995</v>
      </c>
      <c r="F55" s="14"/>
      <c r="G55" s="14"/>
      <c r="H55" s="14"/>
      <c r="I55" s="14"/>
      <c r="J55" s="14"/>
      <c r="K55" s="53"/>
      <c r="L55" s="13">
        <v>6.3</v>
      </c>
      <c r="M55" s="14"/>
      <c r="N55" s="14">
        <v>36.380000000000003</v>
      </c>
      <c r="O55" s="14"/>
      <c r="P55" s="14"/>
      <c r="Q55" s="14"/>
      <c r="R55" s="53"/>
      <c r="S55" s="237">
        <f t="shared" si="14"/>
        <v>42.879999999999995</v>
      </c>
      <c r="T55" s="237">
        <f t="shared" si="15"/>
        <v>42.68</v>
      </c>
      <c r="U55" s="14"/>
      <c r="V55" s="237">
        <f t="shared" si="16"/>
        <v>993.00344241000028</v>
      </c>
      <c r="W55" s="53"/>
      <c r="X55" s="17">
        <f t="shared" si="6"/>
        <v>3269.5999999999995</v>
      </c>
      <c r="Y55" s="17">
        <f t="shared" si="7"/>
        <v>480.375</v>
      </c>
      <c r="Z55" s="17">
        <f t="shared" si="8"/>
        <v>2789.2249999999995</v>
      </c>
      <c r="AB55" s="237">
        <f t="shared" si="9"/>
        <v>42.879999999999995</v>
      </c>
      <c r="AC55" s="17">
        <f t="shared" si="10"/>
        <v>3269.5999999999995</v>
      </c>
      <c r="AD55" s="237">
        <f t="shared" si="11"/>
        <v>42.68</v>
      </c>
      <c r="AE55" s="17">
        <f t="shared" si="12"/>
        <v>2773.9750000000004</v>
      </c>
      <c r="AF55" s="17">
        <f t="shared" si="13"/>
        <v>3269.5999999999995</v>
      </c>
      <c r="AG55" s="35"/>
    </row>
    <row r="56" spans="1:33" ht="21" customHeight="1" x14ac:dyDescent="0.2">
      <c r="A56" s="10">
        <v>44721</v>
      </c>
      <c r="B56" s="11"/>
      <c r="C56" s="12">
        <v>60.71</v>
      </c>
      <c r="D56" s="53"/>
      <c r="E56" s="13">
        <v>41.5</v>
      </c>
      <c r="F56" s="14"/>
      <c r="G56" s="14"/>
      <c r="H56" s="14"/>
      <c r="I56" s="14"/>
      <c r="J56" s="14"/>
      <c r="K56" s="53"/>
      <c r="L56" s="13">
        <v>6.1</v>
      </c>
      <c r="M56" s="14"/>
      <c r="N56" s="14">
        <v>35.36</v>
      </c>
      <c r="O56" s="14"/>
      <c r="P56" s="14"/>
      <c r="Q56" s="14"/>
      <c r="R56" s="53"/>
      <c r="S56" s="237">
        <f t="shared" si="14"/>
        <v>41.5</v>
      </c>
      <c r="T56" s="237">
        <f t="shared" si="15"/>
        <v>41.46</v>
      </c>
      <c r="U56" s="14"/>
      <c r="V56" s="237">
        <f t="shared" si="16"/>
        <v>993.04344241000035</v>
      </c>
      <c r="W56" s="53"/>
      <c r="X56" s="17">
        <f t="shared" si="6"/>
        <v>2519.4650000000001</v>
      </c>
      <c r="Y56" s="17">
        <f t="shared" si="7"/>
        <v>370.33099999999996</v>
      </c>
      <c r="Z56" s="17">
        <f t="shared" si="8"/>
        <v>2149.134</v>
      </c>
      <c r="AB56" s="237">
        <f t="shared" si="9"/>
        <v>41.5</v>
      </c>
      <c r="AC56" s="17">
        <f t="shared" si="10"/>
        <v>2519.4650000000001</v>
      </c>
      <c r="AD56" s="237">
        <f t="shared" si="11"/>
        <v>41.46</v>
      </c>
      <c r="AE56" s="17">
        <f t="shared" si="12"/>
        <v>2146.7055999999998</v>
      </c>
      <c r="AF56" s="17">
        <f t="shared" si="13"/>
        <v>2519.4650000000001</v>
      </c>
      <c r="AG56" s="35"/>
    </row>
    <row r="57" spans="1:33" ht="21" customHeight="1" x14ac:dyDescent="0.2">
      <c r="A57" s="10">
        <v>44722</v>
      </c>
      <c r="B57" s="11"/>
      <c r="C57" s="12">
        <v>50.31</v>
      </c>
      <c r="D57" s="53"/>
      <c r="E57" s="13">
        <v>42.94</v>
      </c>
      <c r="F57" s="14"/>
      <c r="G57" s="14"/>
      <c r="H57" s="14"/>
      <c r="I57" s="14"/>
      <c r="J57" s="14"/>
      <c r="K57" s="53"/>
      <c r="L57" s="13">
        <v>6.3</v>
      </c>
      <c r="M57" s="14"/>
      <c r="N57" s="14">
        <v>36.44</v>
      </c>
      <c r="O57" s="14"/>
      <c r="P57" s="14"/>
      <c r="Q57" s="14"/>
      <c r="R57" s="53"/>
      <c r="S57" s="237">
        <f t="shared" si="14"/>
        <v>42.94</v>
      </c>
      <c r="T57" s="237">
        <f t="shared" si="15"/>
        <v>42.739999999999995</v>
      </c>
      <c r="U57" s="14"/>
      <c r="V57" s="237">
        <f t="shared" si="16"/>
        <v>993.2434424100004</v>
      </c>
      <c r="W57" s="53"/>
      <c r="X57" s="17">
        <f t="shared" si="6"/>
        <v>2160.3114</v>
      </c>
      <c r="Y57" s="17">
        <f t="shared" si="7"/>
        <v>316.95300000000003</v>
      </c>
      <c r="Z57" s="17">
        <f t="shared" si="8"/>
        <v>1843.3584000000001</v>
      </c>
      <c r="AB57" s="237">
        <f t="shared" si="9"/>
        <v>42.94</v>
      </c>
      <c r="AC57" s="17">
        <f t="shared" si="10"/>
        <v>2160.3114</v>
      </c>
      <c r="AD57" s="237">
        <f t="shared" si="11"/>
        <v>42.739999999999995</v>
      </c>
      <c r="AE57" s="17">
        <f t="shared" si="12"/>
        <v>1833.2963999999999</v>
      </c>
      <c r="AF57" s="17">
        <f t="shared" si="13"/>
        <v>2160.3114</v>
      </c>
      <c r="AG57" s="35"/>
    </row>
    <row r="58" spans="1:33" ht="21" customHeight="1" x14ac:dyDescent="0.2">
      <c r="A58" s="10">
        <v>44723</v>
      </c>
      <c r="B58" s="11"/>
      <c r="C58" s="12">
        <v>39.64</v>
      </c>
      <c r="D58" s="53"/>
      <c r="E58" s="13">
        <v>16.68</v>
      </c>
      <c r="F58" s="14"/>
      <c r="G58" s="14"/>
      <c r="H58" s="14"/>
      <c r="I58" s="14"/>
      <c r="J58" s="14"/>
      <c r="K58" s="53"/>
      <c r="L58" s="13">
        <v>3.1799999999999997</v>
      </c>
      <c r="M58" s="14"/>
      <c r="N58" s="14"/>
      <c r="O58" s="14"/>
      <c r="P58" s="14"/>
      <c r="Q58" s="14"/>
      <c r="R58" s="53"/>
      <c r="S58" s="237">
        <f t="shared" si="14"/>
        <v>16.68</v>
      </c>
      <c r="T58" s="237">
        <f t="shared" si="15"/>
        <v>3.1799999999999997</v>
      </c>
      <c r="U58" s="14"/>
      <c r="V58" s="237">
        <f t="shared" si="16"/>
        <v>1006.7434424100004</v>
      </c>
      <c r="W58" s="53"/>
      <c r="X58" s="17">
        <f t="shared" si="6"/>
        <v>661.1952</v>
      </c>
      <c r="Y58" s="17">
        <f t="shared" si="7"/>
        <v>126.05519999999999</v>
      </c>
      <c r="Z58" s="17">
        <f t="shared" si="8"/>
        <v>535.14</v>
      </c>
      <c r="AB58" s="237">
        <f t="shared" si="9"/>
        <v>16.68</v>
      </c>
      <c r="AC58" s="17">
        <f t="shared" si="10"/>
        <v>661.1952</v>
      </c>
      <c r="AD58" s="237">
        <f t="shared" si="11"/>
        <v>3.1799999999999997</v>
      </c>
      <c r="AE58" s="17">
        <f t="shared" si="12"/>
        <v>0</v>
      </c>
      <c r="AF58" s="17">
        <f t="shared" si="13"/>
        <v>661.1952</v>
      </c>
      <c r="AG58" s="35"/>
    </row>
    <row r="59" spans="1:33" ht="21" customHeight="1" x14ac:dyDescent="0.2">
      <c r="A59" s="10">
        <v>44724</v>
      </c>
      <c r="B59" s="11"/>
      <c r="C59" s="12">
        <v>27.41</v>
      </c>
      <c r="D59" s="53"/>
      <c r="E59" s="13">
        <v>44.21</v>
      </c>
      <c r="F59" s="14"/>
      <c r="G59" s="14"/>
      <c r="H59" s="14"/>
      <c r="I59" s="14"/>
      <c r="J59" s="14"/>
      <c r="K59" s="53"/>
      <c r="L59" s="13">
        <v>6.6</v>
      </c>
      <c r="M59" s="14"/>
      <c r="N59" s="14"/>
      <c r="O59" s="14"/>
      <c r="P59" s="14"/>
      <c r="Q59" s="14"/>
      <c r="R59" s="53"/>
      <c r="S59" s="237">
        <f t="shared" si="14"/>
        <v>44.21</v>
      </c>
      <c r="T59" s="237">
        <f t="shared" si="15"/>
        <v>6.6</v>
      </c>
      <c r="U59" s="14"/>
      <c r="V59" s="237">
        <f t="shared" si="16"/>
        <v>1044.3534424100005</v>
      </c>
      <c r="W59" s="53"/>
      <c r="X59" s="17">
        <f t="shared" si="6"/>
        <v>1211.7961</v>
      </c>
      <c r="Y59" s="17">
        <f t="shared" si="7"/>
        <v>180.90599999999998</v>
      </c>
      <c r="Z59" s="17">
        <f t="shared" si="8"/>
        <v>1030.8901000000001</v>
      </c>
      <c r="AB59" s="237">
        <f t="shared" si="9"/>
        <v>44.21</v>
      </c>
      <c r="AC59" s="17">
        <f t="shared" si="10"/>
        <v>1211.7961</v>
      </c>
      <c r="AD59" s="237">
        <f t="shared" si="11"/>
        <v>6.6</v>
      </c>
      <c r="AE59" s="17">
        <f t="shared" si="12"/>
        <v>0</v>
      </c>
      <c r="AF59" s="17">
        <f t="shared" si="13"/>
        <v>1211.7961</v>
      </c>
      <c r="AG59" s="35"/>
    </row>
    <row r="60" spans="1:33" ht="21" customHeight="1" x14ac:dyDescent="0.2">
      <c r="A60" s="10">
        <v>44725</v>
      </c>
      <c r="B60" s="11"/>
      <c r="C60" s="12">
        <v>34.53</v>
      </c>
      <c r="D60" s="53"/>
      <c r="E60" s="13">
        <v>43.99</v>
      </c>
      <c r="F60" s="14"/>
      <c r="G60" s="14"/>
      <c r="H60" s="14"/>
      <c r="I60" s="14"/>
      <c r="J60" s="14"/>
      <c r="K60" s="53"/>
      <c r="L60" s="13">
        <v>6.6</v>
      </c>
      <c r="M60" s="14"/>
      <c r="N60" s="14">
        <v>79.2</v>
      </c>
      <c r="O60" s="14"/>
      <c r="P60" s="14"/>
      <c r="Q60" s="14"/>
      <c r="R60" s="53"/>
      <c r="S60" s="237">
        <f t="shared" si="14"/>
        <v>43.99</v>
      </c>
      <c r="T60" s="237">
        <f t="shared" si="15"/>
        <v>85.8</v>
      </c>
      <c r="U60" s="14"/>
      <c r="V60" s="237">
        <f t="shared" si="16"/>
        <v>1002.5434424100006</v>
      </c>
      <c r="W60" s="53"/>
      <c r="X60" s="17">
        <f t="shared" si="6"/>
        <v>1518.9747000000002</v>
      </c>
      <c r="Y60" s="17">
        <f t="shared" si="7"/>
        <v>227.898</v>
      </c>
      <c r="Z60" s="17">
        <f t="shared" si="8"/>
        <v>1291.0767000000003</v>
      </c>
      <c r="AB60" s="237">
        <f t="shared" si="9"/>
        <v>43.99</v>
      </c>
      <c r="AC60" s="17">
        <f t="shared" si="10"/>
        <v>1518.9747000000002</v>
      </c>
      <c r="AD60" s="237">
        <f t="shared" si="11"/>
        <v>85.8</v>
      </c>
      <c r="AE60" s="17">
        <f t="shared" si="12"/>
        <v>2734.7760000000003</v>
      </c>
      <c r="AF60" s="17">
        <f t="shared" si="13"/>
        <v>1518.9747000000002</v>
      </c>
      <c r="AG60" s="35"/>
    </row>
    <row r="61" spans="1:33" ht="21" customHeight="1" x14ac:dyDescent="0.2">
      <c r="A61" s="10">
        <v>44726</v>
      </c>
      <c r="B61" s="11"/>
      <c r="C61" s="12">
        <v>34.21</v>
      </c>
      <c r="D61" s="53"/>
      <c r="E61" s="13">
        <v>41.88</v>
      </c>
      <c r="F61" s="14"/>
      <c r="G61" s="14"/>
      <c r="H61" s="14"/>
      <c r="I61" s="14"/>
      <c r="J61" s="14"/>
      <c r="K61" s="53"/>
      <c r="L61" s="13">
        <v>6.6</v>
      </c>
      <c r="M61" s="14"/>
      <c r="N61" s="14"/>
      <c r="O61" s="14"/>
      <c r="P61" s="14"/>
      <c r="Q61" s="14"/>
      <c r="R61" s="53"/>
      <c r="S61" s="237">
        <f t="shared" si="14"/>
        <v>41.88</v>
      </c>
      <c r="T61" s="237">
        <f t="shared" si="15"/>
        <v>6.6</v>
      </c>
      <c r="U61" s="14"/>
      <c r="V61" s="237">
        <f t="shared" si="16"/>
        <v>1037.8234424100008</v>
      </c>
      <c r="W61" s="53"/>
      <c r="X61" s="17">
        <f t="shared" si="6"/>
        <v>1432.7148000000002</v>
      </c>
      <c r="Y61" s="17">
        <f t="shared" si="7"/>
        <v>225.786</v>
      </c>
      <c r="Z61" s="17">
        <f t="shared" si="8"/>
        <v>1206.9288000000001</v>
      </c>
      <c r="AB61" s="237">
        <f t="shared" si="9"/>
        <v>41.88</v>
      </c>
      <c r="AC61" s="17">
        <f t="shared" si="10"/>
        <v>1432.7148000000002</v>
      </c>
      <c r="AD61" s="237">
        <f t="shared" si="11"/>
        <v>6.6</v>
      </c>
      <c r="AE61" s="17">
        <f t="shared" si="12"/>
        <v>0</v>
      </c>
      <c r="AF61" s="17">
        <f t="shared" si="13"/>
        <v>1432.7148000000002</v>
      </c>
      <c r="AG61" s="35"/>
    </row>
    <row r="62" spans="1:33" ht="21" customHeight="1" x14ac:dyDescent="0.2">
      <c r="A62" s="10">
        <v>44727</v>
      </c>
      <c r="B62" s="11"/>
      <c r="C62" s="12">
        <v>35.39</v>
      </c>
      <c r="D62" s="53"/>
      <c r="E62" s="13">
        <v>43.52</v>
      </c>
      <c r="F62" s="14"/>
      <c r="G62" s="14"/>
      <c r="H62" s="14"/>
      <c r="I62" s="14"/>
      <c r="J62" s="14"/>
      <c r="K62" s="53"/>
      <c r="L62" s="13">
        <v>6.6</v>
      </c>
      <c r="M62" s="14"/>
      <c r="N62" s="14"/>
      <c r="O62" s="14"/>
      <c r="P62" s="14"/>
      <c r="Q62" s="14"/>
      <c r="R62" s="53"/>
      <c r="S62" s="237">
        <f t="shared" si="14"/>
        <v>43.52</v>
      </c>
      <c r="T62" s="237">
        <f t="shared" si="15"/>
        <v>6.6</v>
      </c>
      <c r="U62" s="14"/>
      <c r="V62" s="237">
        <f t="shared" si="16"/>
        <v>1074.7434424100009</v>
      </c>
      <c r="W62" s="53"/>
      <c r="X62" s="17">
        <f t="shared" si="6"/>
        <v>1540.1728000000001</v>
      </c>
      <c r="Y62" s="17">
        <f t="shared" si="7"/>
        <v>233.57399999999998</v>
      </c>
      <c r="Z62" s="17">
        <f t="shared" si="8"/>
        <v>1306.5988</v>
      </c>
      <c r="AB62" s="237">
        <f t="shared" si="9"/>
        <v>43.52</v>
      </c>
      <c r="AC62" s="17">
        <f t="shared" si="10"/>
        <v>1540.1728000000001</v>
      </c>
      <c r="AD62" s="237">
        <f t="shared" si="11"/>
        <v>6.6</v>
      </c>
      <c r="AE62" s="17">
        <f t="shared" si="12"/>
        <v>0</v>
      </c>
      <c r="AF62" s="17">
        <f t="shared" si="13"/>
        <v>1540.1728000000001</v>
      </c>
      <c r="AG62" s="35"/>
    </row>
    <row r="63" spans="1:33" ht="21" customHeight="1" x14ac:dyDescent="0.2">
      <c r="A63" s="10">
        <v>44728</v>
      </c>
      <c r="B63" s="11"/>
      <c r="C63" s="12">
        <v>31.78</v>
      </c>
      <c r="D63" s="53"/>
      <c r="E63" s="13">
        <v>44.81</v>
      </c>
      <c r="F63" s="14"/>
      <c r="G63" s="14"/>
      <c r="H63" s="14"/>
      <c r="I63" s="14"/>
      <c r="J63" s="14"/>
      <c r="K63" s="53"/>
      <c r="L63" s="13">
        <v>6.6</v>
      </c>
      <c r="M63" s="14"/>
      <c r="N63" s="14"/>
      <c r="O63" s="14"/>
      <c r="P63" s="14"/>
      <c r="Q63" s="14"/>
      <c r="R63" s="53"/>
      <c r="S63" s="237">
        <f t="shared" si="14"/>
        <v>44.81</v>
      </c>
      <c r="T63" s="237">
        <f t="shared" si="15"/>
        <v>6.6</v>
      </c>
      <c r="U63" s="14"/>
      <c r="V63" s="237">
        <f t="shared" si="16"/>
        <v>1112.9534424100009</v>
      </c>
      <c r="W63" s="53"/>
      <c r="X63" s="17">
        <f t="shared" si="6"/>
        <v>1424.0618000000002</v>
      </c>
      <c r="Y63" s="17">
        <f t="shared" si="7"/>
        <v>209.74799999999999</v>
      </c>
      <c r="Z63" s="17">
        <f t="shared" si="8"/>
        <v>1214.3138000000001</v>
      </c>
      <c r="AB63" s="237">
        <f t="shared" si="9"/>
        <v>44.81</v>
      </c>
      <c r="AC63" s="17">
        <f t="shared" si="10"/>
        <v>1424.0618000000002</v>
      </c>
      <c r="AD63" s="237">
        <f t="shared" si="11"/>
        <v>6.6</v>
      </c>
      <c r="AE63" s="17">
        <f t="shared" si="12"/>
        <v>0</v>
      </c>
      <c r="AF63" s="17">
        <f t="shared" si="13"/>
        <v>1424.0618000000002</v>
      </c>
      <c r="AG63" s="35"/>
    </row>
    <row r="64" spans="1:33" ht="21" customHeight="1" x14ac:dyDescent="0.2">
      <c r="A64" s="10">
        <v>44729</v>
      </c>
      <c r="B64" s="11"/>
      <c r="C64" s="12">
        <v>33.380000000000003</v>
      </c>
      <c r="D64" s="53"/>
      <c r="E64" s="13">
        <v>42.6</v>
      </c>
      <c r="F64" s="14"/>
      <c r="G64" s="14"/>
      <c r="H64" s="14"/>
      <c r="I64" s="14"/>
      <c r="J64" s="14"/>
      <c r="K64" s="53"/>
      <c r="L64" s="13">
        <v>6.6</v>
      </c>
      <c r="M64" s="14"/>
      <c r="N64" s="14"/>
      <c r="O64" s="14"/>
      <c r="P64" s="14"/>
      <c r="Q64" s="14"/>
      <c r="R64" s="53"/>
      <c r="S64" s="237">
        <f t="shared" si="14"/>
        <v>42.6</v>
      </c>
      <c r="T64" s="237">
        <f t="shared" si="15"/>
        <v>6.6</v>
      </c>
      <c r="U64" s="14"/>
      <c r="V64" s="237">
        <f t="shared" si="16"/>
        <v>1148.9534424100009</v>
      </c>
      <c r="W64" s="53"/>
      <c r="X64" s="17">
        <f t="shared" si="6"/>
        <v>1421.9880000000001</v>
      </c>
      <c r="Y64" s="17">
        <f t="shared" si="7"/>
        <v>220.30799999999999</v>
      </c>
      <c r="Z64" s="17">
        <f t="shared" si="8"/>
        <v>1201.68</v>
      </c>
      <c r="AB64" s="237">
        <f t="shared" si="9"/>
        <v>42.6</v>
      </c>
      <c r="AC64" s="17">
        <f t="shared" si="10"/>
        <v>1421.9880000000001</v>
      </c>
      <c r="AD64" s="237">
        <f t="shared" si="11"/>
        <v>6.6</v>
      </c>
      <c r="AE64" s="17">
        <f t="shared" si="12"/>
        <v>0</v>
      </c>
      <c r="AF64" s="17">
        <f t="shared" si="13"/>
        <v>1421.9880000000001</v>
      </c>
      <c r="AG64" s="35"/>
    </row>
    <row r="65" spans="1:33" ht="21" customHeight="1" x14ac:dyDescent="0.2">
      <c r="A65" s="10">
        <v>44730</v>
      </c>
      <c r="B65" s="11"/>
      <c r="C65" s="12">
        <v>29.85</v>
      </c>
      <c r="D65" s="53"/>
      <c r="E65" s="13">
        <v>43.52</v>
      </c>
      <c r="F65" s="14"/>
      <c r="G65" s="14">
        <v>194.93</v>
      </c>
      <c r="H65" s="14"/>
      <c r="I65" s="14"/>
      <c r="J65" s="14"/>
      <c r="K65" s="53"/>
      <c r="L65" s="13">
        <v>6.6</v>
      </c>
      <c r="M65" s="14"/>
      <c r="N65" s="14"/>
      <c r="O65" s="14"/>
      <c r="P65" s="14"/>
      <c r="Q65" s="14"/>
      <c r="R65" s="53"/>
      <c r="S65" s="237">
        <f t="shared" si="14"/>
        <v>238.45000000000002</v>
      </c>
      <c r="T65" s="237">
        <f t="shared" si="15"/>
        <v>6.6</v>
      </c>
      <c r="U65" s="14"/>
      <c r="V65" s="237">
        <f t="shared" si="16"/>
        <v>1380.803442410001</v>
      </c>
      <c r="W65" s="53"/>
      <c r="X65" s="17">
        <f t="shared" si="6"/>
        <v>1299.0720000000001</v>
      </c>
      <c r="Y65" s="17">
        <f t="shared" si="7"/>
        <v>197.01</v>
      </c>
      <c r="Z65" s="17">
        <f t="shared" si="8"/>
        <v>1102.0620000000001</v>
      </c>
      <c r="AB65" s="237">
        <f t="shared" si="9"/>
        <v>238.45000000000002</v>
      </c>
      <c r="AC65" s="17">
        <f t="shared" si="10"/>
        <v>7117.732500000001</v>
      </c>
      <c r="AD65" s="237">
        <f t="shared" si="11"/>
        <v>6.6</v>
      </c>
      <c r="AE65" s="17">
        <f t="shared" si="12"/>
        <v>0</v>
      </c>
      <c r="AF65" s="17">
        <f t="shared" si="13"/>
        <v>1299.0720000000001</v>
      </c>
      <c r="AG65" s="35"/>
    </row>
    <row r="66" spans="1:33" ht="21" customHeight="1" x14ac:dyDescent="0.2">
      <c r="A66" s="10">
        <v>44731</v>
      </c>
      <c r="B66" s="11"/>
      <c r="C66" s="12">
        <v>29.46</v>
      </c>
      <c r="D66" s="53"/>
      <c r="E66" s="13">
        <v>45.16</v>
      </c>
      <c r="F66" s="14"/>
      <c r="G66" s="14"/>
      <c r="H66" s="14"/>
      <c r="I66" s="14"/>
      <c r="J66" s="14"/>
      <c r="K66" s="53"/>
      <c r="L66" s="13">
        <v>6.6</v>
      </c>
      <c r="M66" s="14"/>
      <c r="N66" s="14"/>
      <c r="O66" s="14"/>
      <c r="P66" s="14"/>
      <c r="Q66" s="14"/>
      <c r="R66" s="53"/>
      <c r="S66" s="237">
        <f t="shared" si="14"/>
        <v>45.16</v>
      </c>
      <c r="T66" s="237">
        <f t="shared" si="15"/>
        <v>6.6</v>
      </c>
      <c r="U66" s="14"/>
      <c r="V66" s="237">
        <f t="shared" si="16"/>
        <v>1419.3634424100012</v>
      </c>
      <c r="W66" s="53"/>
      <c r="X66" s="17">
        <f t="shared" si="6"/>
        <v>1330.4135999999999</v>
      </c>
      <c r="Y66" s="17">
        <f t="shared" si="7"/>
        <v>194.43600000000001</v>
      </c>
      <c r="Z66" s="17">
        <f t="shared" si="8"/>
        <v>1135.9775999999999</v>
      </c>
      <c r="AB66" s="237">
        <f t="shared" si="9"/>
        <v>45.16</v>
      </c>
      <c r="AC66" s="17">
        <f t="shared" si="10"/>
        <v>1330.4135999999999</v>
      </c>
      <c r="AD66" s="237">
        <f t="shared" si="11"/>
        <v>6.6</v>
      </c>
      <c r="AE66" s="17">
        <f t="shared" si="12"/>
        <v>0</v>
      </c>
      <c r="AF66" s="17">
        <f t="shared" si="13"/>
        <v>1330.4135999999999</v>
      </c>
      <c r="AG66" s="35"/>
    </row>
    <row r="67" spans="1:33" ht="21" customHeight="1" x14ac:dyDescent="0.2">
      <c r="A67" s="10">
        <v>44732</v>
      </c>
      <c r="B67" s="11"/>
      <c r="C67" s="12">
        <v>31.9</v>
      </c>
      <c r="D67" s="53"/>
      <c r="E67" s="13">
        <v>64.900000000000006</v>
      </c>
      <c r="F67" s="14"/>
      <c r="G67" s="14"/>
      <c r="H67" s="14"/>
      <c r="I67" s="14"/>
      <c r="J67" s="14"/>
      <c r="K67" s="53"/>
      <c r="L67" s="13">
        <v>1.2</v>
      </c>
      <c r="M67" s="14"/>
      <c r="N67" s="14">
        <v>74.64</v>
      </c>
      <c r="O67" s="14"/>
      <c r="P67" s="14"/>
      <c r="Q67" s="14"/>
      <c r="R67" s="53"/>
      <c r="S67" s="237">
        <f t="shared" si="14"/>
        <v>64.900000000000006</v>
      </c>
      <c r="T67" s="237">
        <f t="shared" si="15"/>
        <v>75.84</v>
      </c>
      <c r="U67" s="14"/>
      <c r="V67" s="237">
        <f t="shared" si="16"/>
        <v>1408.4234424100014</v>
      </c>
      <c r="W67" s="53"/>
      <c r="X67" s="17">
        <f t="shared" si="6"/>
        <v>2070.31</v>
      </c>
      <c r="Y67" s="17">
        <f t="shared" si="7"/>
        <v>38.279999999999994</v>
      </c>
      <c r="Z67" s="17">
        <f t="shared" si="8"/>
        <v>2032.03</v>
      </c>
      <c r="AB67" s="237">
        <f t="shared" si="9"/>
        <v>64.900000000000006</v>
      </c>
      <c r="AC67" s="17">
        <f t="shared" si="10"/>
        <v>2070.31</v>
      </c>
      <c r="AD67" s="237">
        <f t="shared" si="11"/>
        <v>75.84</v>
      </c>
      <c r="AE67" s="17">
        <f t="shared" si="12"/>
        <v>2381.0160000000001</v>
      </c>
      <c r="AF67" s="17">
        <f t="shared" si="13"/>
        <v>2070.31</v>
      </c>
      <c r="AG67" s="35"/>
    </row>
    <row r="68" spans="1:33" ht="21" customHeight="1" x14ac:dyDescent="0.2">
      <c r="A68" s="10">
        <v>44733</v>
      </c>
      <c r="B68" s="11"/>
      <c r="C68" s="12">
        <v>30.97</v>
      </c>
      <c r="D68" s="53"/>
      <c r="E68" s="13">
        <v>63.739999999999995</v>
      </c>
      <c r="F68" s="14"/>
      <c r="G68" s="14"/>
      <c r="H68" s="14"/>
      <c r="I68" s="14"/>
      <c r="J68" s="14"/>
      <c r="K68" s="53"/>
      <c r="L68" s="13">
        <v>9.8999999999999986</v>
      </c>
      <c r="M68" s="14"/>
      <c r="N68" s="14">
        <v>33.96</v>
      </c>
      <c r="O68" s="14"/>
      <c r="P68" s="14"/>
      <c r="Q68" s="14"/>
      <c r="R68" s="53"/>
      <c r="S68" s="237">
        <f t="shared" si="14"/>
        <v>63.739999999999995</v>
      </c>
      <c r="T68" s="237">
        <f t="shared" si="15"/>
        <v>43.86</v>
      </c>
      <c r="U68" s="14"/>
      <c r="V68" s="237">
        <f t="shared" si="16"/>
        <v>1428.3034424100015</v>
      </c>
      <c r="W68" s="53"/>
      <c r="X68" s="17">
        <f t="shared" si="6"/>
        <v>1974.0277999999998</v>
      </c>
      <c r="Y68" s="17">
        <f t="shared" si="7"/>
        <v>306.60299999999995</v>
      </c>
      <c r="Z68" s="17">
        <f t="shared" si="8"/>
        <v>1667.4247999999998</v>
      </c>
      <c r="AB68" s="237">
        <f t="shared" si="9"/>
        <v>63.739999999999995</v>
      </c>
      <c r="AC68" s="17">
        <f t="shared" si="10"/>
        <v>1974.0277999999998</v>
      </c>
      <c r="AD68" s="237">
        <f t="shared" si="11"/>
        <v>43.86</v>
      </c>
      <c r="AE68" s="17">
        <f t="shared" si="12"/>
        <v>1051.7411999999999</v>
      </c>
      <c r="AF68" s="17">
        <f t="shared" si="13"/>
        <v>1974.0277999999998</v>
      </c>
      <c r="AG68" s="35"/>
    </row>
    <row r="69" spans="1:33" ht="21" customHeight="1" x14ac:dyDescent="0.2">
      <c r="A69" s="10">
        <v>44733</v>
      </c>
      <c r="B69" s="11"/>
      <c r="C69" s="12">
        <v>30.97</v>
      </c>
      <c r="D69" s="53"/>
      <c r="E69" s="13"/>
      <c r="F69" s="14"/>
      <c r="G69" s="14"/>
      <c r="H69" s="14"/>
      <c r="I69" s="14"/>
      <c r="J69" s="14"/>
      <c r="K69" s="53"/>
      <c r="L69" s="13"/>
      <c r="M69" s="14"/>
      <c r="N69" s="14">
        <v>35.71</v>
      </c>
      <c r="O69" s="14"/>
      <c r="P69" s="14"/>
      <c r="Q69" s="14"/>
      <c r="R69" s="53"/>
      <c r="S69" s="237">
        <f t="shared" si="14"/>
        <v>0</v>
      </c>
      <c r="T69" s="237">
        <f t="shared" si="15"/>
        <v>35.71</v>
      </c>
      <c r="U69" s="14"/>
      <c r="V69" s="237">
        <f t="shared" si="16"/>
        <v>1392.5934424100014</v>
      </c>
      <c r="W69" s="53"/>
      <c r="X69" s="17">
        <f t="shared" si="6"/>
        <v>0</v>
      </c>
      <c r="Y69" s="17">
        <f t="shared" si="7"/>
        <v>0</v>
      </c>
      <c r="Z69" s="17">
        <f t="shared" si="8"/>
        <v>0</v>
      </c>
      <c r="AB69" s="237">
        <f t="shared" si="9"/>
        <v>0</v>
      </c>
      <c r="AC69" s="17">
        <f t="shared" si="10"/>
        <v>0</v>
      </c>
      <c r="AD69" s="237">
        <f t="shared" si="11"/>
        <v>35.71</v>
      </c>
      <c r="AE69" s="17">
        <f t="shared" si="12"/>
        <v>1105.9386999999999</v>
      </c>
      <c r="AF69" s="17">
        <f t="shared" si="13"/>
        <v>0</v>
      </c>
      <c r="AG69" s="35"/>
    </row>
    <row r="70" spans="1:33" ht="21" customHeight="1" x14ac:dyDescent="0.2">
      <c r="A70" s="10">
        <v>44733</v>
      </c>
      <c r="B70" s="11"/>
      <c r="C70" s="12">
        <v>30.97</v>
      </c>
      <c r="D70" s="53"/>
      <c r="E70" s="13"/>
      <c r="F70" s="14"/>
      <c r="G70" s="14"/>
      <c r="H70" s="14"/>
      <c r="I70" s="14"/>
      <c r="J70" s="14"/>
      <c r="K70" s="53"/>
      <c r="L70" s="13"/>
      <c r="M70" s="14"/>
      <c r="N70" s="14">
        <v>33.950000000000003</v>
      </c>
      <c r="O70" s="14"/>
      <c r="P70" s="14"/>
      <c r="Q70" s="14"/>
      <c r="R70" s="53"/>
      <c r="S70" s="237">
        <f t="shared" si="14"/>
        <v>0</v>
      </c>
      <c r="T70" s="237">
        <f t="shared" si="15"/>
        <v>33.950000000000003</v>
      </c>
      <c r="U70" s="14"/>
      <c r="V70" s="237">
        <f t="shared" si="16"/>
        <v>1358.6434424100014</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33.950000000000003</v>
      </c>
      <c r="AE70" s="17">
        <f t="shared" ref="AE70:AE133" si="23">SUM(N70,P70)*C70</f>
        <v>1051.4315000000001</v>
      </c>
      <c r="AF70" s="17">
        <f t="shared" ref="AF70:AF133" si="24">(SUM(E70:F70)+IF(U70&gt;0,U70,0))*C70</f>
        <v>0</v>
      </c>
      <c r="AG70" s="35"/>
    </row>
    <row r="71" spans="1:33" ht="21" customHeight="1" x14ac:dyDescent="0.2">
      <c r="A71" s="10">
        <v>44734</v>
      </c>
      <c r="B71" s="11"/>
      <c r="C71" s="12">
        <v>26.57</v>
      </c>
      <c r="D71" s="53"/>
      <c r="E71" s="13">
        <v>52.72</v>
      </c>
      <c r="F71" s="14"/>
      <c r="G71" s="14"/>
      <c r="H71" s="14"/>
      <c r="I71" s="14"/>
      <c r="J71" s="14"/>
      <c r="K71" s="53"/>
      <c r="L71" s="13">
        <v>7.92</v>
      </c>
      <c r="M71" s="14"/>
      <c r="N71" s="14"/>
      <c r="O71" s="14"/>
      <c r="P71" s="14"/>
      <c r="Q71" s="14"/>
      <c r="R71" s="53"/>
      <c r="S71" s="237">
        <f t="shared" si="14"/>
        <v>52.72</v>
      </c>
      <c r="T71" s="237">
        <f t="shared" si="15"/>
        <v>7.92</v>
      </c>
      <c r="U71" s="14"/>
      <c r="V71" s="237">
        <f t="shared" si="16"/>
        <v>1403.4434424100014</v>
      </c>
      <c r="W71" s="53"/>
      <c r="X71" s="17">
        <f t="shared" si="17"/>
        <v>1400.7703999999999</v>
      </c>
      <c r="Y71" s="17">
        <f t="shared" si="18"/>
        <v>210.43440000000001</v>
      </c>
      <c r="Z71" s="17">
        <f t="shared" si="19"/>
        <v>1190.3359999999998</v>
      </c>
      <c r="AB71" s="237">
        <f t="shared" si="20"/>
        <v>52.72</v>
      </c>
      <c r="AC71" s="17">
        <f t="shared" si="21"/>
        <v>1400.7703999999999</v>
      </c>
      <c r="AD71" s="237">
        <f t="shared" si="22"/>
        <v>7.92</v>
      </c>
      <c r="AE71" s="17">
        <f t="shared" si="23"/>
        <v>0</v>
      </c>
      <c r="AF71" s="17">
        <f t="shared" si="24"/>
        <v>1400.7703999999999</v>
      </c>
      <c r="AG71" s="35"/>
    </row>
    <row r="72" spans="1:33" ht="21" customHeight="1" x14ac:dyDescent="0.2">
      <c r="A72" s="10">
        <v>44735</v>
      </c>
      <c r="B72" s="11"/>
      <c r="C72" s="12">
        <v>24.79</v>
      </c>
      <c r="D72" s="53"/>
      <c r="E72" s="13">
        <v>42.22</v>
      </c>
      <c r="F72" s="14"/>
      <c r="G72" s="14"/>
      <c r="H72" s="14"/>
      <c r="I72" s="14"/>
      <c r="J72" s="14"/>
      <c r="K72" s="53"/>
      <c r="L72" s="13">
        <v>6.6</v>
      </c>
      <c r="M72" s="14"/>
      <c r="N72" s="14"/>
      <c r="O72" s="14"/>
      <c r="P72" s="14"/>
      <c r="Q72" s="14"/>
      <c r="R72" s="53"/>
      <c r="S72" s="237">
        <f t="shared" si="14"/>
        <v>42.22</v>
      </c>
      <c r="T72" s="237">
        <f t="shared" si="15"/>
        <v>6.6</v>
      </c>
      <c r="U72" s="14"/>
      <c r="V72" s="237">
        <f t="shared" si="16"/>
        <v>1439.0634424100015</v>
      </c>
      <c r="W72" s="53"/>
      <c r="X72" s="17">
        <f t="shared" si="17"/>
        <v>1046.6337999999998</v>
      </c>
      <c r="Y72" s="17">
        <f t="shared" si="18"/>
        <v>163.61399999999998</v>
      </c>
      <c r="Z72" s="17">
        <f t="shared" si="19"/>
        <v>883.0197999999998</v>
      </c>
      <c r="AB72" s="237">
        <f t="shared" si="20"/>
        <v>42.22</v>
      </c>
      <c r="AC72" s="17">
        <f t="shared" si="21"/>
        <v>1046.6337999999998</v>
      </c>
      <c r="AD72" s="237">
        <f t="shared" si="22"/>
        <v>6.6</v>
      </c>
      <c r="AE72" s="17">
        <f t="shared" si="23"/>
        <v>0</v>
      </c>
      <c r="AF72" s="17">
        <f t="shared" si="24"/>
        <v>1046.6337999999998</v>
      </c>
      <c r="AG72" s="35"/>
    </row>
    <row r="73" spans="1:33" ht="21" customHeight="1" x14ac:dyDescent="0.2">
      <c r="A73" s="10">
        <v>44736</v>
      </c>
      <c r="B73" s="11"/>
      <c r="C73" s="12">
        <v>23.24</v>
      </c>
      <c r="D73" s="53"/>
      <c r="E73" s="13">
        <v>22.1</v>
      </c>
      <c r="F73" s="14"/>
      <c r="G73" s="14"/>
      <c r="H73" s="14"/>
      <c r="I73" s="14"/>
      <c r="J73" s="14"/>
      <c r="K73" s="53"/>
      <c r="L73" s="13">
        <v>3.3</v>
      </c>
      <c r="M73" s="14"/>
      <c r="N73" s="14"/>
      <c r="O73" s="14"/>
      <c r="P73" s="14"/>
      <c r="Q73" s="14"/>
      <c r="R73" s="53"/>
      <c r="S73" s="237">
        <f t="shared" si="14"/>
        <v>22.1</v>
      </c>
      <c r="T73" s="237">
        <f t="shared" si="15"/>
        <v>3.3</v>
      </c>
      <c r="U73" s="14"/>
      <c r="V73" s="237">
        <f t="shared" si="16"/>
        <v>1457.8634424100014</v>
      </c>
      <c r="W73" s="53"/>
      <c r="X73" s="17">
        <f t="shared" si="17"/>
        <v>513.60400000000004</v>
      </c>
      <c r="Y73" s="17">
        <f t="shared" si="18"/>
        <v>76.691999999999993</v>
      </c>
      <c r="Z73" s="17">
        <f t="shared" si="19"/>
        <v>436.91200000000003</v>
      </c>
      <c r="AB73" s="237">
        <f t="shared" si="20"/>
        <v>22.1</v>
      </c>
      <c r="AC73" s="17">
        <f t="shared" si="21"/>
        <v>513.60400000000004</v>
      </c>
      <c r="AD73" s="237">
        <f t="shared" si="22"/>
        <v>3.3</v>
      </c>
      <c r="AE73" s="17">
        <f t="shared" si="23"/>
        <v>0</v>
      </c>
      <c r="AF73" s="17">
        <f t="shared" si="24"/>
        <v>513.60400000000004</v>
      </c>
      <c r="AG73" s="35"/>
    </row>
    <row r="74" spans="1:33" ht="21" customHeight="1" x14ac:dyDescent="0.2">
      <c r="A74" s="10">
        <v>44736</v>
      </c>
      <c r="B74" s="11"/>
      <c r="C74" s="12">
        <v>23.24</v>
      </c>
      <c r="D74" s="53"/>
      <c r="E74" s="13"/>
      <c r="F74" s="14"/>
      <c r="G74" s="14"/>
      <c r="H74" s="14"/>
      <c r="I74" s="14"/>
      <c r="J74" s="14"/>
      <c r="K74" s="53"/>
      <c r="L74" s="13"/>
      <c r="M74" s="14"/>
      <c r="N74" s="14">
        <v>131.1</v>
      </c>
      <c r="O74" s="14"/>
      <c r="P74" s="14"/>
      <c r="Q74" s="14"/>
      <c r="R74" s="53"/>
      <c r="S74" s="237">
        <f t="shared" si="14"/>
        <v>0</v>
      </c>
      <c r="T74" s="237">
        <f t="shared" si="15"/>
        <v>131.1</v>
      </c>
      <c r="U74" s="14"/>
      <c r="V74" s="237">
        <f t="shared" si="16"/>
        <v>1326.7634424100015</v>
      </c>
      <c r="W74" s="53"/>
      <c r="X74" s="17">
        <f t="shared" si="17"/>
        <v>0</v>
      </c>
      <c r="Y74" s="17">
        <f t="shared" si="18"/>
        <v>0</v>
      </c>
      <c r="Z74" s="17">
        <f t="shared" si="19"/>
        <v>0</v>
      </c>
      <c r="AB74" s="237">
        <f t="shared" si="20"/>
        <v>0</v>
      </c>
      <c r="AC74" s="17">
        <f t="shared" si="21"/>
        <v>0</v>
      </c>
      <c r="AD74" s="237">
        <f t="shared" si="22"/>
        <v>131.1</v>
      </c>
      <c r="AE74" s="17">
        <f t="shared" si="23"/>
        <v>3046.7639999999997</v>
      </c>
      <c r="AF74" s="17">
        <f t="shared" si="24"/>
        <v>0</v>
      </c>
      <c r="AG74" s="35"/>
    </row>
    <row r="75" spans="1:33" ht="21" customHeight="1" x14ac:dyDescent="0.2">
      <c r="A75" s="10">
        <v>44737</v>
      </c>
      <c r="B75" s="11"/>
      <c r="C75" s="12">
        <v>25.08</v>
      </c>
      <c r="D75" s="53"/>
      <c r="E75" s="13">
        <v>44.67</v>
      </c>
      <c r="F75" s="14"/>
      <c r="G75" s="14"/>
      <c r="H75" s="14"/>
      <c r="I75" s="14"/>
      <c r="J75" s="14"/>
      <c r="K75" s="53"/>
      <c r="L75" s="13">
        <v>6.6</v>
      </c>
      <c r="M75" s="14"/>
      <c r="N75" s="14">
        <v>131.11000000000001</v>
      </c>
      <c r="O75" s="14"/>
      <c r="P75" s="14"/>
      <c r="Q75" s="14"/>
      <c r="R75" s="53"/>
      <c r="S75" s="237">
        <f t="shared" si="14"/>
        <v>44.67</v>
      </c>
      <c r="T75" s="237">
        <f t="shared" si="15"/>
        <v>137.71</v>
      </c>
      <c r="U75" s="14"/>
      <c r="V75" s="237">
        <f t="shared" si="16"/>
        <v>1233.7234424100016</v>
      </c>
      <c r="W75" s="53"/>
      <c r="X75" s="17">
        <f t="shared" si="17"/>
        <v>1120.3235999999999</v>
      </c>
      <c r="Y75" s="17">
        <f t="shared" si="18"/>
        <v>165.52799999999999</v>
      </c>
      <c r="Z75" s="17">
        <f t="shared" si="19"/>
        <v>954.79559999999992</v>
      </c>
      <c r="AB75" s="237">
        <f t="shared" si="20"/>
        <v>44.67</v>
      </c>
      <c r="AC75" s="17">
        <f t="shared" si="21"/>
        <v>1120.3235999999999</v>
      </c>
      <c r="AD75" s="237">
        <f t="shared" si="22"/>
        <v>137.71</v>
      </c>
      <c r="AE75" s="17">
        <f t="shared" si="23"/>
        <v>3288.2388000000001</v>
      </c>
      <c r="AF75" s="17">
        <f t="shared" si="24"/>
        <v>1120.3235999999999</v>
      </c>
      <c r="AG75" s="35"/>
    </row>
    <row r="76" spans="1:33" ht="21" customHeight="1" x14ac:dyDescent="0.2">
      <c r="A76" s="10">
        <v>44738</v>
      </c>
      <c r="B76" s="11"/>
      <c r="C76" s="12">
        <v>23.22</v>
      </c>
      <c r="D76" s="53"/>
      <c r="E76" s="13">
        <v>42.28</v>
      </c>
      <c r="F76" s="14"/>
      <c r="G76" s="14"/>
      <c r="H76" s="14"/>
      <c r="I76" s="14"/>
      <c r="J76" s="14"/>
      <c r="K76" s="53"/>
      <c r="L76" s="13">
        <v>6.6</v>
      </c>
      <c r="M76" s="14"/>
      <c r="N76" s="14"/>
      <c r="O76" s="14"/>
      <c r="P76" s="14"/>
      <c r="Q76" s="14"/>
      <c r="R76" s="53"/>
      <c r="S76" s="237">
        <f t="shared" si="14"/>
        <v>42.28</v>
      </c>
      <c r="T76" s="237">
        <f t="shared" si="15"/>
        <v>6.6</v>
      </c>
      <c r="U76" s="14"/>
      <c r="V76" s="237">
        <f t="shared" si="16"/>
        <v>1269.4034424100016</v>
      </c>
      <c r="W76" s="53"/>
      <c r="X76" s="17">
        <f t="shared" si="17"/>
        <v>981.74159999999995</v>
      </c>
      <c r="Y76" s="17">
        <f t="shared" si="18"/>
        <v>153.25199999999998</v>
      </c>
      <c r="Z76" s="17">
        <f t="shared" si="19"/>
        <v>828.4896</v>
      </c>
      <c r="AB76" s="237">
        <f t="shared" si="20"/>
        <v>42.28</v>
      </c>
      <c r="AC76" s="17">
        <f t="shared" si="21"/>
        <v>981.74159999999995</v>
      </c>
      <c r="AD76" s="237">
        <f t="shared" si="22"/>
        <v>6.6</v>
      </c>
      <c r="AE76" s="17">
        <f t="shared" si="23"/>
        <v>0</v>
      </c>
      <c r="AF76" s="17">
        <f t="shared" si="24"/>
        <v>981.74159999999995</v>
      </c>
      <c r="AG76" s="35"/>
    </row>
    <row r="77" spans="1:33" ht="21" customHeight="1" x14ac:dyDescent="0.2">
      <c r="A77" s="10">
        <v>44738</v>
      </c>
      <c r="B77" s="11"/>
      <c r="C77" s="12">
        <v>23.22</v>
      </c>
      <c r="D77" s="53"/>
      <c r="E77" s="13"/>
      <c r="F77" s="14"/>
      <c r="G77" s="14"/>
      <c r="H77" s="14"/>
      <c r="I77" s="14"/>
      <c r="J77" s="14"/>
      <c r="K77" s="53"/>
      <c r="L77" s="13"/>
      <c r="M77" s="14"/>
      <c r="N77" s="14">
        <v>35.58</v>
      </c>
      <c r="O77" s="14"/>
      <c r="P77" s="14"/>
      <c r="Q77" s="14"/>
      <c r="R77" s="53"/>
      <c r="S77" s="237">
        <f t="shared" si="14"/>
        <v>0</v>
      </c>
      <c r="T77" s="237">
        <f t="shared" si="15"/>
        <v>35.58</v>
      </c>
      <c r="U77" s="14"/>
      <c r="V77" s="237">
        <f t="shared" si="16"/>
        <v>1233.8234424100017</v>
      </c>
      <c r="W77" s="53"/>
      <c r="X77" s="17">
        <f t="shared" si="17"/>
        <v>0</v>
      </c>
      <c r="Y77" s="17">
        <f t="shared" si="18"/>
        <v>0</v>
      </c>
      <c r="Z77" s="17">
        <f t="shared" si="19"/>
        <v>0</v>
      </c>
      <c r="AB77" s="237">
        <f t="shared" si="20"/>
        <v>0</v>
      </c>
      <c r="AC77" s="17">
        <f t="shared" si="21"/>
        <v>0</v>
      </c>
      <c r="AD77" s="237">
        <f t="shared" si="22"/>
        <v>35.58</v>
      </c>
      <c r="AE77" s="17">
        <f t="shared" si="23"/>
        <v>826.16759999999988</v>
      </c>
      <c r="AF77" s="17">
        <f t="shared" si="24"/>
        <v>0</v>
      </c>
      <c r="AG77" s="35"/>
    </row>
    <row r="78" spans="1:33" ht="21" customHeight="1" x14ac:dyDescent="0.2">
      <c r="A78" s="10">
        <v>44739</v>
      </c>
      <c r="B78" s="11"/>
      <c r="C78" s="12">
        <v>22.55</v>
      </c>
      <c r="D78" s="53"/>
      <c r="E78" s="13">
        <v>65.3</v>
      </c>
      <c r="F78" s="14"/>
      <c r="G78" s="14"/>
      <c r="H78" s="14"/>
      <c r="I78" s="14"/>
      <c r="J78" s="14"/>
      <c r="K78" s="53"/>
      <c r="L78" s="13">
        <v>9.8999999999999986</v>
      </c>
      <c r="M78" s="14"/>
      <c r="N78" s="14">
        <v>35.5</v>
      </c>
      <c r="O78" s="14"/>
      <c r="P78" s="14"/>
      <c r="Q78" s="14"/>
      <c r="R78" s="53"/>
      <c r="S78" s="237">
        <f t="shared" si="14"/>
        <v>65.3</v>
      </c>
      <c r="T78" s="237">
        <f t="shared" si="15"/>
        <v>45.4</v>
      </c>
      <c r="U78" s="14"/>
      <c r="V78" s="237">
        <f t="shared" si="16"/>
        <v>1253.7234424100016</v>
      </c>
      <c r="W78" s="53"/>
      <c r="X78" s="17">
        <f t="shared" si="17"/>
        <v>1472.5149999999999</v>
      </c>
      <c r="Y78" s="17">
        <f t="shared" si="18"/>
        <v>223.24499999999998</v>
      </c>
      <c r="Z78" s="17">
        <f t="shared" si="19"/>
        <v>1249.27</v>
      </c>
      <c r="AB78" s="237">
        <f t="shared" si="20"/>
        <v>65.3</v>
      </c>
      <c r="AC78" s="17">
        <f t="shared" si="21"/>
        <v>1472.5149999999999</v>
      </c>
      <c r="AD78" s="237">
        <f t="shared" si="22"/>
        <v>45.4</v>
      </c>
      <c r="AE78" s="17">
        <f t="shared" si="23"/>
        <v>800.52499999999998</v>
      </c>
      <c r="AF78" s="17">
        <f t="shared" si="24"/>
        <v>1472.5149999999999</v>
      </c>
      <c r="AG78" s="35"/>
    </row>
    <row r="79" spans="1:33" ht="21" customHeight="1" x14ac:dyDescent="0.2">
      <c r="A79" s="10">
        <v>44739</v>
      </c>
      <c r="B79" s="11"/>
      <c r="C79" s="12">
        <v>22.55</v>
      </c>
      <c r="D79" s="53"/>
      <c r="E79" s="13"/>
      <c r="F79" s="14"/>
      <c r="G79" s="14"/>
      <c r="H79" s="14"/>
      <c r="I79" s="14"/>
      <c r="J79" s="14"/>
      <c r="K79" s="53"/>
      <c r="L79" s="13"/>
      <c r="M79" s="14"/>
      <c r="N79" s="14">
        <v>35.49</v>
      </c>
      <c r="O79" s="14"/>
      <c r="P79" s="14"/>
      <c r="Q79" s="14"/>
      <c r="R79" s="53"/>
      <c r="S79" s="237">
        <f t="shared" si="14"/>
        <v>0</v>
      </c>
      <c r="T79" s="237">
        <f t="shared" si="15"/>
        <v>35.49</v>
      </c>
      <c r="U79" s="14"/>
      <c r="V79" s="237">
        <f t="shared" si="16"/>
        <v>1218.2334424100015</v>
      </c>
      <c r="W79" s="53"/>
      <c r="X79" s="17">
        <f t="shared" si="17"/>
        <v>0</v>
      </c>
      <c r="Y79" s="17">
        <f t="shared" si="18"/>
        <v>0</v>
      </c>
      <c r="Z79" s="17">
        <f t="shared" si="19"/>
        <v>0</v>
      </c>
      <c r="AB79" s="237">
        <f t="shared" si="20"/>
        <v>0</v>
      </c>
      <c r="AC79" s="17">
        <f t="shared" si="21"/>
        <v>0</v>
      </c>
      <c r="AD79" s="237">
        <f t="shared" si="22"/>
        <v>35.49</v>
      </c>
      <c r="AE79" s="17">
        <f t="shared" si="23"/>
        <v>800.29950000000008</v>
      </c>
      <c r="AF79" s="17">
        <f t="shared" si="24"/>
        <v>0</v>
      </c>
      <c r="AG79" s="35"/>
    </row>
    <row r="80" spans="1:33" ht="21" customHeight="1" x14ac:dyDescent="0.2">
      <c r="A80" s="10">
        <v>44740</v>
      </c>
      <c r="B80" s="11"/>
      <c r="C80" s="12">
        <v>21.18</v>
      </c>
      <c r="D80" s="53"/>
      <c r="E80" s="13">
        <v>43.72</v>
      </c>
      <c r="F80" s="14"/>
      <c r="G80" s="14"/>
      <c r="H80" s="14"/>
      <c r="I80" s="14"/>
      <c r="J80" s="14"/>
      <c r="K80" s="53"/>
      <c r="L80" s="13">
        <v>6.9</v>
      </c>
      <c r="M80" s="14"/>
      <c r="N80" s="14"/>
      <c r="O80" s="14"/>
      <c r="P80" s="14"/>
      <c r="Q80" s="14"/>
      <c r="R80" s="53"/>
      <c r="S80" s="237">
        <f t="shared" ref="S80:S143" si="25">SUM(E80:J80)</f>
        <v>43.72</v>
      </c>
      <c r="T80" s="237">
        <f t="shared" ref="T80:T143" si="26">SUM(L80:Q80)</f>
        <v>6.9</v>
      </c>
      <c r="U80" s="14"/>
      <c r="V80" s="237">
        <f t="shared" ref="V80:V143" si="27">IF(SUM(S80:U80)=0,0,V79+S80-T80+U80)</f>
        <v>1255.0534424100015</v>
      </c>
      <c r="W80" s="53"/>
      <c r="X80" s="17">
        <f t="shared" si="17"/>
        <v>925.9896</v>
      </c>
      <c r="Y80" s="17">
        <f t="shared" si="18"/>
        <v>146.142</v>
      </c>
      <c r="Z80" s="17">
        <f t="shared" si="19"/>
        <v>779.84760000000006</v>
      </c>
      <c r="AB80" s="237">
        <f t="shared" si="20"/>
        <v>43.72</v>
      </c>
      <c r="AC80" s="17">
        <f t="shared" si="21"/>
        <v>925.9896</v>
      </c>
      <c r="AD80" s="237">
        <f t="shared" si="22"/>
        <v>6.9</v>
      </c>
      <c r="AE80" s="17">
        <f t="shared" si="23"/>
        <v>0</v>
      </c>
      <c r="AF80" s="17">
        <f t="shared" si="24"/>
        <v>925.9896</v>
      </c>
      <c r="AG80" s="35"/>
    </row>
    <row r="81" spans="1:33" ht="21" customHeight="1" x14ac:dyDescent="0.2">
      <c r="A81" s="10">
        <v>44741</v>
      </c>
      <c r="B81" s="11"/>
      <c r="C81" s="12">
        <v>19.34</v>
      </c>
      <c r="D81" s="53"/>
      <c r="E81" s="13">
        <v>42.58</v>
      </c>
      <c r="F81" s="14"/>
      <c r="G81" s="14"/>
      <c r="H81" s="14"/>
      <c r="I81" s="14"/>
      <c r="J81" s="14"/>
      <c r="K81" s="53"/>
      <c r="L81" s="13">
        <v>6.9</v>
      </c>
      <c r="M81" s="14"/>
      <c r="N81" s="14"/>
      <c r="O81" s="14"/>
      <c r="P81" s="14"/>
      <c r="Q81" s="14"/>
      <c r="R81" s="53"/>
      <c r="S81" s="237">
        <f t="shared" si="25"/>
        <v>42.58</v>
      </c>
      <c r="T81" s="237">
        <f t="shared" si="26"/>
        <v>6.9</v>
      </c>
      <c r="U81" s="14"/>
      <c r="V81" s="237">
        <f t="shared" si="27"/>
        <v>1290.7334424100013</v>
      </c>
      <c r="W81" s="53"/>
      <c r="X81" s="17">
        <f t="shared" si="17"/>
        <v>823.49719999999991</v>
      </c>
      <c r="Y81" s="17">
        <f t="shared" si="18"/>
        <v>133.446</v>
      </c>
      <c r="Z81" s="17">
        <f t="shared" si="19"/>
        <v>690.05119999999988</v>
      </c>
      <c r="AB81" s="237">
        <f t="shared" si="20"/>
        <v>42.58</v>
      </c>
      <c r="AC81" s="17">
        <f t="shared" si="21"/>
        <v>823.49719999999991</v>
      </c>
      <c r="AD81" s="237">
        <f t="shared" si="22"/>
        <v>6.9</v>
      </c>
      <c r="AE81" s="17">
        <f t="shared" si="23"/>
        <v>0</v>
      </c>
      <c r="AF81" s="17">
        <f t="shared" si="24"/>
        <v>823.49719999999991</v>
      </c>
      <c r="AG81" s="35"/>
    </row>
    <row r="82" spans="1:33" ht="21" customHeight="1" x14ac:dyDescent="0.2">
      <c r="A82" s="10">
        <v>44742</v>
      </c>
      <c r="B82" s="11"/>
      <c r="C82" s="12">
        <v>17.22</v>
      </c>
      <c r="D82" s="53"/>
      <c r="E82" s="13">
        <v>22.81</v>
      </c>
      <c r="F82" s="14"/>
      <c r="G82" s="14"/>
      <c r="H82" s="14"/>
      <c r="I82" s="14"/>
      <c r="J82" s="14"/>
      <c r="K82" s="53"/>
      <c r="L82" s="13">
        <v>3.3</v>
      </c>
      <c r="M82" s="14"/>
      <c r="N82" s="14"/>
      <c r="O82" s="14"/>
      <c r="P82" s="14"/>
      <c r="Q82" s="14"/>
      <c r="R82" s="53"/>
      <c r="S82" s="237">
        <f t="shared" si="25"/>
        <v>22.81</v>
      </c>
      <c r="T82" s="237">
        <f t="shared" si="26"/>
        <v>3.3</v>
      </c>
      <c r="U82" s="14"/>
      <c r="V82" s="237">
        <f t="shared" si="27"/>
        <v>1310.2434424100013</v>
      </c>
      <c r="W82" s="53"/>
      <c r="X82" s="17">
        <f t="shared" si="17"/>
        <v>392.78819999999996</v>
      </c>
      <c r="Y82" s="17">
        <f t="shared" si="18"/>
        <v>56.825999999999993</v>
      </c>
      <c r="Z82" s="17">
        <f t="shared" si="19"/>
        <v>335.96219999999994</v>
      </c>
      <c r="AB82" s="237">
        <f t="shared" si="20"/>
        <v>22.81</v>
      </c>
      <c r="AC82" s="17">
        <f t="shared" si="21"/>
        <v>392.78819999999996</v>
      </c>
      <c r="AD82" s="237">
        <f t="shared" si="22"/>
        <v>3.3</v>
      </c>
      <c r="AE82" s="17">
        <f t="shared" si="23"/>
        <v>0</v>
      </c>
      <c r="AF82" s="17">
        <f t="shared" si="24"/>
        <v>392.78819999999996</v>
      </c>
      <c r="AG82" s="35"/>
    </row>
    <row r="83" spans="1:33" ht="21" customHeight="1" x14ac:dyDescent="0.2">
      <c r="A83" s="10">
        <v>44742</v>
      </c>
      <c r="B83" s="11"/>
      <c r="C83" s="12">
        <v>17.22</v>
      </c>
      <c r="D83" s="53"/>
      <c r="E83" s="13"/>
      <c r="F83" s="14"/>
      <c r="G83" s="14"/>
      <c r="H83" s="14"/>
      <c r="I83" s="14"/>
      <c r="J83" s="14"/>
      <c r="K83" s="53"/>
      <c r="L83" s="13"/>
      <c r="M83" s="14"/>
      <c r="N83" s="14">
        <v>114.43</v>
      </c>
      <c r="O83" s="14"/>
      <c r="P83" s="14"/>
      <c r="Q83" s="14"/>
      <c r="R83" s="53"/>
      <c r="S83" s="237">
        <f t="shared" si="25"/>
        <v>0</v>
      </c>
      <c r="T83" s="237">
        <f t="shared" si="26"/>
        <v>114.43</v>
      </c>
      <c r="U83" s="14"/>
      <c r="V83" s="237">
        <f t="shared" si="27"/>
        <v>1195.8134424100012</v>
      </c>
      <c r="W83" s="53"/>
      <c r="X83" s="17">
        <f t="shared" si="17"/>
        <v>0</v>
      </c>
      <c r="Y83" s="17">
        <f t="shared" si="18"/>
        <v>0</v>
      </c>
      <c r="Z83" s="17">
        <f t="shared" si="19"/>
        <v>0</v>
      </c>
      <c r="AB83" s="237">
        <f t="shared" si="20"/>
        <v>0</v>
      </c>
      <c r="AC83" s="17">
        <f t="shared" si="21"/>
        <v>0</v>
      </c>
      <c r="AD83" s="237">
        <f t="shared" si="22"/>
        <v>114.43</v>
      </c>
      <c r="AE83" s="17">
        <f t="shared" si="23"/>
        <v>1970.4846</v>
      </c>
      <c r="AF83" s="17">
        <f t="shared" si="24"/>
        <v>0</v>
      </c>
      <c r="AG83" s="35"/>
    </row>
    <row r="84" spans="1:33" ht="21" customHeight="1" x14ac:dyDescent="0.2">
      <c r="A84" s="10">
        <v>44743</v>
      </c>
      <c r="B84" s="11"/>
      <c r="C84" s="12">
        <v>16.100000000000001</v>
      </c>
      <c r="D84" s="53"/>
      <c r="E84" s="13">
        <v>43.94</v>
      </c>
      <c r="F84" s="14"/>
      <c r="G84" s="14"/>
      <c r="H84" s="14"/>
      <c r="I84" s="14"/>
      <c r="J84" s="14"/>
      <c r="K84" s="53"/>
      <c r="L84" s="13">
        <v>6.6</v>
      </c>
      <c r="M84" s="14"/>
      <c r="N84" s="14"/>
      <c r="O84" s="14"/>
      <c r="P84" s="14"/>
      <c r="Q84" s="14"/>
      <c r="R84" s="53"/>
      <c r="S84" s="237">
        <f t="shared" si="25"/>
        <v>43.94</v>
      </c>
      <c r="T84" s="237">
        <f t="shared" si="26"/>
        <v>6.6</v>
      </c>
      <c r="U84" s="14"/>
      <c r="V84" s="237">
        <f t="shared" si="27"/>
        <v>1233.1534424100014</v>
      </c>
      <c r="W84" s="53"/>
      <c r="X84" s="17">
        <f t="shared" si="17"/>
        <v>707.43399999999997</v>
      </c>
      <c r="Y84" s="17">
        <f t="shared" si="18"/>
        <v>106.26</v>
      </c>
      <c r="Z84" s="17">
        <f t="shared" si="19"/>
        <v>601.17399999999998</v>
      </c>
      <c r="AB84" s="237">
        <f t="shared" si="20"/>
        <v>43.94</v>
      </c>
      <c r="AC84" s="17">
        <f t="shared" si="21"/>
        <v>707.43399999999997</v>
      </c>
      <c r="AD84" s="237">
        <f t="shared" si="22"/>
        <v>6.6</v>
      </c>
      <c r="AE84" s="17">
        <f t="shared" si="23"/>
        <v>0</v>
      </c>
      <c r="AF84" s="17">
        <f t="shared" si="24"/>
        <v>707.43399999999997</v>
      </c>
      <c r="AG84" s="35"/>
    </row>
    <row r="85" spans="1:33" ht="21" customHeight="1" x14ac:dyDescent="0.2">
      <c r="A85" s="10">
        <v>44744</v>
      </c>
      <c r="B85" s="11"/>
      <c r="C85" s="12">
        <v>13.9</v>
      </c>
      <c r="D85" s="53"/>
      <c r="E85" s="13">
        <v>42.71</v>
      </c>
      <c r="F85" s="14"/>
      <c r="G85" s="14"/>
      <c r="H85" s="14"/>
      <c r="I85" s="14"/>
      <c r="J85" s="14"/>
      <c r="K85" s="53"/>
      <c r="L85" s="13">
        <v>6.6</v>
      </c>
      <c r="M85" s="14"/>
      <c r="N85" s="14"/>
      <c r="O85" s="14"/>
      <c r="P85" s="14"/>
      <c r="Q85" s="14"/>
      <c r="R85" s="53"/>
      <c r="S85" s="237">
        <f t="shared" si="25"/>
        <v>42.71</v>
      </c>
      <c r="T85" s="237">
        <f t="shared" si="26"/>
        <v>6.6</v>
      </c>
      <c r="U85" s="14"/>
      <c r="V85" s="237">
        <f t="shared" si="27"/>
        <v>1269.2634424100015</v>
      </c>
      <c r="W85" s="53"/>
      <c r="X85" s="17">
        <f t="shared" si="17"/>
        <v>593.66899999999998</v>
      </c>
      <c r="Y85" s="17">
        <f t="shared" si="18"/>
        <v>91.74</v>
      </c>
      <c r="Z85" s="17">
        <f t="shared" si="19"/>
        <v>501.92899999999997</v>
      </c>
      <c r="AB85" s="237">
        <f t="shared" si="20"/>
        <v>42.71</v>
      </c>
      <c r="AC85" s="17">
        <f t="shared" si="21"/>
        <v>593.66899999999998</v>
      </c>
      <c r="AD85" s="237">
        <f t="shared" si="22"/>
        <v>6.6</v>
      </c>
      <c r="AE85" s="17">
        <f t="shared" si="23"/>
        <v>0</v>
      </c>
      <c r="AF85" s="17">
        <f t="shared" si="24"/>
        <v>593.66899999999998</v>
      </c>
      <c r="AG85" s="35"/>
    </row>
    <row r="86" spans="1:33" ht="21" customHeight="1" x14ac:dyDescent="0.2">
      <c r="A86" s="10">
        <v>44745</v>
      </c>
      <c r="B86" s="11"/>
      <c r="C86" s="12">
        <v>15.41</v>
      </c>
      <c r="D86" s="53"/>
      <c r="E86" s="13">
        <v>42.11</v>
      </c>
      <c r="F86" s="14"/>
      <c r="G86" s="14"/>
      <c r="H86" s="14"/>
      <c r="I86" s="14"/>
      <c r="J86" s="14"/>
      <c r="K86" s="53"/>
      <c r="L86" s="13">
        <v>6.6</v>
      </c>
      <c r="M86" s="14"/>
      <c r="N86" s="14"/>
      <c r="O86" s="14"/>
      <c r="P86" s="14"/>
      <c r="Q86" s="14"/>
      <c r="R86" s="53"/>
      <c r="S86" s="237">
        <f t="shared" si="25"/>
        <v>42.11</v>
      </c>
      <c r="T86" s="237">
        <f t="shared" si="26"/>
        <v>6.6</v>
      </c>
      <c r="U86" s="14"/>
      <c r="V86" s="237">
        <f t="shared" si="27"/>
        <v>1304.7734424100015</v>
      </c>
      <c r="W86" s="53"/>
      <c r="X86" s="17">
        <f t="shared" si="17"/>
        <v>648.91510000000005</v>
      </c>
      <c r="Y86" s="17">
        <f t="shared" si="18"/>
        <v>101.70599999999999</v>
      </c>
      <c r="Z86" s="17">
        <f t="shared" si="19"/>
        <v>547.20910000000003</v>
      </c>
      <c r="AB86" s="237">
        <f t="shared" si="20"/>
        <v>42.11</v>
      </c>
      <c r="AC86" s="17">
        <f t="shared" si="21"/>
        <v>648.91510000000005</v>
      </c>
      <c r="AD86" s="237">
        <f t="shared" si="22"/>
        <v>6.6</v>
      </c>
      <c r="AE86" s="17">
        <f t="shared" si="23"/>
        <v>0</v>
      </c>
      <c r="AF86" s="17">
        <f t="shared" si="24"/>
        <v>648.91510000000005</v>
      </c>
      <c r="AG86" s="35"/>
    </row>
    <row r="87" spans="1:33" ht="21" customHeight="1" x14ac:dyDescent="0.2">
      <c r="A87" s="10">
        <v>44746</v>
      </c>
      <c r="B87" s="11"/>
      <c r="C87" s="12">
        <v>15.77</v>
      </c>
      <c r="D87" s="53"/>
      <c r="E87" s="13">
        <v>64.61</v>
      </c>
      <c r="F87" s="14"/>
      <c r="G87" s="14"/>
      <c r="H87" s="14"/>
      <c r="I87" s="14"/>
      <c r="J87" s="14"/>
      <c r="K87" s="53"/>
      <c r="L87" s="13">
        <v>9.8999999999999986</v>
      </c>
      <c r="M87" s="14"/>
      <c r="N87" s="14"/>
      <c r="O87" s="14"/>
      <c r="P87" s="14"/>
      <c r="Q87" s="14"/>
      <c r="R87" s="53"/>
      <c r="S87" s="237">
        <f t="shared" si="25"/>
        <v>64.61</v>
      </c>
      <c r="T87" s="237">
        <f t="shared" si="26"/>
        <v>9.8999999999999986</v>
      </c>
      <c r="U87" s="14"/>
      <c r="V87" s="237">
        <f t="shared" si="27"/>
        <v>1359.4834424100013</v>
      </c>
      <c r="W87" s="53"/>
      <c r="X87" s="17">
        <f t="shared" si="17"/>
        <v>1018.8996999999999</v>
      </c>
      <c r="Y87" s="17">
        <f t="shared" si="18"/>
        <v>156.12299999999996</v>
      </c>
      <c r="Z87" s="17">
        <f t="shared" si="19"/>
        <v>862.77670000000001</v>
      </c>
      <c r="AB87" s="237">
        <f t="shared" si="20"/>
        <v>64.61</v>
      </c>
      <c r="AC87" s="17">
        <f t="shared" si="21"/>
        <v>1018.8996999999999</v>
      </c>
      <c r="AD87" s="237">
        <f t="shared" si="22"/>
        <v>9.8999999999999986</v>
      </c>
      <c r="AE87" s="17">
        <f t="shared" si="23"/>
        <v>0</v>
      </c>
      <c r="AF87" s="17">
        <f t="shared" si="24"/>
        <v>1018.8996999999999</v>
      </c>
      <c r="AG87" s="35"/>
    </row>
    <row r="88" spans="1:33" ht="21" customHeight="1" x14ac:dyDescent="0.2">
      <c r="A88" s="10">
        <v>44746</v>
      </c>
      <c r="B88" s="11"/>
      <c r="C88" s="12">
        <v>15.77</v>
      </c>
      <c r="D88" s="53"/>
      <c r="E88" s="13"/>
      <c r="F88" s="14"/>
      <c r="G88" s="14"/>
      <c r="H88" s="14"/>
      <c r="I88" s="14"/>
      <c r="J88" s="14"/>
      <c r="K88" s="53"/>
      <c r="L88" s="13"/>
      <c r="M88" s="14"/>
      <c r="N88" s="14">
        <v>179.19</v>
      </c>
      <c r="O88" s="14"/>
      <c r="P88" s="14"/>
      <c r="Q88" s="14"/>
      <c r="R88" s="53"/>
      <c r="S88" s="237">
        <f t="shared" si="25"/>
        <v>0</v>
      </c>
      <c r="T88" s="237">
        <f t="shared" si="26"/>
        <v>179.19</v>
      </c>
      <c r="U88" s="14"/>
      <c r="V88" s="237">
        <f t="shared" si="27"/>
        <v>1180.2934424100013</v>
      </c>
      <c r="W88" s="53"/>
      <c r="X88" s="17">
        <f t="shared" si="17"/>
        <v>0</v>
      </c>
      <c r="Y88" s="17">
        <f t="shared" si="18"/>
        <v>0</v>
      </c>
      <c r="Z88" s="17">
        <f t="shared" si="19"/>
        <v>0</v>
      </c>
      <c r="AB88" s="237">
        <f t="shared" si="20"/>
        <v>0</v>
      </c>
      <c r="AC88" s="17">
        <f t="shared" si="21"/>
        <v>0</v>
      </c>
      <c r="AD88" s="237">
        <f t="shared" si="22"/>
        <v>179.19</v>
      </c>
      <c r="AE88" s="17">
        <f t="shared" si="23"/>
        <v>2825.8262999999997</v>
      </c>
      <c r="AF88" s="17">
        <f t="shared" si="24"/>
        <v>0</v>
      </c>
      <c r="AG88" s="35"/>
    </row>
    <row r="89" spans="1:33" ht="21" customHeight="1" x14ac:dyDescent="0.2">
      <c r="A89" s="10">
        <v>44747</v>
      </c>
      <c r="B89" s="11"/>
      <c r="C89" s="12">
        <v>14.74</v>
      </c>
      <c r="D89" s="53"/>
      <c r="E89" s="13">
        <v>45</v>
      </c>
      <c r="F89" s="14"/>
      <c r="G89" s="14"/>
      <c r="H89" s="14"/>
      <c r="I89" s="14"/>
      <c r="J89" s="14"/>
      <c r="K89" s="53"/>
      <c r="L89" s="13">
        <v>6.9</v>
      </c>
      <c r="M89" s="14"/>
      <c r="N89" s="14"/>
      <c r="O89" s="14"/>
      <c r="P89" s="14"/>
      <c r="Q89" s="14"/>
      <c r="R89" s="53"/>
      <c r="S89" s="237">
        <f t="shared" si="25"/>
        <v>45</v>
      </c>
      <c r="T89" s="237">
        <f t="shared" si="26"/>
        <v>6.9</v>
      </c>
      <c r="U89" s="14"/>
      <c r="V89" s="237">
        <f t="shared" si="27"/>
        <v>1218.3934424100012</v>
      </c>
      <c r="W89" s="53"/>
      <c r="X89" s="17">
        <f t="shared" si="17"/>
        <v>663.3</v>
      </c>
      <c r="Y89" s="17">
        <f t="shared" si="18"/>
        <v>101.706</v>
      </c>
      <c r="Z89" s="17">
        <f t="shared" si="19"/>
        <v>561.59399999999994</v>
      </c>
      <c r="AB89" s="237">
        <f t="shared" si="20"/>
        <v>45</v>
      </c>
      <c r="AC89" s="17">
        <f t="shared" si="21"/>
        <v>663.3</v>
      </c>
      <c r="AD89" s="237">
        <f t="shared" si="22"/>
        <v>6.9</v>
      </c>
      <c r="AE89" s="17">
        <f t="shared" si="23"/>
        <v>0</v>
      </c>
      <c r="AF89" s="17">
        <f t="shared" si="24"/>
        <v>663.3</v>
      </c>
      <c r="AG89" s="35"/>
    </row>
    <row r="90" spans="1:33" ht="21" customHeight="1" x14ac:dyDescent="0.2">
      <c r="A90" s="10">
        <v>44748</v>
      </c>
      <c r="B90" s="11"/>
      <c r="C90" s="12">
        <v>15.08</v>
      </c>
      <c r="D90" s="53"/>
      <c r="E90" s="13">
        <v>21.95</v>
      </c>
      <c r="F90" s="14"/>
      <c r="G90" s="14"/>
      <c r="H90" s="14"/>
      <c r="I90" s="14"/>
      <c r="J90" s="14"/>
      <c r="K90" s="53"/>
      <c r="L90" s="13">
        <v>3.3</v>
      </c>
      <c r="M90" s="14"/>
      <c r="N90" s="14"/>
      <c r="O90" s="14"/>
      <c r="P90" s="14"/>
      <c r="Q90" s="14"/>
      <c r="R90" s="53"/>
      <c r="S90" s="237">
        <f t="shared" si="25"/>
        <v>21.95</v>
      </c>
      <c r="T90" s="237">
        <f t="shared" si="26"/>
        <v>3.3</v>
      </c>
      <c r="U90" s="14"/>
      <c r="V90" s="237">
        <f t="shared" si="27"/>
        <v>1237.0434424100013</v>
      </c>
      <c r="W90" s="53"/>
      <c r="X90" s="17">
        <f t="shared" si="17"/>
        <v>331.00599999999997</v>
      </c>
      <c r="Y90" s="17">
        <f t="shared" si="18"/>
        <v>49.763999999999996</v>
      </c>
      <c r="Z90" s="17">
        <f t="shared" si="19"/>
        <v>281.24199999999996</v>
      </c>
      <c r="AB90" s="237">
        <f t="shared" si="20"/>
        <v>21.95</v>
      </c>
      <c r="AC90" s="17">
        <f t="shared" si="21"/>
        <v>331.00599999999997</v>
      </c>
      <c r="AD90" s="237">
        <f t="shared" si="22"/>
        <v>3.3</v>
      </c>
      <c r="AE90" s="17">
        <f t="shared" si="23"/>
        <v>0</v>
      </c>
      <c r="AF90" s="17">
        <f t="shared" si="24"/>
        <v>331.00599999999997</v>
      </c>
      <c r="AG90" s="35"/>
    </row>
    <row r="91" spans="1:33" ht="21" customHeight="1" x14ac:dyDescent="0.2">
      <c r="A91" s="10">
        <v>44749</v>
      </c>
      <c r="B91" s="11"/>
      <c r="C91" s="12">
        <v>14.96</v>
      </c>
      <c r="D91" s="53"/>
      <c r="E91" s="13">
        <v>62.64</v>
      </c>
      <c r="F91" s="14"/>
      <c r="G91" s="14"/>
      <c r="H91" s="14"/>
      <c r="I91" s="14"/>
      <c r="J91" s="14"/>
      <c r="K91" s="53"/>
      <c r="L91" s="13">
        <v>1.2</v>
      </c>
      <c r="M91" s="14"/>
      <c r="N91" s="14"/>
      <c r="O91" s="14"/>
      <c r="P91" s="14"/>
      <c r="Q91" s="14"/>
      <c r="R91" s="53"/>
      <c r="S91" s="237">
        <f t="shared" si="25"/>
        <v>62.64</v>
      </c>
      <c r="T91" s="237">
        <f t="shared" si="26"/>
        <v>1.2</v>
      </c>
      <c r="U91" s="14"/>
      <c r="V91" s="237">
        <f t="shared" si="27"/>
        <v>1298.4834424100013</v>
      </c>
      <c r="W91" s="53"/>
      <c r="X91" s="17">
        <f t="shared" si="17"/>
        <v>937.09440000000006</v>
      </c>
      <c r="Y91" s="17">
        <f t="shared" si="18"/>
        <v>17.952000000000002</v>
      </c>
      <c r="Z91" s="17">
        <f t="shared" si="19"/>
        <v>919.14240000000007</v>
      </c>
      <c r="AB91" s="237">
        <f t="shared" si="20"/>
        <v>62.64</v>
      </c>
      <c r="AC91" s="17">
        <f t="shared" si="21"/>
        <v>937.09440000000006</v>
      </c>
      <c r="AD91" s="237">
        <f t="shared" si="22"/>
        <v>1.2</v>
      </c>
      <c r="AE91" s="17">
        <f t="shared" si="23"/>
        <v>0</v>
      </c>
      <c r="AF91" s="17">
        <f t="shared" si="24"/>
        <v>937.09440000000006</v>
      </c>
      <c r="AG91" s="35"/>
    </row>
    <row r="92" spans="1:33" ht="21" customHeight="1" x14ac:dyDescent="0.2">
      <c r="A92" s="10">
        <v>44749</v>
      </c>
      <c r="B92" s="11"/>
      <c r="C92" s="12">
        <v>14.96</v>
      </c>
      <c r="D92" s="53"/>
      <c r="E92" s="13"/>
      <c r="F92" s="14"/>
      <c r="G92" s="14"/>
      <c r="H92" s="14"/>
      <c r="I92" s="14"/>
      <c r="J92" s="14"/>
      <c r="K92" s="53"/>
      <c r="L92" s="13"/>
      <c r="M92" s="14"/>
      <c r="N92" s="14">
        <v>72.599999999999994</v>
      </c>
      <c r="O92" s="14"/>
      <c r="P92" s="14"/>
      <c r="Q92" s="14"/>
      <c r="R92" s="53"/>
      <c r="S92" s="237">
        <f t="shared" si="25"/>
        <v>0</v>
      </c>
      <c r="T92" s="237">
        <f t="shared" si="26"/>
        <v>72.599999999999994</v>
      </c>
      <c r="U92" s="14"/>
      <c r="V92" s="237">
        <f t="shared" si="27"/>
        <v>1225.8834424100014</v>
      </c>
      <c r="W92" s="53"/>
      <c r="X92" s="17">
        <f t="shared" si="17"/>
        <v>0</v>
      </c>
      <c r="Y92" s="17">
        <f t="shared" si="18"/>
        <v>0</v>
      </c>
      <c r="Z92" s="17">
        <f t="shared" si="19"/>
        <v>0</v>
      </c>
      <c r="AB92" s="237">
        <f t="shared" si="20"/>
        <v>0</v>
      </c>
      <c r="AC92" s="17">
        <f t="shared" si="21"/>
        <v>0</v>
      </c>
      <c r="AD92" s="237">
        <f t="shared" si="22"/>
        <v>72.599999999999994</v>
      </c>
      <c r="AE92" s="17">
        <f t="shared" si="23"/>
        <v>1086.096</v>
      </c>
      <c r="AF92" s="17">
        <f t="shared" si="24"/>
        <v>0</v>
      </c>
      <c r="AG92" s="35"/>
    </row>
    <row r="93" spans="1:33" ht="21" customHeight="1" x14ac:dyDescent="0.2">
      <c r="A93" s="10">
        <v>44750</v>
      </c>
      <c r="B93" s="11"/>
      <c r="C93" s="12">
        <v>14.57</v>
      </c>
      <c r="D93" s="53"/>
      <c r="E93" s="13">
        <v>21.22</v>
      </c>
      <c r="F93" s="14"/>
      <c r="G93" s="14"/>
      <c r="H93" s="14"/>
      <c r="I93" s="14"/>
      <c r="J93" s="14"/>
      <c r="K93" s="53"/>
      <c r="L93" s="13">
        <v>3.3</v>
      </c>
      <c r="M93" s="14"/>
      <c r="N93" s="14"/>
      <c r="O93" s="14"/>
      <c r="P93" s="14"/>
      <c r="Q93" s="14"/>
      <c r="R93" s="53"/>
      <c r="S93" s="237">
        <f t="shared" si="25"/>
        <v>21.22</v>
      </c>
      <c r="T93" s="237">
        <f t="shared" si="26"/>
        <v>3.3</v>
      </c>
      <c r="U93" s="14"/>
      <c r="V93" s="237">
        <f t="shared" si="27"/>
        <v>1243.8034424100015</v>
      </c>
      <c r="W93" s="53"/>
      <c r="X93" s="17">
        <f t="shared" si="17"/>
        <v>309.17539999999997</v>
      </c>
      <c r="Y93" s="17">
        <f t="shared" si="18"/>
        <v>48.080999999999996</v>
      </c>
      <c r="Z93" s="17">
        <f t="shared" si="19"/>
        <v>261.09439999999995</v>
      </c>
      <c r="AB93" s="237">
        <f t="shared" si="20"/>
        <v>21.22</v>
      </c>
      <c r="AC93" s="17">
        <f t="shared" si="21"/>
        <v>309.17539999999997</v>
      </c>
      <c r="AD93" s="237">
        <f t="shared" si="22"/>
        <v>3.3</v>
      </c>
      <c r="AE93" s="17">
        <f t="shared" si="23"/>
        <v>0</v>
      </c>
      <c r="AF93" s="17">
        <f t="shared" si="24"/>
        <v>309.17539999999997</v>
      </c>
      <c r="AG93" s="35"/>
    </row>
    <row r="94" spans="1:33" ht="21" customHeight="1" x14ac:dyDescent="0.2">
      <c r="A94" s="10">
        <v>44751</v>
      </c>
      <c r="B94" s="11"/>
      <c r="C94" s="12">
        <v>14.07</v>
      </c>
      <c r="D94" s="53"/>
      <c r="E94" s="13">
        <v>52.83</v>
      </c>
      <c r="F94" s="14"/>
      <c r="G94" s="14"/>
      <c r="H94" s="14"/>
      <c r="I94" s="14"/>
      <c r="J94" s="14"/>
      <c r="K94" s="53"/>
      <c r="L94" s="13">
        <v>8.1999999999999993</v>
      </c>
      <c r="M94" s="14"/>
      <c r="N94" s="14"/>
      <c r="O94" s="14"/>
      <c r="P94" s="14"/>
      <c r="Q94" s="14"/>
      <c r="R94" s="53"/>
      <c r="S94" s="237">
        <f t="shared" si="25"/>
        <v>52.83</v>
      </c>
      <c r="T94" s="237">
        <f t="shared" si="26"/>
        <v>8.1999999999999993</v>
      </c>
      <c r="U94" s="14"/>
      <c r="V94" s="237">
        <f t="shared" si="27"/>
        <v>1288.4334424100014</v>
      </c>
      <c r="W94" s="53"/>
      <c r="X94" s="17">
        <f t="shared" si="17"/>
        <v>743.31809999999996</v>
      </c>
      <c r="Y94" s="17">
        <f t="shared" si="18"/>
        <v>115.374</v>
      </c>
      <c r="Z94" s="17">
        <f t="shared" si="19"/>
        <v>627.94409999999993</v>
      </c>
      <c r="AB94" s="237">
        <f t="shared" si="20"/>
        <v>52.83</v>
      </c>
      <c r="AC94" s="17">
        <f t="shared" si="21"/>
        <v>743.31809999999996</v>
      </c>
      <c r="AD94" s="237">
        <f t="shared" si="22"/>
        <v>8.1999999999999993</v>
      </c>
      <c r="AE94" s="17">
        <f t="shared" si="23"/>
        <v>0</v>
      </c>
      <c r="AF94" s="17">
        <f t="shared" si="24"/>
        <v>743.31809999999996</v>
      </c>
      <c r="AG94" s="35"/>
    </row>
    <row r="95" spans="1:33" ht="21" customHeight="1" x14ac:dyDescent="0.2">
      <c r="A95" s="10">
        <v>44752</v>
      </c>
      <c r="B95" s="11"/>
      <c r="C95" s="12">
        <v>12.95</v>
      </c>
      <c r="D95" s="53"/>
      <c r="E95" s="13">
        <v>34.92</v>
      </c>
      <c r="F95" s="14"/>
      <c r="G95" s="14"/>
      <c r="H95" s="14"/>
      <c r="I95" s="14"/>
      <c r="J95" s="14"/>
      <c r="K95" s="53"/>
      <c r="L95" s="13">
        <v>5</v>
      </c>
      <c r="M95" s="14"/>
      <c r="N95" s="14"/>
      <c r="O95" s="14"/>
      <c r="P95" s="14"/>
      <c r="Q95" s="14"/>
      <c r="R95" s="53"/>
      <c r="S95" s="237">
        <f t="shared" si="25"/>
        <v>34.92</v>
      </c>
      <c r="T95" s="237">
        <f t="shared" si="26"/>
        <v>5</v>
      </c>
      <c r="U95" s="14"/>
      <c r="V95" s="237">
        <f t="shared" si="27"/>
        <v>1318.3534424100014</v>
      </c>
      <c r="W95" s="53"/>
      <c r="X95" s="17">
        <f t="shared" si="17"/>
        <v>452.214</v>
      </c>
      <c r="Y95" s="17">
        <f t="shared" si="18"/>
        <v>64.75</v>
      </c>
      <c r="Z95" s="17">
        <f t="shared" si="19"/>
        <v>387.464</v>
      </c>
      <c r="AB95" s="237">
        <f t="shared" si="20"/>
        <v>34.92</v>
      </c>
      <c r="AC95" s="17">
        <f t="shared" si="21"/>
        <v>452.214</v>
      </c>
      <c r="AD95" s="237">
        <f t="shared" si="22"/>
        <v>5</v>
      </c>
      <c r="AE95" s="17">
        <f t="shared" si="23"/>
        <v>0</v>
      </c>
      <c r="AF95" s="17">
        <f t="shared" si="24"/>
        <v>452.214</v>
      </c>
      <c r="AG95" s="35"/>
    </row>
    <row r="96" spans="1:33" ht="21" customHeight="1" x14ac:dyDescent="0.2">
      <c r="A96" s="10">
        <v>44753</v>
      </c>
      <c r="B96" s="11"/>
      <c r="C96" s="12">
        <v>12.7</v>
      </c>
      <c r="D96" s="53"/>
      <c r="E96" s="13">
        <v>42.4</v>
      </c>
      <c r="F96" s="14"/>
      <c r="G96" s="14"/>
      <c r="H96" s="14"/>
      <c r="I96" s="14"/>
      <c r="J96" s="14"/>
      <c r="K96" s="53"/>
      <c r="L96" s="13">
        <v>6.6</v>
      </c>
      <c r="M96" s="14"/>
      <c r="N96" s="14"/>
      <c r="O96" s="14"/>
      <c r="P96" s="14"/>
      <c r="Q96" s="14"/>
      <c r="R96" s="53"/>
      <c r="S96" s="237">
        <f t="shared" si="25"/>
        <v>42.4</v>
      </c>
      <c r="T96" s="237">
        <f t="shared" si="26"/>
        <v>6.6</v>
      </c>
      <c r="U96" s="14"/>
      <c r="V96" s="237">
        <f t="shared" si="27"/>
        <v>1354.1534424100016</v>
      </c>
      <c r="W96" s="53"/>
      <c r="X96" s="17">
        <f t="shared" si="17"/>
        <v>538.4799999999999</v>
      </c>
      <c r="Y96" s="17">
        <f t="shared" si="18"/>
        <v>83.82</v>
      </c>
      <c r="Z96" s="17">
        <f t="shared" si="19"/>
        <v>454.65999999999991</v>
      </c>
      <c r="AB96" s="237">
        <f t="shared" si="20"/>
        <v>42.4</v>
      </c>
      <c r="AC96" s="17">
        <f t="shared" si="21"/>
        <v>538.4799999999999</v>
      </c>
      <c r="AD96" s="237">
        <f t="shared" si="22"/>
        <v>6.6</v>
      </c>
      <c r="AE96" s="17">
        <f t="shared" si="23"/>
        <v>0</v>
      </c>
      <c r="AF96" s="17">
        <f t="shared" si="24"/>
        <v>538.4799999999999</v>
      </c>
      <c r="AG96" s="35"/>
    </row>
    <row r="97" spans="1:33" ht="21" customHeight="1" x14ac:dyDescent="0.2">
      <c r="A97" s="10">
        <v>44754</v>
      </c>
      <c r="B97" s="11"/>
      <c r="C97" s="12">
        <v>11.73</v>
      </c>
      <c r="D97" s="53"/>
      <c r="E97" s="13">
        <v>43.31</v>
      </c>
      <c r="F97" s="14"/>
      <c r="G97" s="14"/>
      <c r="H97" s="14"/>
      <c r="I97" s="14"/>
      <c r="J97" s="14"/>
      <c r="K97" s="53"/>
      <c r="L97" s="13">
        <v>6.6</v>
      </c>
      <c r="M97" s="14"/>
      <c r="N97" s="14"/>
      <c r="O97" s="14"/>
      <c r="P97" s="14"/>
      <c r="Q97" s="14"/>
      <c r="R97" s="53"/>
      <c r="S97" s="237">
        <f t="shared" si="25"/>
        <v>43.31</v>
      </c>
      <c r="T97" s="237">
        <f t="shared" si="26"/>
        <v>6.6</v>
      </c>
      <c r="U97" s="14"/>
      <c r="V97" s="237">
        <f t="shared" si="27"/>
        <v>1390.8634424100017</v>
      </c>
      <c r="W97" s="53"/>
      <c r="X97" s="17">
        <f t="shared" si="17"/>
        <v>508.02630000000005</v>
      </c>
      <c r="Y97" s="17">
        <f t="shared" si="18"/>
        <v>77.417999999999992</v>
      </c>
      <c r="Z97" s="17">
        <f t="shared" si="19"/>
        <v>430.60830000000004</v>
      </c>
      <c r="AB97" s="237">
        <f t="shared" si="20"/>
        <v>43.31</v>
      </c>
      <c r="AC97" s="17">
        <f t="shared" si="21"/>
        <v>508.02630000000005</v>
      </c>
      <c r="AD97" s="237">
        <f t="shared" si="22"/>
        <v>6.6</v>
      </c>
      <c r="AE97" s="17">
        <f t="shared" si="23"/>
        <v>0</v>
      </c>
      <c r="AF97" s="17">
        <f t="shared" si="24"/>
        <v>508.02630000000005</v>
      </c>
      <c r="AG97" s="35"/>
    </row>
    <row r="98" spans="1:33" ht="21" customHeight="1" x14ac:dyDescent="0.2">
      <c r="A98" s="10">
        <v>44755</v>
      </c>
      <c r="B98" s="11"/>
      <c r="C98" s="12">
        <v>11.03</v>
      </c>
      <c r="D98" s="53"/>
      <c r="E98" s="13">
        <v>43.19</v>
      </c>
      <c r="F98" s="14"/>
      <c r="G98" s="14"/>
      <c r="H98" s="14"/>
      <c r="I98" s="14"/>
      <c r="J98" s="14"/>
      <c r="K98" s="53"/>
      <c r="L98" s="13">
        <v>6.6</v>
      </c>
      <c r="M98" s="14"/>
      <c r="N98" s="14"/>
      <c r="O98" s="14"/>
      <c r="P98" s="14"/>
      <c r="Q98" s="14"/>
      <c r="R98" s="53"/>
      <c r="S98" s="237">
        <f t="shared" si="25"/>
        <v>43.19</v>
      </c>
      <c r="T98" s="237">
        <f t="shared" si="26"/>
        <v>6.6</v>
      </c>
      <c r="U98" s="14"/>
      <c r="V98" s="237">
        <f t="shared" si="27"/>
        <v>1427.4534424100018</v>
      </c>
      <c r="W98" s="53"/>
      <c r="X98" s="17">
        <f t="shared" si="17"/>
        <v>476.38569999999993</v>
      </c>
      <c r="Y98" s="17">
        <f t="shared" si="18"/>
        <v>72.797999999999988</v>
      </c>
      <c r="Z98" s="17">
        <f t="shared" si="19"/>
        <v>403.58769999999993</v>
      </c>
      <c r="AB98" s="237">
        <f t="shared" si="20"/>
        <v>43.19</v>
      </c>
      <c r="AC98" s="17">
        <f t="shared" si="21"/>
        <v>476.38569999999993</v>
      </c>
      <c r="AD98" s="237">
        <f t="shared" si="22"/>
        <v>6.6</v>
      </c>
      <c r="AE98" s="17">
        <f t="shared" si="23"/>
        <v>0</v>
      </c>
      <c r="AF98" s="17">
        <f t="shared" si="24"/>
        <v>476.38569999999993</v>
      </c>
      <c r="AG98" s="35"/>
    </row>
    <row r="99" spans="1:33" ht="21" customHeight="1" x14ac:dyDescent="0.2">
      <c r="A99" s="10">
        <v>44756</v>
      </c>
      <c r="B99" s="11"/>
      <c r="C99" s="12">
        <v>10.98</v>
      </c>
      <c r="D99" s="53"/>
      <c r="E99" s="13">
        <v>41.98</v>
      </c>
      <c r="F99" s="14"/>
      <c r="G99" s="14"/>
      <c r="H99" s="14"/>
      <c r="I99" s="14"/>
      <c r="J99" s="14"/>
      <c r="K99" s="53"/>
      <c r="L99" s="13">
        <v>6.6</v>
      </c>
      <c r="M99" s="14"/>
      <c r="N99" s="14"/>
      <c r="O99" s="14"/>
      <c r="P99" s="14"/>
      <c r="Q99" s="14"/>
      <c r="R99" s="53"/>
      <c r="S99" s="237">
        <f t="shared" si="25"/>
        <v>41.98</v>
      </c>
      <c r="T99" s="237">
        <f t="shared" si="26"/>
        <v>6.6</v>
      </c>
      <c r="U99" s="14"/>
      <c r="V99" s="237">
        <f t="shared" si="27"/>
        <v>1462.8334424100019</v>
      </c>
      <c r="W99" s="53"/>
      <c r="X99" s="17">
        <f t="shared" si="17"/>
        <v>460.94040000000001</v>
      </c>
      <c r="Y99" s="17">
        <f t="shared" si="18"/>
        <v>72.468000000000004</v>
      </c>
      <c r="Z99" s="17">
        <f t="shared" si="19"/>
        <v>388.47239999999999</v>
      </c>
      <c r="AB99" s="237">
        <f t="shared" si="20"/>
        <v>41.98</v>
      </c>
      <c r="AC99" s="17">
        <f t="shared" si="21"/>
        <v>460.94040000000001</v>
      </c>
      <c r="AD99" s="237">
        <f t="shared" si="22"/>
        <v>6.6</v>
      </c>
      <c r="AE99" s="17">
        <f t="shared" si="23"/>
        <v>0</v>
      </c>
      <c r="AF99" s="17">
        <f t="shared" si="24"/>
        <v>460.94040000000001</v>
      </c>
      <c r="AG99" s="35"/>
    </row>
    <row r="100" spans="1:33" ht="21" customHeight="1" x14ac:dyDescent="0.2">
      <c r="A100" s="10">
        <v>44756</v>
      </c>
      <c r="B100" s="11"/>
      <c r="C100" s="12">
        <v>10.98</v>
      </c>
      <c r="D100" s="53"/>
      <c r="E100" s="13"/>
      <c r="F100" s="14"/>
      <c r="G100" s="14"/>
      <c r="H100" s="14"/>
      <c r="I100" s="14"/>
      <c r="J100" s="14"/>
      <c r="K100" s="53"/>
      <c r="L100" s="13"/>
      <c r="M100" s="14"/>
      <c r="N100" s="14">
        <v>290.68</v>
      </c>
      <c r="O100" s="14"/>
      <c r="P100" s="14"/>
      <c r="Q100" s="14"/>
      <c r="R100" s="53"/>
      <c r="S100" s="237">
        <f t="shared" si="25"/>
        <v>0</v>
      </c>
      <c r="T100" s="237">
        <f t="shared" si="26"/>
        <v>290.68</v>
      </c>
      <c r="U100" s="14"/>
      <c r="V100" s="237">
        <f t="shared" si="27"/>
        <v>1172.1534424100018</v>
      </c>
      <c r="W100" s="53"/>
      <c r="X100" s="17">
        <f t="shared" si="17"/>
        <v>0</v>
      </c>
      <c r="Y100" s="17">
        <f t="shared" si="18"/>
        <v>0</v>
      </c>
      <c r="Z100" s="17">
        <f t="shared" si="19"/>
        <v>0</v>
      </c>
      <c r="AB100" s="237">
        <f t="shared" si="20"/>
        <v>0</v>
      </c>
      <c r="AC100" s="17">
        <f t="shared" si="21"/>
        <v>0</v>
      </c>
      <c r="AD100" s="237">
        <f t="shared" si="22"/>
        <v>290.68</v>
      </c>
      <c r="AE100" s="17">
        <f t="shared" si="23"/>
        <v>3191.6664000000001</v>
      </c>
      <c r="AF100" s="17">
        <f t="shared" si="24"/>
        <v>0</v>
      </c>
      <c r="AG100" s="35"/>
    </row>
    <row r="101" spans="1:33" ht="21" customHeight="1" x14ac:dyDescent="0.2">
      <c r="A101" s="10">
        <v>44757</v>
      </c>
      <c r="B101" s="11"/>
      <c r="C101" s="12">
        <v>10.88</v>
      </c>
      <c r="D101" s="53"/>
      <c r="E101" s="13">
        <v>42.82</v>
      </c>
      <c r="F101" s="14"/>
      <c r="G101" s="14"/>
      <c r="H101" s="14"/>
      <c r="I101" s="14"/>
      <c r="J101" s="14"/>
      <c r="K101" s="53"/>
      <c r="L101" s="13">
        <v>6.6</v>
      </c>
      <c r="M101" s="14"/>
      <c r="N101" s="14"/>
      <c r="O101" s="14"/>
      <c r="P101" s="14"/>
      <c r="Q101" s="14"/>
      <c r="R101" s="53"/>
      <c r="S101" s="237">
        <f t="shared" si="25"/>
        <v>42.82</v>
      </c>
      <c r="T101" s="237">
        <f t="shared" si="26"/>
        <v>6.6</v>
      </c>
      <c r="U101" s="14"/>
      <c r="V101" s="237">
        <f t="shared" si="27"/>
        <v>1208.3734424100019</v>
      </c>
      <c r="W101" s="53"/>
      <c r="X101" s="17">
        <f t="shared" si="17"/>
        <v>465.88160000000005</v>
      </c>
      <c r="Y101" s="17">
        <f t="shared" si="18"/>
        <v>71.808000000000007</v>
      </c>
      <c r="Z101" s="17">
        <f t="shared" si="19"/>
        <v>394.07360000000006</v>
      </c>
      <c r="AB101" s="237">
        <f t="shared" si="20"/>
        <v>42.82</v>
      </c>
      <c r="AC101" s="17">
        <f t="shared" si="21"/>
        <v>465.88160000000005</v>
      </c>
      <c r="AD101" s="237">
        <f t="shared" si="22"/>
        <v>6.6</v>
      </c>
      <c r="AE101" s="17">
        <f t="shared" si="23"/>
        <v>0</v>
      </c>
      <c r="AF101" s="17">
        <f t="shared" si="24"/>
        <v>465.88160000000005</v>
      </c>
      <c r="AG101" s="35"/>
    </row>
    <row r="102" spans="1:33" ht="21" customHeight="1" x14ac:dyDescent="0.2">
      <c r="A102" s="10">
        <v>44759</v>
      </c>
      <c r="B102" s="11"/>
      <c r="C102" s="12">
        <v>10.62</v>
      </c>
      <c r="D102" s="53"/>
      <c r="E102" s="13">
        <v>43.85</v>
      </c>
      <c r="F102" s="14"/>
      <c r="G102" s="14"/>
      <c r="H102" s="14"/>
      <c r="I102" s="14"/>
      <c r="J102" s="14"/>
      <c r="K102" s="53"/>
      <c r="L102" s="13">
        <v>6.6</v>
      </c>
      <c r="M102" s="14"/>
      <c r="N102" s="14"/>
      <c r="O102" s="14"/>
      <c r="P102" s="14"/>
      <c r="Q102" s="14"/>
      <c r="R102" s="53"/>
      <c r="S102" s="237">
        <f t="shared" si="25"/>
        <v>43.85</v>
      </c>
      <c r="T102" s="237">
        <f t="shared" si="26"/>
        <v>6.6</v>
      </c>
      <c r="U102" s="14"/>
      <c r="V102" s="237">
        <f t="shared" si="27"/>
        <v>1245.6234424100019</v>
      </c>
      <c r="W102" s="53"/>
      <c r="X102" s="17">
        <f t="shared" si="17"/>
        <v>465.68699999999995</v>
      </c>
      <c r="Y102" s="17">
        <f t="shared" si="18"/>
        <v>70.091999999999985</v>
      </c>
      <c r="Z102" s="17">
        <f t="shared" si="19"/>
        <v>395.59499999999997</v>
      </c>
      <c r="AB102" s="237">
        <f t="shared" si="20"/>
        <v>43.85</v>
      </c>
      <c r="AC102" s="17">
        <f t="shared" si="21"/>
        <v>465.68699999999995</v>
      </c>
      <c r="AD102" s="237">
        <f t="shared" si="22"/>
        <v>6.6</v>
      </c>
      <c r="AE102" s="17">
        <f t="shared" si="23"/>
        <v>0</v>
      </c>
      <c r="AF102" s="17">
        <f t="shared" si="24"/>
        <v>465.68699999999995</v>
      </c>
      <c r="AG102" s="35"/>
    </row>
    <row r="103" spans="1:33" ht="21" customHeight="1" x14ac:dyDescent="0.2">
      <c r="A103" s="10">
        <v>44760</v>
      </c>
      <c r="B103" s="11"/>
      <c r="C103" s="12">
        <v>10.34</v>
      </c>
      <c r="D103" s="53"/>
      <c r="E103" s="13">
        <v>33.39</v>
      </c>
      <c r="F103" s="14"/>
      <c r="G103" s="14"/>
      <c r="H103" s="14"/>
      <c r="I103" s="14"/>
      <c r="J103" s="14"/>
      <c r="K103" s="53"/>
      <c r="L103" s="13">
        <v>5.16</v>
      </c>
      <c r="M103" s="14"/>
      <c r="N103" s="14"/>
      <c r="O103" s="14"/>
      <c r="P103" s="14"/>
      <c r="Q103" s="14"/>
      <c r="R103" s="53"/>
      <c r="S103" s="237">
        <f t="shared" si="25"/>
        <v>33.39</v>
      </c>
      <c r="T103" s="237">
        <f t="shared" si="26"/>
        <v>5.16</v>
      </c>
      <c r="U103" s="14"/>
      <c r="V103" s="237">
        <f t="shared" si="27"/>
        <v>1273.8534424100019</v>
      </c>
      <c r="W103" s="53"/>
      <c r="X103" s="17">
        <f t="shared" si="17"/>
        <v>345.25260000000003</v>
      </c>
      <c r="Y103" s="17">
        <f t="shared" si="18"/>
        <v>53.354399999999998</v>
      </c>
      <c r="Z103" s="17">
        <f t="shared" si="19"/>
        <v>291.89820000000003</v>
      </c>
      <c r="AB103" s="237">
        <f t="shared" si="20"/>
        <v>33.39</v>
      </c>
      <c r="AC103" s="17">
        <f t="shared" si="21"/>
        <v>345.25260000000003</v>
      </c>
      <c r="AD103" s="237">
        <f t="shared" si="22"/>
        <v>5.16</v>
      </c>
      <c r="AE103" s="17">
        <f t="shared" si="23"/>
        <v>0</v>
      </c>
      <c r="AF103" s="17">
        <f t="shared" si="24"/>
        <v>345.25260000000003</v>
      </c>
      <c r="AG103" s="35"/>
    </row>
    <row r="104" spans="1:33" ht="21" customHeight="1" x14ac:dyDescent="0.2">
      <c r="A104" s="10">
        <v>44761</v>
      </c>
      <c r="B104" s="11"/>
      <c r="C104" s="12">
        <v>9.5</v>
      </c>
      <c r="D104" s="53"/>
      <c r="E104" s="13">
        <v>63.910000000000004</v>
      </c>
      <c r="F104" s="14"/>
      <c r="G104" s="14"/>
      <c r="H104" s="14"/>
      <c r="I104" s="14"/>
      <c r="J104" s="14"/>
      <c r="K104" s="53"/>
      <c r="L104" s="13">
        <v>9.8999999999999986</v>
      </c>
      <c r="M104" s="14"/>
      <c r="N104" s="14"/>
      <c r="O104" s="14"/>
      <c r="P104" s="14"/>
      <c r="Q104" s="14"/>
      <c r="R104" s="53"/>
      <c r="S104" s="237">
        <f t="shared" si="25"/>
        <v>63.910000000000004</v>
      </c>
      <c r="T104" s="237">
        <f t="shared" si="26"/>
        <v>9.8999999999999986</v>
      </c>
      <c r="U104" s="14"/>
      <c r="V104" s="237">
        <f t="shared" si="27"/>
        <v>1327.8634424100019</v>
      </c>
      <c r="W104" s="53"/>
      <c r="X104" s="17">
        <f t="shared" si="17"/>
        <v>607.14499999999998</v>
      </c>
      <c r="Y104" s="17">
        <f t="shared" si="18"/>
        <v>94.049999999999983</v>
      </c>
      <c r="Z104" s="17">
        <f t="shared" si="19"/>
        <v>513.09500000000003</v>
      </c>
      <c r="AB104" s="237">
        <f t="shared" si="20"/>
        <v>63.910000000000004</v>
      </c>
      <c r="AC104" s="17">
        <f t="shared" si="21"/>
        <v>607.14499999999998</v>
      </c>
      <c r="AD104" s="237">
        <f t="shared" si="22"/>
        <v>9.8999999999999986</v>
      </c>
      <c r="AE104" s="17">
        <f t="shared" si="23"/>
        <v>0</v>
      </c>
      <c r="AF104" s="17">
        <f t="shared" si="24"/>
        <v>607.14499999999998</v>
      </c>
      <c r="AG104" s="35"/>
    </row>
    <row r="105" spans="1:33" ht="21" customHeight="1" x14ac:dyDescent="0.2">
      <c r="A105" s="10">
        <v>44761</v>
      </c>
      <c r="B105" s="11"/>
      <c r="C105" s="12">
        <v>9.5</v>
      </c>
      <c r="D105" s="53"/>
      <c r="E105" s="13"/>
      <c r="F105" s="14"/>
      <c r="G105" s="14"/>
      <c r="H105" s="14"/>
      <c r="I105" s="14"/>
      <c r="J105" s="14"/>
      <c r="K105" s="53"/>
      <c r="L105" s="13"/>
      <c r="M105" s="14"/>
      <c r="N105" s="14">
        <v>98.12</v>
      </c>
      <c r="O105" s="14"/>
      <c r="P105" s="14"/>
      <c r="Q105" s="14"/>
      <c r="R105" s="53"/>
      <c r="S105" s="237">
        <f t="shared" si="25"/>
        <v>0</v>
      </c>
      <c r="T105" s="237">
        <f t="shared" si="26"/>
        <v>98.12</v>
      </c>
      <c r="U105" s="14"/>
      <c r="V105" s="237">
        <f t="shared" si="27"/>
        <v>1229.743442410002</v>
      </c>
      <c r="W105" s="53"/>
      <c r="X105" s="17">
        <f t="shared" si="17"/>
        <v>0</v>
      </c>
      <c r="Y105" s="17">
        <f t="shared" si="18"/>
        <v>0</v>
      </c>
      <c r="Z105" s="17">
        <f t="shared" si="19"/>
        <v>0</v>
      </c>
      <c r="AB105" s="237">
        <f t="shared" si="20"/>
        <v>0</v>
      </c>
      <c r="AC105" s="17">
        <f t="shared" si="21"/>
        <v>0</v>
      </c>
      <c r="AD105" s="237">
        <f t="shared" si="22"/>
        <v>98.12</v>
      </c>
      <c r="AE105" s="17">
        <f t="shared" si="23"/>
        <v>932.1400000000001</v>
      </c>
      <c r="AF105" s="17">
        <f t="shared" si="24"/>
        <v>0</v>
      </c>
      <c r="AG105" s="35"/>
    </row>
    <row r="106" spans="1:33" ht="21" customHeight="1" x14ac:dyDescent="0.2">
      <c r="A106" s="10">
        <v>44762</v>
      </c>
      <c r="B106" s="11"/>
      <c r="C106" s="12">
        <v>8.3000000000000007</v>
      </c>
      <c r="D106" s="53"/>
      <c r="E106" s="13">
        <v>45.3</v>
      </c>
      <c r="F106" s="14"/>
      <c r="G106" s="14"/>
      <c r="H106" s="14"/>
      <c r="I106" s="14"/>
      <c r="J106" s="14"/>
      <c r="K106" s="53"/>
      <c r="L106" s="13">
        <v>6.9</v>
      </c>
      <c r="M106" s="14"/>
      <c r="N106" s="14"/>
      <c r="O106" s="14"/>
      <c r="P106" s="14"/>
      <c r="Q106" s="14"/>
      <c r="R106" s="53"/>
      <c r="S106" s="237">
        <f t="shared" si="25"/>
        <v>45.3</v>
      </c>
      <c r="T106" s="237">
        <f t="shared" si="26"/>
        <v>6.9</v>
      </c>
      <c r="U106" s="14"/>
      <c r="V106" s="237">
        <f t="shared" si="27"/>
        <v>1268.1434424100019</v>
      </c>
      <c r="W106" s="53"/>
      <c r="X106" s="17">
        <f t="shared" si="17"/>
        <v>375.99</v>
      </c>
      <c r="Y106" s="17">
        <f t="shared" si="18"/>
        <v>57.27000000000001</v>
      </c>
      <c r="Z106" s="17">
        <f t="shared" si="19"/>
        <v>318.72000000000003</v>
      </c>
      <c r="AB106" s="237">
        <f t="shared" si="20"/>
        <v>45.3</v>
      </c>
      <c r="AC106" s="17">
        <f t="shared" si="21"/>
        <v>375.99</v>
      </c>
      <c r="AD106" s="237">
        <f t="shared" si="22"/>
        <v>6.9</v>
      </c>
      <c r="AE106" s="17">
        <f t="shared" si="23"/>
        <v>0</v>
      </c>
      <c r="AF106" s="17">
        <f t="shared" si="24"/>
        <v>375.99</v>
      </c>
      <c r="AG106" s="35"/>
    </row>
    <row r="107" spans="1:33" ht="21" customHeight="1" x14ac:dyDescent="0.2">
      <c r="A107" s="10">
        <v>44763</v>
      </c>
      <c r="B107" s="11"/>
      <c r="C107" s="12">
        <v>7.56</v>
      </c>
      <c r="D107" s="53"/>
      <c r="E107" s="13">
        <v>21.87</v>
      </c>
      <c r="F107" s="14"/>
      <c r="G107" s="14"/>
      <c r="H107" s="14"/>
      <c r="I107" s="14"/>
      <c r="J107" s="14"/>
      <c r="K107" s="53"/>
      <c r="L107" s="13">
        <v>3.6</v>
      </c>
      <c r="M107" s="14"/>
      <c r="N107" s="14"/>
      <c r="O107" s="14"/>
      <c r="P107" s="14"/>
      <c r="Q107" s="14"/>
      <c r="R107" s="53"/>
      <c r="S107" s="237">
        <f t="shared" si="25"/>
        <v>21.87</v>
      </c>
      <c r="T107" s="237">
        <f t="shared" si="26"/>
        <v>3.6</v>
      </c>
      <c r="U107" s="14"/>
      <c r="V107" s="237">
        <f t="shared" si="27"/>
        <v>1286.4134424100018</v>
      </c>
      <c r="W107" s="53"/>
      <c r="X107" s="17">
        <f t="shared" si="17"/>
        <v>165.3372</v>
      </c>
      <c r="Y107" s="17">
        <f t="shared" si="18"/>
        <v>27.215999999999998</v>
      </c>
      <c r="Z107" s="17">
        <f t="shared" si="19"/>
        <v>138.12119999999999</v>
      </c>
      <c r="AB107" s="237">
        <f t="shared" si="20"/>
        <v>21.87</v>
      </c>
      <c r="AC107" s="17">
        <f t="shared" si="21"/>
        <v>165.3372</v>
      </c>
      <c r="AD107" s="237">
        <f t="shared" si="22"/>
        <v>3.6</v>
      </c>
      <c r="AE107" s="17">
        <f t="shared" si="23"/>
        <v>0</v>
      </c>
      <c r="AF107" s="17">
        <f t="shared" si="24"/>
        <v>165.3372</v>
      </c>
      <c r="AG107" s="35"/>
    </row>
    <row r="108" spans="1:33" ht="21" customHeight="1" x14ac:dyDescent="0.2">
      <c r="A108" s="10">
        <v>44764</v>
      </c>
      <c r="B108" s="11"/>
      <c r="C108" s="12">
        <v>6.24</v>
      </c>
      <c r="D108" s="53"/>
      <c r="E108" s="13">
        <v>65.3</v>
      </c>
      <c r="F108" s="14"/>
      <c r="G108" s="14"/>
      <c r="H108" s="14"/>
      <c r="I108" s="14"/>
      <c r="J108" s="14"/>
      <c r="K108" s="53"/>
      <c r="L108" s="13">
        <v>9.8999999999999986</v>
      </c>
      <c r="M108" s="14"/>
      <c r="N108" s="14"/>
      <c r="O108" s="14"/>
      <c r="P108" s="14"/>
      <c r="Q108" s="14"/>
      <c r="R108" s="53"/>
      <c r="S108" s="237">
        <f t="shared" si="25"/>
        <v>65.3</v>
      </c>
      <c r="T108" s="237">
        <f t="shared" si="26"/>
        <v>9.8999999999999986</v>
      </c>
      <c r="U108" s="14"/>
      <c r="V108" s="237">
        <f t="shared" si="27"/>
        <v>1341.8134424100017</v>
      </c>
      <c r="W108" s="53"/>
      <c r="X108" s="17">
        <f t="shared" si="17"/>
        <v>407.47199999999998</v>
      </c>
      <c r="Y108" s="17">
        <f t="shared" si="18"/>
        <v>61.775999999999996</v>
      </c>
      <c r="Z108" s="17">
        <f t="shared" si="19"/>
        <v>345.69599999999997</v>
      </c>
      <c r="AB108" s="237">
        <f t="shared" si="20"/>
        <v>65.3</v>
      </c>
      <c r="AC108" s="17">
        <f t="shared" si="21"/>
        <v>407.47199999999998</v>
      </c>
      <c r="AD108" s="237">
        <f t="shared" si="22"/>
        <v>9.8999999999999986</v>
      </c>
      <c r="AE108" s="17">
        <f t="shared" si="23"/>
        <v>0</v>
      </c>
      <c r="AF108" s="17">
        <f t="shared" si="24"/>
        <v>407.47199999999998</v>
      </c>
      <c r="AG108" s="35"/>
    </row>
    <row r="109" spans="1:33" ht="21" customHeight="1" x14ac:dyDescent="0.2">
      <c r="A109" s="10">
        <v>44765</v>
      </c>
      <c r="B109" s="11"/>
      <c r="C109" s="12">
        <v>13.48</v>
      </c>
      <c r="D109" s="53"/>
      <c r="E109" s="13">
        <v>2.23</v>
      </c>
      <c r="F109" s="14"/>
      <c r="G109" s="14"/>
      <c r="H109" s="14"/>
      <c r="I109" s="14"/>
      <c r="J109" s="14"/>
      <c r="K109" s="53"/>
      <c r="L109" s="13">
        <v>3.3</v>
      </c>
      <c r="M109" s="14"/>
      <c r="N109" s="14"/>
      <c r="O109" s="14"/>
      <c r="P109" s="14"/>
      <c r="Q109" s="14"/>
      <c r="R109" s="53"/>
      <c r="S109" s="237">
        <f t="shared" si="25"/>
        <v>2.23</v>
      </c>
      <c r="T109" s="237">
        <f t="shared" si="26"/>
        <v>3.3</v>
      </c>
      <c r="U109" s="14"/>
      <c r="V109" s="237">
        <f t="shared" si="27"/>
        <v>1340.7434424100018</v>
      </c>
      <c r="W109" s="53"/>
      <c r="X109" s="17">
        <f t="shared" si="17"/>
        <v>30.060400000000001</v>
      </c>
      <c r="Y109" s="17">
        <f t="shared" si="18"/>
        <v>44.484000000000002</v>
      </c>
      <c r="Z109" s="17">
        <f t="shared" si="19"/>
        <v>-14.4236</v>
      </c>
      <c r="AB109" s="237">
        <f t="shared" si="20"/>
        <v>2.23</v>
      </c>
      <c r="AC109" s="17">
        <f t="shared" si="21"/>
        <v>30.060400000000001</v>
      </c>
      <c r="AD109" s="237">
        <f t="shared" si="22"/>
        <v>3.3</v>
      </c>
      <c r="AE109" s="17">
        <f t="shared" si="23"/>
        <v>0</v>
      </c>
      <c r="AF109" s="17">
        <f t="shared" si="24"/>
        <v>30.060400000000001</v>
      </c>
      <c r="AG109" s="35"/>
    </row>
    <row r="110" spans="1:33" ht="21" customHeight="1" x14ac:dyDescent="0.2">
      <c r="A110" s="10">
        <v>44766</v>
      </c>
      <c r="B110" s="11"/>
      <c r="C110" s="12">
        <v>9.9700000000000006</v>
      </c>
      <c r="D110" s="53"/>
      <c r="E110" s="13">
        <v>63.82</v>
      </c>
      <c r="F110" s="14"/>
      <c r="G110" s="14"/>
      <c r="H110" s="14"/>
      <c r="I110" s="14"/>
      <c r="J110" s="14"/>
      <c r="K110" s="53"/>
      <c r="L110" s="13">
        <v>9.8999999999999986</v>
      </c>
      <c r="M110" s="14"/>
      <c r="N110" s="14"/>
      <c r="O110" s="14"/>
      <c r="P110" s="14"/>
      <c r="Q110" s="14"/>
      <c r="R110" s="53"/>
      <c r="S110" s="237">
        <f t="shared" si="25"/>
        <v>63.82</v>
      </c>
      <c r="T110" s="237">
        <f t="shared" si="26"/>
        <v>9.8999999999999986</v>
      </c>
      <c r="U110" s="14"/>
      <c r="V110" s="237">
        <f t="shared" si="27"/>
        <v>1394.6634424100016</v>
      </c>
      <c r="W110" s="53"/>
      <c r="X110" s="17">
        <f t="shared" si="17"/>
        <v>636.2854000000001</v>
      </c>
      <c r="Y110" s="17">
        <f t="shared" si="18"/>
        <v>98.702999999999989</v>
      </c>
      <c r="Z110" s="17">
        <f t="shared" si="19"/>
        <v>537.58240000000012</v>
      </c>
      <c r="AB110" s="237">
        <f t="shared" si="20"/>
        <v>63.82</v>
      </c>
      <c r="AC110" s="17">
        <f t="shared" si="21"/>
        <v>636.2854000000001</v>
      </c>
      <c r="AD110" s="237">
        <f t="shared" si="22"/>
        <v>9.8999999999999986</v>
      </c>
      <c r="AE110" s="17">
        <f t="shared" si="23"/>
        <v>0</v>
      </c>
      <c r="AF110" s="17">
        <f t="shared" si="24"/>
        <v>636.2854000000001</v>
      </c>
      <c r="AG110" s="35"/>
    </row>
    <row r="111" spans="1:33" ht="21" customHeight="1" x14ac:dyDescent="0.2">
      <c r="A111" s="10">
        <v>44766</v>
      </c>
      <c r="B111" s="11"/>
      <c r="C111" s="12">
        <v>9.9700000000000006</v>
      </c>
      <c r="D111" s="53"/>
      <c r="E111" s="13"/>
      <c r="F111" s="14"/>
      <c r="G111" s="14"/>
      <c r="H111" s="14"/>
      <c r="I111" s="14"/>
      <c r="J111" s="14"/>
      <c r="K111" s="53"/>
      <c r="L111" s="13"/>
      <c r="M111" s="14"/>
      <c r="N111" s="14">
        <v>181.94</v>
      </c>
      <c r="O111" s="14"/>
      <c r="P111" s="14"/>
      <c r="Q111" s="14"/>
      <c r="R111" s="53"/>
      <c r="S111" s="237">
        <f t="shared" si="25"/>
        <v>0</v>
      </c>
      <c r="T111" s="237">
        <f t="shared" si="26"/>
        <v>181.94</v>
      </c>
      <c r="U111" s="14"/>
      <c r="V111" s="237">
        <f t="shared" si="27"/>
        <v>1212.7234424100016</v>
      </c>
      <c r="W111" s="53"/>
      <c r="X111" s="17">
        <f t="shared" si="17"/>
        <v>0</v>
      </c>
      <c r="Y111" s="17">
        <f t="shared" si="18"/>
        <v>0</v>
      </c>
      <c r="Z111" s="17">
        <f t="shared" si="19"/>
        <v>0</v>
      </c>
      <c r="AB111" s="237">
        <f t="shared" si="20"/>
        <v>0</v>
      </c>
      <c r="AC111" s="17">
        <f t="shared" si="21"/>
        <v>0</v>
      </c>
      <c r="AD111" s="237">
        <f t="shared" si="22"/>
        <v>181.94</v>
      </c>
      <c r="AE111" s="17">
        <f t="shared" si="23"/>
        <v>1813.9418000000001</v>
      </c>
      <c r="AF111" s="17">
        <f t="shared" si="24"/>
        <v>0</v>
      </c>
      <c r="AG111" s="35"/>
    </row>
    <row r="112" spans="1:33" ht="21" customHeight="1" x14ac:dyDescent="0.2">
      <c r="A112" s="10">
        <v>44767</v>
      </c>
      <c r="B112" s="11"/>
      <c r="C112" s="12">
        <v>8.14</v>
      </c>
      <c r="D112" s="53"/>
      <c r="E112" s="13">
        <v>44.57</v>
      </c>
      <c r="F112" s="14"/>
      <c r="G112" s="14"/>
      <c r="H112" s="14"/>
      <c r="I112" s="14"/>
      <c r="J112" s="14"/>
      <c r="K112" s="53"/>
      <c r="L112" s="13">
        <v>6.6</v>
      </c>
      <c r="M112" s="14"/>
      <c r="N112" s="14"/>
      <c r="O112" s="14"/>
      <c r="P112" s="14"/>
      <c r="Q112" s="14"/>
      <c r="R112" s="53"/>
      <c r="S112" s="237">
        <f t="shared" si="25"/>
        <v>44.57</v>
      </c>
      <c r="T112" s="237">
        <f t="shared" si="26"/>
        <v>6.6</v>
      </c>
      <c r="U112" s="14"/>
      <c r="V112" s="237">
        <f t="shared" si="27"/>
        <v>1250.6934424100016</v>
      </c>
      <c r="W112" s="53"/>
      <c r="X112" s="17">
        <f t="shared" si="17"/>
        <v>362.7998</v>
      </c>
      <c r="Y112" s="17">
        <f t="shared" si="18"/>
        <v>53.724000000000004</v>
      </c>
      <c r="Z112" s="17">
        <f t="shared" si="19"/>
        <v>309.07580000000002</v>
      </c>
      <c r="AB112" s="237">
        <f t="shared" si="20"/>
        <v>44.57</v>
      </c>
      <c r="AC112" s="17">
        <f t="shared" si="21"/>
        <v>362.7998</v>
      </c>
      <c r="AD112" s="237">
        <f t="shared" si="22"/>
        <v>6.6</v>
      </c>
      <c r="AE112" s="17">
        <f t="shared" si="23"/>
        <v>0</v>
      </c>
      <c r="AF112" s="17">
        <f t="shared" si="24"/>
        <v>362.7998</v>
      </c>
      <c r="AG112" s="35"/>
    </row>
    <row r="113" spans="1:33" ht="21" customHeight="1" x14ac:dyDescent="0.2">
      <c r="A113" s="10">
        <v>44768</v>
      </c>
      <c r="B113" s="11"/>
      <c r="C113" s="12">
        <v>7.27</v>
      </c>
      <c r="D113" s="53"/>
      <c r="E113" s="13">
        <v>43.51</v>
      </c>
      <c r="F113" s="14"/>
      <c r="G113" s="14"/>
      <c r="H113" s="14"/>
      <c r="I113" s="14"/>
      <c r="J113" s="14"/>
      <c r="K113" s="53"/>
      <c r="L113" s="13">
        <v>6.6</v>
      </c>
      <c r="M113" s="14"/>
      <c r="N113" s="14"/>
      <c r="O113" s="14"/>
      <c r="P113" s="14"/>
      <c r="Q113" s="14"/>
      <c r="R113" s="53"/>
      <c r="S113" s="237">
        <f t="shared" si="25"/>
        <v>43.51</v>
      </c>
      <c r="T113" s="237">
        <f t="shared" si="26"/>
        <v>6.6</v>
      </c>
      <c r="U113" s="14"/>
      <c r="V113" s="237">
        <f t="shared" si="27"/>
        <v>1287.6034424100017</v>
      </c>
      <c r="W113" s="53"/>
      <c r="X113" s="17">
        <f t="shared" si="17"/>
        <v>316.31769999999995</v>
      </c>
      <c r="Y113" s="17">
        <f t="shared" si="18"/>
        <v>47.981999999999992</v>
      </c>
      <c r="Z113" s="17">
        <f t="shared" si="19"/>
        <v>268.33569999999997</v>
      </c>
      <c r="AB113" s="237">
        <f t="shared" si="20"/>
        <v>43.51</v>
      </c>
      <c r="AC113" s="17">
        <f t="shared" si="21"/>
        <v>316.31769999999995</v>
      </c>
      <c r="AD113" s="237">
        <f t="shared" si="22"/>
        <v>6.6</v>
      </c>
      <c r="AE113" s="17">
        <f t="shared" si="23"/>
        <v>0</v>
      </c>
      <c r="AF113" s="17">
        <f t="shared" si="24"/>
        <v>316.31769999999995</v>
      </c>
      <c r="AG113" s="35"/>
    </row>
    <row r="114" spans="1:33" ht="21" customHeight="1" x14ac:dyDescent="0.2">
      <c r="A114" s="10">
        <v>44769</v>
      </c>
      <c r="B114" s="11"/>
      <c r="C114" s="12">
        <v>7.04</v>
      </c>
      <c r="D114" s="53"/>
      <c r="E114" s="13">
        <v>42.5</v>
      </c>
      <c r="F114" s="14"/>
      <c r="G114" s="14"/>
      <c r="H114" s="14"/>
      <c r="I114" s="14"/>
      <c r="J114" s="14"/>
      <c r="K114" s="53"/>
      <c r="L114" s="13">
        <v>6.6</v>
      </c>
      <c r="M114" s="14"/>
      <c r="N114" s="14"/>
      <c r="O114" s="14"/>
      <c r="P114" s="14"/>
      <c r="Q114" s="14"/>
      <c r="R114" s="53"/>
      <c r="S114" s="237">
        <f t="shared" si="25"/>
        <v>42.5</v>
      </c>
      <c r="T114" s="237">
        <f t="shared" si="26"/>
        <v>6.6</v>
      </c>
      <c r="U114" s="14"/>
      <c r="V114" s="237">
        <f t="shared" si="27"/>
        <v>1323.5034424100018</v>
      </c>
      <c r="W114" s="53"/>
      <c r="X114" s="17">
        <f t="shared" si="17"/>
        <v>299.2</v>
      </c>
      <c r="Y114" s="17">
        <f t="shared" si="18"/>
        <v>46.463999999999999</v>
      </c>
      <c r="Z114" s="17">
        <f t="shared" si="19"/>
        <v>252.73599999999999</v>
      </c>
      <c r="AB114" s="237">
        <f t="shared" si="20"/>
        <v>42.5</v>
      </c>
      <c r="AC114" s="17">
        <f t="shared" si="21"/>
        <v>299.2</v>
      </c>
      <c r="AD114" s="237">
        <f t="shared" si="22"/>
        <v>6.6</v>
      </c>
      <c r="AE114" s="17">
        <f t="shared" si="23"/>
        <v>0</v>
      </c>
      <c r="AF114" s="17">
        <f t="shared" si="24"/>
        <v>299.2</v>
      </c>
      <c r="AG114" s="35"/>
    </row>
    <row r="115" spans="1:33" ht="21" customHeight="1" x14ac:dyDescent="0.2">
      <c r="A115" s="10">
        <v>44770</v>
      </c>
      <c r="B115" s="11"/>
      <c r="C115" s="12">
        <v>8.2799999999999994</v>
      </c>
      <c r="D115" s="53"/>
      <c r="E115" s="13">
        <v>43.3</v>
      </c>
      <c r="F115" s="14"/>
      <c r="G115" s="14"/>
      <c r="H115" s="14"/>
      <c r="I115" s="14"/>
      <c r="J115" s="14"/>
      <c r="K115" s="53"/>
      <c r="L115" s="13">
        <v>6.9</v>
      </c>
      <c r="M115" s="14"/>
      <c r="N115" s="14"/>
      <c r="O115" s="14"/>
      <c r="P115" s="14"/>
      <c r="Q115" s="14"/>
      <c r="R115" s="53"/>
      <c r="S115" s="237">
        <f t="shared" si="25"/>
        <v>43.3</v>
      </c>
      <c r="T115" s="237">
        <f t="shared" si="26"/>
        <v>6.9</v>
      </c>
      <c r="U115" s="14"/>
      <c r="V115" s="237">
        <f t="shared" si="27"/>
        <v>1359.9034424100016</v>
      </c>
      <c r="W115" s="53"/>
      <c r="X115" s="17">
        <f t="shared" si="17"/>
        <v>358.52399999999994</v>
      </c>
      <c r="Y115" s="17">
        <f t="shared" si="18"/>
        <v>57.131999999999998</v>
      </c>
      <c r="Z115" s="17">
        <f t="shared" si="19"/>
        <v>301.39199999999994</v>
      </c>
      <c r="AB115" s="237">
        <f t="shared" si="20"/>
        <v>43.3</v>
      </c>
      <c r="AC115" s="17">
        <f t="shared" si="21"/>
        <v>358.52399999999994</v>
      </c>
      <c r="AD115" s="237">
        <f t="shared" si="22"/>
        <v>6.9</v>
      </c>
      <c r="AE115" s="17">
        <f t="shared" si="23"/>
        <v>0</v>
      </c>
      <c r="AF115" s="17">
        <f t="shared" si="24"/>
        <v>358.52399999999994</v>
      </c>
      <c r="AG115" s="35"/>
    </row>
    <row r="116" spans="1:33" ht="21" customHeight="1" x14ac:dyDescent="0.2">
      <c r="A116" s="10">
        <v>44771</v>
      </c>
      <c r="B116" s="11"/>
      <c r="C116" s="12">
        <v>7.56</v>
      </c>
      <c r="D116" s="53"/>
      <c r="E116" s="13">
        <v>43.51</v>
      </c>
      <c r="F116" s="14"/>
      <c r="G116" s="14"/>
      <c r="H116" s="14"/>
      <c r="I116" s="14"/>
      <c r="J116" s="14"/>
      <c r="K116" s="53"/>
      <c r="L116" s="13">
        <v>6.6</v>
      </c>
      <c r="M116" s="14"/>
      <c r="N116" s="14"/>
      <c r="O116" s="14"/>
      <c r="P116" s="14"/>
      <c r="Q116" s="14"/>
      <c r="R116" s="53"/>
      <c r="S116" s="237">
        <f t="shared" si="25"/>
        <v>43.51</v>
      </c>
      <c r="T116" s="237">
        <f t="shared" si="26"/>
        <v>6.6</v>
      </c>
      <c r="U116" s="14"/>
      <c r="V116" s="237">
        <f t="shared" si="27"/>
        <v>1396.8134424100017</v>
      </c>
      <c r="W116" s="53"/>
      <c r="X116" s="17">
        <f t="shared" si="17"/>
        <v>328.93559999999997</v>
      </c>
      <c r="Y116" s="17">
        <f t="shared" si="18"/>
        <v>49.895999999999994</v>
      </c>
      <c r="Z116" s="17">
        <f t="shared" si="19"/>
        <v>279.03959999999995</v>
      </c>
      <c r="AB116" s="237">
        <f t="shared" si="20"/>
        <v>43.51</v>
      </c>
      <c r="AC116" s="17">
        <f t="shared" si="21"/>
        <v>328.93559999999997</v>
      </c>
      <c r="AD116" s="237">
        <f t="shared" si="22"/>
        <v>6.6</v>
      </c>
      <c r="AE116" s="17">
        <f t="shared" si="23"/>
        <v>0</v>
      </c>
      <c r="AF116" s="17">
        <f t="shared" si="24"/>
        <v>328.93559999999997</v>
      </c>
      <c r="AG116" s="35"/>
    </row>
    <row r="117" spans="1:33" ht="21" customHeight="1" x14ac:dyDescent="0.2">
      <c r="A117" s="10">
        <v>44772</v>
      </c>
      <c r="B117" s="11"/>
      <c r="C117" s="12">
        <v>8.07</v>
      </c>
      <c r="D117" s="53"/>
      <c r="E117" s="13">
        <v>21.1</v>
      </c>
      <c r="F117" s="14"/>
      <c r="G117" s="14"/>
      <c r="H117" s="14"/>
      <c r="I117" s="14"/>
      <c r="J117" s="14"/>
      <c r="K117" s="53"/>
      <c r="L117" s="13">
        <v>3.3</v>
      </c>
      <c r="M117" s="14"/>
      <c r="N117" s="14"/>
      <c r="O117" s="14"/>
      <c r="P117" s="14"/>
      <c r="Q117" s="14"/>
      <c r="R117" s="53"/>
      <c r="S117" s="237">
        <f t="shared" si="25"/>
        <v>21.1</v>
      </c>
      <c r="T117" s="237">
        <f t="shared" si="26"/>
        <v>3.3</v>
      </c>
      <c r="U117" s="14"/>
      <c r="V117" s="237">
        <f t="shared" si="27"/>
        <v>1414.6134424100017</v>
      </c>
      <c r="W117" s="53"/>
      <c r="X117" s="17">
        <f t="shared" si="17"/>
        <v>170.27700000000002</v>
      </c>
      <c r="Y117" s="17">
        <f t="shared" si="18"/>
        <v>26.631</v>
      </c>
      <c r="Z117" s="17">
        <f t="shared" si="19"/>
        <v>143.64600000000002</v>
      </c>
      <c r="AB117" s="237">
        <f t="shared" si="20"/>
        <v>21.1</v>
      </c>
      <c r="AC117" s="17">
        <f t="shared" si="21"/>
        <v>170.27700000000002</v>
      </c>
      <c r="AD117" s="237">
        <f t="shared" si="22"/>
        <v>3.3</v>
      </c>
      <c r="AE117" s="17">
        <f t="shared" si="23"/>
        <v>0</v>
      </c>
      <c r="AF117" s="17">
        <f t="shared" si="24"/>
        <v>170.27700000000002</v>
      </c>
      <c r="AG117" s="35"/>
    </row>
    <row r="118" spans="1:33" ht="21" customHeight="1" x14ac:dyDescent="0.2">
      <c r="A118" s="10">
        <v>44773</v>
      </c>
      <c r="B118" s="11"/>
      <c r="C118" s="12">
        <v>7.95</v>
      </c>
      <c r="D118" s="53"/>
      <c r="E118" s="13">
        <v>65.460000000000008</v>
      </c>
      <c r="F118" s="14"/>
      <c r="G118" s="14"/>
      <c r="H118" s="14"/>
      <c r="I118" s="14"/>
      <c r="J118" s="14"/>
      <c r="K118" s="53"/>
      <c r="L118" s="13">
        <v>1.2</v>
      </c>
      <c r="M118" s="14"/>
      <c r="N118" s="14"/>
      <c r="O118" s="14"/>
      <c r="P118" s="14"/>
      <c r="Q118" s="14"/>
      <c r="R118" s="53"/>
      <c r="S118" s="237">
        <f t="shared" si="25"/>
        <v>65.460000000000008</v>
      </c>
      <c r="T118" s="237">
        <f t="shared" si="26"/>
        <v>1.2</v>
      </c>
      <c r="U118" s="14"/>
      <c r="V118" s="237">
        <f t="shared" si="27"/>
        <v>1478.8734424100016</v>
      </c>
      <c r="W118" s="53"/>
      <c r="X118" s="17">
        <f t="shared" si="17"/>
        <v>520.40700000000004</v>
      </c>
      <c r="Y118" s="17">
        <f t="shared" si="18"/>
        <v>9.5399999999999991</v>
      </c>
      <c r="Z118" s="17">
        <f t="shared" si="19"/>
        <v>510.86700000000002</v>
      </c>
      <c r="AB118" s="237">
        <f t="shared" si="20"/>
        <v>65.460000000000008</v>
      </c>
      <c r="AC118" s="17">
        <f t="shared" si="21"/>
        <v>520.40700000000004</v>
      </c>
      <c r="AD118" s="237">
        <f t="shared" si="22"/>
        <v>1.2</v>
      </c>
      <c r="AE118" s="17">
        <f t="shared" si="23"/>
        <v>0</v>
      </c>
      <c r="AF118" s="17">
        <f t="shared" si="24"/>
        <v>520.40700000000004</v>
      </c>
      <c r="AG118" s="35"/>
    </row>
    <row r="119" spans="1:33" ht="21" customHeight="1" x14ac:dyDescent="0.2">
      <c r="A119" s="10">
        <v>44774</v>
      </c>
      <c r="B119" s="11"/>
      <c r="C119" s="12">
        <v>7.41</v>
      </c>
      <c r="D119" s="53"/>
      <c r="E119" s="13">
        <v>41</v>
      </c>
      <c r="F119" s="14"/>
      <c r="G119" s="14"/>
      <c r="H119" s="14"/>
      <c r="I119" s="14"/>
      <c r="J119" s="14"/>
      <c r="K119" s="53"/>
      <c r="L119" s="13">
        <v>6.9</v>
      </c>
      <c r="M119" s="14"/>
      <c r="N119" s="14"/>
      <c r="O119" s="14"/>
      <c r="P119" s="14"/>
      <c r="Q119" s="14"/>
      <c r="R119" s="53"/>
      <c r="S119" s="237">
        <f t="shared" si="25"/>
        <v>41</v>
      </c>
      <c r="T119" s="237">
        <f t="shared" si="26"/>
        <v>6.9</v>
      </c>
      <c r="U119" s="14"/>
      <c r="V119" s="237">
        <f t="shared" si="27"/>
        <v>1512.9734424100016</v>
      </c>
      <c r="W119" s="53"/>
      <c r="X119" s="17">
        <f t="shared" si="17"/>
        <v>303.81</v>
      </c>
      <c r="Y119" s="17">
        <f t="shared" si="18"/>
        <v>51.129000000000005</v>
      </c>
      <c r="Z119" s="17">
        <f t="shared" si="19"/>
        <v>252.68099999999998</v>
      </c>
      <c r="AB119" s="237">
        <f t="shared" si="20"/>
        <v>41</v>
      </c>
      <c r="AC119" s="17">
        <f t="shared" si="21"/>
        <v>303.81</v>
      </c>
      <c r="AD119" s="237">
        <f t="shared" si="22"/>
        <v>6.9</v>
      </c>
      <c r="AE119" s="17">
        <f t="shared" si="23"/>
        <v>0</v>
      </c>
      <c r="AF119" s="17">
        <f t="shared" si="24"/>
        <v>303.81</v>
      </c>
      <c r="AG119" s="35"/>
    </row>
    <row r="120" spans="1:33" ht="21" customHeight="1" x14ac:dyDescent="0.2">
      <c r="A120" s="10">
        <v>44775</v>
      </c>
      <c r="B120" s="11"/>
      <c r="C120" s="12">
        <v>7.43</v>
      </c>
      <c r="D120" s="53"/>
      <c r="E120" s="13">
        <v>43.81</v>
      </c>
      <c r="F120" s="14"/>
      <c r="G120" s="14"/>
      <c r="H120" s="14"/>
      <c r="I120" s="14"/>
      <c r="J120" s="14"/>
      <c r="K120" s="53"/>
      <c r="L120" s="13">
        <v>6.6</v>
      </c>
      <c r="M120" s="14"/>
      <c r="N120" s="14"/>
      <c r="O120" s="14"/>
      <c r="P120" s="14"/>
      <c r="Q120" s="14"/>
      <c r="R120" s="53"/>
      <c r="S120" s="237">
        <f t="shared" si="25"/>
        <v>43.81</v>
      </c>
      <c r="T120" s="237">
        <f t="shared" si="26"/>
        <v>6.6</v>
      </c>
      <c r="U120" s="14"/>
      <c r="V120" s="237">
        <f t="shared" si="27"/>
        <v>1550.1834424100016</v>
      </c>
      <c r="W120" s="53"/>
      <c r="X120" s="17">
        <f t="shared" si="17"/>
        <v>325.50830000000002</v>
      </c>
      <c r="Y120" s="17">
        <f t="shared" si="18"/>
        <v>49.037999999999997</v>
      </c>
      <c r="Z120" s="17">
        <f t="shared" si="19"/>
        <v>276.47030000000001</v>
      </c>
      <c r="AB120" s="237">
        <f t="shared" si="20"/>
        <v>43.81</v>
      </c>
      <c r="AC120" s="17">
        <f t="shared" si="21"/>
        <v>325.50830000000002</v>
      </c>
      <c r="AD120" s="237">
        <f t="shared" si="22"/>
        <v>6.6</v>
      </c>
      <c r="AE120" s="17">
        <f t="shared" si="23"/>
        <v>0</v>
      </c>
      <c r="AF120" s="17">
        <f t="shared" si="24"/>
        <v>325.50830000000002</v>
      </c>
      <c r="AG120" s="35"/>
    </row>
    <row r="121" spans="1:33" ht="21" customHeight="1" x14ac:dyDescent="0.2">
      <c r="A121" s="10">
        <v>44775</v>
      </c>
      <c r="B121" s="11"/>
      <c r="C121" s="12">
        <v>7.43</v>
      </c>
      <c r="D121" s="53"/>
      <c r="E121" s="13"/>
      <c r="F121" s="14"/>
      <c r="G121" s="14"/>
      <c r="H121" s="14"/>
      <c r="I121" s="14"/>
      <c r="J121" s="14"/>
      <c r="K121" s="53"/>
      <c r="L121" s="13"/>
      <c r="M121" s="14"/>
      <c r="N121" s="14">
        <v>144.02000000000001</v>
      </c>
      <c r="O121" s="14"/>
      <c r="P121" s="14"/>
      <c r="Q121" s="14"/>
      <c r="R121" s="53"/>
      <c r="S121" s="237">
        <f t="shared" si="25"/>
        <v>0</v>
      </c>
      <c r="T121" s="237">
        <f t="shared" si="26"/>
        <v>144.02000000000001</v>
      </c>
      <c r="U121" s="14"/>
      <c r="V121" s="237">
        <f t="shared" si="27"/>
        <v>1406.1634424100016</v>
      </c>
      <c r="W121" s="53"/>
      <c r="X121" s="17">
        <f t="shared" si="17"/>
        <v>0</v>
      </c>
      <c r="Y121" s="17">
        <f t="shared" si="18"/>
        <v>0</v>
      </c>
      <c r="Z121" s="17">
        <f t="shared" si="19"/>
        <v>0</v>
      </c>
      <c r="AB121" s="237">
        <f t="shared" si="20"/>
        <v>0</v>
      </c>
      <c r="AC121" s="17">
        <f t="shared" si="21"/>
        <v>0</v>
      </c>
      <c r="AD121" s="237">
        <f t="shared" si="22"/>
        <v>144.02000000000001</v>
      </c>
      <c r="AE121" s="17">
        <f t="shared" si="23"/>
        <v>1070.0686000000001</v>
      </c>
      <c r="AF121" s="17">
        <f t="shared" si="24"/>
        <v>0</v>
      </c>
      <c r="AG121" s="35"/>
    </row>
    <row r="122" spans="1:33" ht="21" customHeight="1" x14ac:dyDescent="0.2">
      <c r="A122" s="10">
        <v>44775</v>
      </c>
      <c r="B122" s="11"/>
      <c r="C122" s="12">
        <v>7.43</v>
      </c>
      <c r="D122" s="53"/>
      <c r="E122" s="13"/>
      <c r="F122" s="14"/>
      <c r="G122" s="14"/>
      <c r="H122" s="14"/>
      <c r="I122" s="14"/>
      <c r="J122" s="14"/>
      <c r="K122" s="53"/>
      <c r="L122" s="13"/>
      <c r="M122" s="14"/>
      <c r="N122" s="14">
        <v>95.63</v>
      </c>
      <c r="O122" s="14"/>
      <c r="P122" s="14"/>
      <c r="Q122" s="14"/>
      <c r="R122" s="53"/>
      <c r="S122" s="237">
        <f t="shared" si="25"/>
        <v>0</v>
      </c>
      <c r="T122" s="237">
        <f t="shared" si="26"/>
        <v>95.63</v>
      </c>
      <c r="U122" s="14"/>
      <c r="V122" s="237">
        <f t="shared" si="27"/>
        <v>1310.5334424100015</v>
      </c>
      <c r="W122" s="53"/>
      <c r="X122" s="17">
        <f t="shared" si="17"/>
        <v>0</v>
      </c>
      <c r="Y122" s="17">
        <f t="shared" si="18"/>
        <v>0</v>
      </c>
      <c r="Z122" s="17">
        <f t="shared" si="19"/>
        <v>0</v>
      </c>
      <c r="AB122" s="237">
        <f t="shared" si="20"/>
        <v>0</v>
      </c>
      <c r="AC122" s="17">
        <f t="shared" si="21"/>
        <v>0</v>
      </c>
      <c r="AD122" s="237">
        <f t="shared" si="22"/>
        <v>95.63</v>
      </c>
      <c r="AE122" s="17">
        <f t="shared" si="23"/>
        <v>710.53089999999997</v>
      </c>
      <c r="AF122" s="17">
        <f t="shared" si="24"/>
        <v>0</v>
      </c>
      <c r="AG122" s="35"/>
    </row>
    <row r="123" spans="1:33" ht="21" customHeight="1" x14ac:dyDescent="0.2">
      <c r="A123" s="10">
        <v>44776</v>
      </c>
      <c r="B123" s="11"/>
      <c r="C123" s="12">
        <v>7.48</v>
      </c>
      <c r="D123" s="53"/>
      <c r="E123" s="13">
        <v>21.31</v>
      </c>
      <c r="F123" s="14"/>
      <c r="G123" s="14"/>
      <c r="H123" s="14"/>
      <c r="I123" s="14"/>
      <c r="J123" s="14"/>
      <c r="K123" s="53"/>
      <c r="L123" s="13">
        <v>3.3</v>
      </c>
      <c r="M123" s="14"/>
      <c r="N123" s="14"/>
      <c r="O123" s="14"/>
      <c r="P123" s="14"/>
      <c r="Q123" s="14"/>
      <c r="R123" s="53"/>
      <c r="S123" s="237">
        <f t="shared" si="25"/>
        <v>21.31</v>
      </c>
      <c r="T123" s="237">
        <f t="shared" si="26"/>
        <v>3.3</v>
      </c>
      <c r="U123" s="14"/>
      <c r="V123" s="237">
        <f t="shared" si="27"/>
        <v>1328.5434424100015</v>
      </c>
      <c r="W123" s="53"/>
      <c r="X123" s="17">
        <f t="shared" si="17"/>
        <v>159.39879999999999</v>
      </c>
      <c r="Y123" s="17">
        <f t="shared" si="18"/>
        <v>24.684000000000001</v>
      </c>
      <c r="Z123" s="17">
        <f t="shared" si="19"/>
        <v>134.7148</v>
      </c>
      <c r="AB123" s="237">
        <f t="shared" si="20"/>
        <v>21.31</v>
      </c>
      <c r="AC123" s="17">
        <f t="shared" si="21"/>
        <v>159.39879999999999</v>
      </c>
      <c r="AD123" s="237">
        <f t="shared" si="22"/>
        <v>3.3</v>
      </c>
      <c r="AE123" s="17">
        <f t="shared" si="23"/>
        <v>0</v>
      </c>
      <c r="AF123" s="17">
        <f t="shared" si="24"/>
        <v>159.39879999999999</v>
      </c>
      <c r="AG123" s="35"/>
    </row>
    <row r="124" spans="1:33" ht="21" customHeight="1" x14ac:dyDescent="0.2">
      <c r="A124" s="10">
        <v>44777</v>
      </c>
      <c r="B124" s="11"/>
      <c r="C124" s="12">
        <v>7.28</v>
      </c>
      <c r="D124" s="53"/>
      <c r="E124" s="13">
        <v>66.31</v>
      </c>
      <c r="F124" s="14"/>
      <c r="G124" s="14"/>
      <c r="H124" s="14"/>
      <c r="I124" s="14"/>
      <c r="J124" s="14"/>
      <c r="K124" s="53"/>
      <c r="L124" s="13">
        <v>1.2</v>
      </c>
      <c r="M124" s="14"/>
      <c r="N124" s="14"/>
      <c r="O124" s="14"/>
      <c r="P124" s="14"/>
      <c r="Q124" s="14"/>
      <c r="R124" s="53"/>
      <c r="S124" s="237">
        <f t="shared" si="25"/>
        <v>66.31</v>
      </c>
      <c r="T124" s="237">
        <f t="shared" si="26"/>
        <v>1.2</v>
      </c>
      <c r="U124" s="14"/>
      <c r="V124" s="237">
        <f t="shared" si="27"/>
        <v>1393.6534424100014</v>
      </c>
      <c r="W124" s="53"/>
      <c r="X124" s="17">
        <f t="shared" si="17"/>
        <v>482.73680000000002</v>
      </c>
      <c r="Y124" s="17">
        <f t="shared" si="18"/>
        <v>8.7360000000000007</v>
      </c>
      <c r="Z124" s="17">
        <f t="shared" si="19"/>
        <v>474.00080000000003</v>
      </c>
      <c r="AB124" s="237">
        <f t="shared" si="20"/>
        <v>66.31</v>
      </c>
      <c r="AC124" s="17">
        <f t="shared" si="21"/>
        <v>482.73680000000002</v>
      </c>
      <c r="AD124" s="237">
        <f t="shared" si="22"/>
        <v>1.2</v>
      </c>
      <c r="AE124" s="17">
        <f t="shared" si="23"/>
        <v>0</v>
      </c>
      <c r="AF124" s="17">
        <f t="shared" si="24"/>
        <v>482.73680000000002</v>
      </c>
      <c r="AG124" s="35"/>
    </row>
    <row r="125" spans="1:33" ht="21" customHeight="1" x14ac:dyDescent="0.2">
      <c r="A125" s="10">
        <v>44778</v>
      </c>
      <c r="B125" s="11"/>
      <c r="C125" s="12">
        <v>7.45</v>
      </c>
      <c r="D125" s="53"/>
      <c r="E125" s="13">
        <v>42.53</v>
      </c>
      <c r="F125" s="14"/>
      <c r="G125" s="14"/>
      <c r="H125" s="14"/>
      <c r="I125" s="14"/>
      <c r="J125" s="14"/>
      <c r="K125" s="53"/>
      <c r="L125" s="13">
        <v>6.9</v>
      </c>
      <c r="M125" s="14"/>
      <c r="N125" s="14"/>
      <c r="O125" s="14"/>
      <c r="P125" s="14"/>
      <c r="Q125" s="14"/>
      <c r="R125" s="53"/>
      <c r="S125" s="237">
        <f t="shared" si="25"/>
        <v>42.53</v>
      </c>
      <c r="T125" s="237">
        <f t="shared" si="26"/>
        <v>6.9</v>
      </c>
      <c r="U125" s="14"/>
      <c r="V125" s="237">
        <f t="shared" si="27"/>
        <v>1429.2834424100013</v>
      </c>
      <c r="W125" s="53"/>
      <c r="X125" s="17">
        <f t="shared" si="17"/>
        <v>316.8485</v>
      </c>
      <c r="Y125" s="17">
        <f t="shared" si="18"/>
        <v>51.405000000000001</v>
      </c>
      <c r="Z125" s="17">
        <f t="shared" si="19"/>
        <v>265.44349999999997</v>
      </c>
      <c r="AB125" s="237">
        <f t="shared" si="20"/>
        <v>42.53</v>
      </c>
      <c r="AC125" s="17">
        <f t="shared" si="21"/>
        <v>316.8485</v>
      </c>
      <c r="AD125" s="237">
        <f t="shared" si="22"/>
        <v>6.9</v>
      </c>
      <c r="AE125" s="17">
        <f t="shared" si="23"/>
        <v>0</v>
      </c>
      <c r="AF125" s="17">
        <f t="shared" si="24"/>
        <v>316.8485</v>
      </c>
      <c r="AG125" s="35"/>
    </row>
    <row r="126" spans="1:33" ht="21" customHeight="1" x14ac:dyDescent="0.2">
      <c r="A126" s="10">
        <v>44779</v>
      </c>
      <c r="B126" s="11"/>
      <c r="C126" s="12">
        <v>7.39</v>
      </c>
      <c r="D126" s="53"/>
      <c r="E126" s="13">
        <v>4.3</v>
      </c>
      <c r="F126" s="14"/>
      <c r="G126" s="14"/>
      <c r="H126" s="14"/>
      <c r="I126" s="14"/>
      <c r="J126" s="14"/>
      <c r="K126" s="53"/>
      <c r="L126" s="13">
        <v>6.6</v>
      </c>
      <c r="M126" s="14"/>
      <c r="N126" s="14"/>
      <c r="O126" s="14"/>
      <c r="P126" s="14"/>
      <c r="Q126" s="14"/>
      <c r="R126" s="53"/>
      <c r="S126" s="237">
        <f t="shared" si="25"/>
        <v>4.3</v>
      </c>
      <c r="T126" s="237">
        <f t="shared" si="26"/>
        <v>6.6</v>
      </c>
      <c r="U126" s="14"/>
      <c r="V126" s="237">
        <f t="shared" si="27"/>
        <v>1426.9834424100013</v>
      </c>
      <c r="W126" s="53"/>
      <c r="X126" s="17">
        <f t="shared" si="17"/>
        <v>31.776999999999997</v>
      </c>
      <c r="Y126" s="17">
        <f t="shared" si="18"/>
        <v>48.773999999999994</v>
      </c>
      <c r="Z126" s="17">
        <f t="shared" si="19"/>
        <v>-16.996999999999996</v>
      </c>
      <c r="AB126" s="237">
        <f t="shared" si="20"/>
        <v>4.3</v>
      </c>
      <c r="AC126" s="17">
        <f t="shared" si="21"/>
        <v>31.776999999999997</v>
      </c>
      <c r="AD126" s="237">
        <f t="shared" si="22"/>
        <v>6.6</v>
      </c>
      <c r="AE126" s="17">
        <f t="shared" si="23"/>
        <v>0</v>
      </c>
      <c r="AF126" s="17">
        <f t="shared" si="24"/>
        <v>31.776999999999997</v>
      </c>
      <c r="AG126" s="35"/>
    </row>
    <row r="127" spans="1:33" ht="21" customHeight="1" x14ac:dyDescent="0.2">
      <c r="A127" s="10">
        <v>44779</v>
      </c>
      <c r="B127" s="11"/>
      <c r="C127" s="12">
        <v>7.39</v>
      </c>
      <c r="D127" s="53"/>
      <c r="E127" s="13"/>
      <c r="F127" s="14"/>
      <c r="G127" s="14"/>
      <c r="H127" s="14"/>
      <c r="I127" s="14"/>
      <c r="J127" s="14"/>
      <c r="K127" s="53"/>
      <c r="L127" s="13"/>
      <c r="M127" s="14"/>
      <c r="N127" s="14">
        <v>169.65</v>
      </c>
      <c r="O127" s="14"/>
      <c r="P127" s="14"/>
      <c r="Q127" s="14"/>
      <c r="R127" s="53"/>
      <c r="S127" s="237">
        <f t="shared" si="25"/>
        <v>0</v>
      </c>
      <c r="T127" s="237">
        <f t="shared" si="26"/>
        <v>169.65</v>
      </c>
      <c r="U127" s="14"/>
      <c r="V127" s="237">
        <f t="shared" si="27"/>
        <v>1257.3334424100012</v>
      </c>
      <c r="W127" s="53"/>
      <c r="X127" s="17">
        <f t="shared" si="17"/>
        <v>0</v>
      </c>
      <c r="Y127" s="17">
        <f t="shared" si="18"/>
        <v>0</v>
      </c>
      <c r="Z127" s="17">
        <f t="shared" si="19"/>
        <v>0</v>
      </c>
      <c r="AB127" s="237">
        <f t="shared" si="20"/>
        <v>0</v>
      </c>
      <c r="AC127" s="17">
        <f t="shared" si="21"/>
        <v>0</v>
      </c>
      <c r="AD127" s="237">
        <f t="shared" si="22"/>
        <v>169.65</v>
      </c>
      <c r="AE127" s="17">
        <f t="shared" si="23"/>
        <v>1253.7135000000001</v>
      </c>
      <c r="AF127" s="17">
        <f t="shared" si="24"/>
        <v>0</v>
      </c>
      <c r="AG127" s="35"/>
    </row>
    <row r="128" spans="1:33" ht="21" customHeight="1" x14ac:dyDescent="0.2">
      <c r="A128" s="10">
        <v>44780</v>
      </c>
      <c r="B128" s="11"/>
      <c r="C128" s="12">
        <v>7.4</v>
      </c>
      <c r="D128" s="53"/>
      <c r="E128" s="13">
        <v>21.36</v>
      </c>
      <c r="F128" s="14"/>
      <c r="G128" s="14"/>
      <c r="H128" s="14"/>
      <c r="I128" s="14"/>
      <c r="J128" s="14"/>
      <c r="K128" s="53"/>
      <c r="L128" s="13">
        <v>3.3</v>
      </c>
      <c r="M128" s="14"/>
      <c r="N128" s="14"/>
      <c r="O128" s="14"/>
      <c r="P128" s="14"/>
      <c r="Q128" s="14"/>
      <c r="R128" s="53"/>
      <c r="S128" s="237">
        <f t="shared" si="25"/>
        <v>21.36</v>
      </c>
      <c r="T128" s="237">
        <f t="shared" si="26"/>
        <v>3.3</v>
      </c>
      <c r="U128" s="14"/>
      <c r="V128" s="237">
        <f t="shared" si="27"/>
        <v>1275.3934424100012</v>
      </c>
      <c r="W128" s="53"/>
      <c r="X128" s="17">
        <f t="shared" si="17"/>
        <v>158.06399999999999</v>
      </c>
      <c r="Y128" s="17">
        <f t="shared" si="18"/>
        <v>24.419999999999998</v>
      </c>
      <c r="Z128" s="17">
        <f t="shared" si="19"/>
        <v>133.64400000000001</v>
      </c>
      <c r="AB128" s="237">
        <f t="shared" si="20"/>
        <v>21.36</v>
      </c>
      <c r="AC128" s="17">
        <f t="shared" si="21"/>
        <v>158.06399999999999</v>
      </c>
      <c r="AD128" s="237">
        <f t="shared" si="22"/>
        <v>3.3</v>
      </c>
      <c r="AE128" s="17">
        <f t="shared" si="23"/>
        <v>0</v>
      </c>
      <c r="AF128" s="17">
        <f t="shared" si="24"/>
        <v>158.06399999999999</v>
      </c>
      <c r="AG128" s="35"/>
    </row>
    <row r="129" spans="1:33" ht="21" customHeight="1" x14ac:dyDescent="0.2">
      <c r="A129" s="10">
        <v>44781</v>
      </c>
      <c r="B129" s="11"/>
      <c r="C129" s="12">
        <v>7.75</v>
      </c>
      <c r="D129" s="53"/>
      <c r="E129" s="13">
        <v>63.45</v>
      </c>
      <c r="F129" s="14"/>
      <c r="G129" s="14"/>
      <c r="H129" s="14"/>
      <c r="I129" s="14"/>
      <c r="J129" s="14"/>
      <c r="K129" s="53"/>
      <c r="L129" s="13">
        <v>9.8999999999999986</v>
      </c>
      <c r="M129" s="14"/>
      <c r="N129" s="14"/>
      <c r="O129" s="14"/>
      <c r="P129" s="14"/>
      <c r="Q129" s="14"/>
      <c r="R129" s="53"/>
      <c r="S129" s="237">
        <f t="shared" si="25"/>
        <v>63.45</v>
      </c>
      <c r="T129" s="237">
        <f t="shared" si="26"/>
        <v>9.8999999999999986</v>
      </c>
      <c r="U129" s="14"/>
      <c r="V129" s="237">
        <f t="shared" si="27"/>
        <v>1328.9434424100011</v>
      </c>
      <c r="W129" s="53"/>
      <c r="X129" s="17">
        <f t="shared" si="17"/>
        <v>491.73750000000001</v>
      </c>
      <c r="Y129" s="17">
        <f t="shared" si="18"/>
        <v>76.724999999999994</v>
      </c>
      <c r="Z129" s="17">
        <f t="shared" si="19"/>
        <v>415.01250000000005</v>
      </c>
      <c r="AB129" s="237">
        <f t="shared" si="20"/>
        <v>63.45</v>
      </c>
      <c r="AC129" s="17">
        <f t="shared" si="21"/>
        <v>491.73750000000001</v>
      </c>
      <c r="AD129" s="237">
        <f t="shared" si="22"/>
        <v>9.8999999999999986</v>
      </c>
      <c r="AE129" s="17">
        <f t="shared" si="23"/>
        <v>0</v>
      </c>
      <c r="AF129" s="17">
        <f t="shared" si="24"/>
        <v>491.73750000000001</v>
      </c>
      <c r="AG129" s="35"/>
    </row>
    <row r="130" spans="1:33" ht="21" customHeight="1" x14ac:dyDescent="0.2">
      <c r="A130" s="10">
        <v>44782</v>
      </c>
      <c r="B130" s="11"/>
      <c r="C130" s="12">
        <v>7.87</v>
      </c>
      <c r="D130" s="53"/>
      <c r="E130" s="13">
        <v>39.129999999999995</v>
      </c>
      <c r="F130" s="14"/>
      <c r="G130" s="14"/>
      <c r="H130" s="14"/>
      <c r="I130" s="14"/>
      <c r="J130" s="14"/>
      <c r="K130" s="53"/>
      <c r="L130" s="13">
        <v>6.9</v>
      </c>
      <c r="M130" s="14"/>
      <c r="N130" s="14"/>
      <c r="O130" s="14"/>
      <c r="P130" s="14"/>
      <c r="Q130" s="14"/>
      <c r="R130" s="53"/>
      <c r="S130" s="237">
        <f t="shared" si="25"/>
        <v>39.129999999999995</v>
      </c>
      <c r="T130" s="237">
        <f t="shared" si="26"/>
        <v>6.9</v>
      </c>
      <c r="U130" s="14"/>
      <c r="V130" s="237">
        <f t="shared" si="27"/>
        <v>1361.1734424100009</v>
      </c>
      <c r="W130" s="53"/>
      <c r="X130" s="17">
        <f t="shared" si="17"/>
        <v>307.95309999999995</v>
      </c>
      <c r="Y130" s="17">
        <f t="shared" si="18"/>
        <v>54.303000000000004</v>
      </c>
      <c r="Z130" s="17">
        <f t="shared" si="19"/>
        <v>253.65009999999995</v>
      </c>
      <c r="AB130" s="237">
        <f t="shared" si="20"/>
        <v>39.129999999999995</v>
      </c>
      <c r="AC130" s="17">
        <f t="shared" si="21"/>
        <v>307.95309999999995</v>
      </c>
      <c r="AD130" s="237">
        <f t="shared" si="22"/>
        <v>6.9</v>
      </c>
      <c r="AE130" s="17">
        <f t="shared" si="23"/>
        <v>0</v>
      </c>
      <c r="AF130" s="17">
        <f t="shared" si="24"/>
        <v>307.95309999999995</v>
      </c>
      <c r="AG130" s="35"/>
    </row>
    <row r="131" spans="1:33" ht="21" customHeight="1" x14ac:dyDescent="0.2">
      <c r="A131" s="10">
        <v>44783</v>
      </c>
      <c r="B131" s="11"/>
      <c r="C131" s="12">
        <v>8.31</v>
      </c>
      <c r="D131" s="53"/>
      <c r="E131" s="13">
        <v>42.15</v>
      </c>
      <c r="F131" s="14"/>
      <c r="G131" s="14"/>
      <c r="H131" s="14"/>
      <c r="I131" s="14"/>
      <c r="J131" s="14"/>
      <c r="K131" s="53"/>
      <c r="L131" s="13">
        <v>6.6</v>
      </c>
      <c r="M131" s="14"/>
      <c r="N131" s="14"/>
      <c r="O131" s="14"/>
      <c r="P131" s="14"/>
      <c r="Q131" s="14"/>
      <c r="R131" s="53"/>
      <c r="S131" s="237">
        <f t="shared" si="25"/>
        <v>42.15</v>
      </c>
      <c r="T131" s="237">
        <f t="shared" si="26"/>
        <v>6.6</v>
      </c>
      <c r="U131" s="14"/>
      <c r="V131" s="237">
        <f t="shared" si="27"/>
        <v>1396.7234424100011</v>
      </c>
      <c r="W131" s="53"/>
      <c r="X131" s="17">
        <f t="shared" si="17"/>
        <v>350.26650000000001</v>
      </c>
      <c r="Y131" s="17">
        <f t="shared" si="18"/>
        <v>54.846000000000004</v>
      </c>
      <c r="Z131" s="17">
        <f t="shared" si="19"/>
        <v>295.4205</v>
      </c>
      <c r="AB131" s="237">
        <f t="shared" si="20"/>
        <v>42.15</v>
      </c>
      <c r="AC131" s="17">
        <f t="shared" si="21"/>
        <v>350.26650000000001</v>
      </c>
      <c r="AD131" s="237">
        <f t="shared" si="22"/>
        <v>6.6</v>
      </c>
      <c r="AE131" s="17">
        <f t="shared" si="23"/>
        <v>0</v>
      </c>
      <c r="AF131" s="17">
        <f t="shared" si="24"/>
        <v>350.26650000000001</v>
      </c>
      <c r="AG131" s="35"/>
    </row>
    <row r="132" spans="1:33" ht="21" customHeight="1" x14ac:dyDescent="0.2">
      <c r="A132" s="10">
        <v>44784</v>
      </c>
      <c r="B132" s="11"/>
      <c r="C132" s="12">
        <v>7.84</v>
      </c>
      <c r="D132" s="53"/>
      <c r="E132" s="13">
        <v>4.37</v>
      </c>
      <c r="F132" s="14"/>
      <c r="G132" s="14"/>
      <c r="H132" s="14"/>
      <c r="I132" s="14"/>
      <c r="J132" s="14"/>
      <c r="K132" s="53"/>
      <c r="L132" s="13">
        <v>6.6</v>
      </c>
      <c r="M132" s="14"/>
      <c r="N132" s="14"/>
      <c r="O132" s="14"/>
      <c r="P132" s="14"/>
      <c r="Q132" s="14"/>
      <c r="R132" s="53"/>
      <c r="S132" s="237">
        <f t="shared" si="25"/>
        <v>4.37</v>
      </c>
      <c r="T132" s="237">
        <f t="shared" si="26"/>
        <v>6.6</v>
      </c>
      <c r="U132" s="14"/>
      <c r="V132" s="237">
        <f t="shared" si="27"/>
        <v>1394.4934424100011</v>
      </c>
      <c r="W132" s="53"/>
      <c r="X132" s="17">
        <f t="shared" si="17"/>
        <v>34.260800000000003</v>
      </c>
      <c r="Y132" s="17">
        <f t="shared" si="18"/>
        <v>51.744</v>
      </c>
      <c r="Z132" s="17">
        <f t="shared" si="19"/>
        <v>-17.483199999999997</v>
      </c>
      <c r="AB132" s="237">
        <f t="shared" si="20"/>
        <v>4.37</v>
      </c>
      <c r="AC132" s="17">
        <f t="shared" si="21"/>
        <v>34.260800000000003</v>
      </c>
      <c r="AD132" s="237">
        <f t="shared" si="22"/>
        <v>6.6</v>
      </c>
      <c r="AE132" s="17">
        <f t="shared" si="23"/>
        <v>0</v>
      </c>
      <c r="AF132" s="17">
        <f t="shared" si="24"/>
        <v>34.260800000000003</v>
      </c>
      <c r="AG132" s="35"/>
    </row>
    <row r="133" spans="1:33" ht="21" customHeight="1" x14ac:dyDescent="0.2">
      <c r="A133" s="10">
        <v>44785</v>
      </c>
      <c r="B133" s="11"/>
      <c r="C133" s="12">
        <v>8.01</v>
      </c>
      <c r="D133" s="53"/>
      <c r="E133" s="13">
        <v>41.97</v>
      </c>
      <c r="F133" s="14"/>
      <c r="G133" s="14"/>
      <c r="H133" s="14"/>
      <c r="I133" s="14"/>
      <c r="J133" s="14"/>
      <c r="K133" s="53"/>
      <c r="L133" s="13">
        <v>5.9</v>
      </c>
      <c r="M133" s="14"/>
      <c r="N133" s="14"/>
      <c r="O133" s="14"/>
      <c r="P133" s="14"/>
      <c r="Q133" s="14"/>
      <c r="R133" s="53"/>
      <c r="S133" s="237">
        <f t="shared" si="25"/>
        <v>41.97</v>
      </c>
      <c r="T133" s="237">
        <f t="shared" si="26"/>
        <v>5.9</v>
      </c>
      <c r="U133" s="14"/>
      <c r="V133" s="237">
        <f t="shared" si="27"/>
        <v>1430.563442410001</v>
      </c>
      <c r="W133" s="53"/>
      <c r="X133" s="17">
        <f t="shared" si="17"/>
        <v>336.17969999999997</v>
      </c>
      <c r="Y133" s="17">
        <f t="shared" si="18"/>
        <v>47.259</v>
      </c>
      <c r="Z133" s="17">
        <f t="shared" si="19"/>
        <v>288.92069999999995</v>
      </c>
      <c r="AB133" s="237">
        <f t="shared" si="20"/>
        <v>41.97</v>
      </c>
      <c r="AC133" s="17">
        <f t="shared" si="21"/>
        <v>336.17969999999997</v>
      </c>
      <c r="AD133" s="237">
        <f t="shared" si="22"/>
        <v>5.9</v>
      </c>
      <c r="AE133" s="17">
        <f t="shared" si="23"/>
        <v>0</v>
      </c>
      <c r="AF133" s="17">
        <f t="shared" si="24"/>
        <v>336.17969999999997</v>
      </c>
      <c r="AG133" s="35"/>
    </row>
    <row r="134" spans="1:33" ht="21" customHeight="1" x14ac:dyDescent="0.2">
      <c r="A134" s="10">
        <v>44785</v>
      </c>
      <c r="B134" s="11"/>
      <c r="C134" s="12">
        <v>8.01</v>
      </c>
      <c r="D134" s="53"/>
      <c r="E134" s="13"/>
      <c r="F134" s="14"/>
      <c r="G134" s="14"/>
      <c r="H134" s="14"/>
      <c r="I134" s="14"/>
      <c r="J134" s="14"/>
      <c r="K134" s="53"/>
      <c r="L134" s="13"/>
      <c r="M134" s="14"/>
      <c r="N134" s="14">
        <v>64.25</v>
      </c>
      <c r="O134" s="14"/>
      <c r="P134" s="14"/>
      <c r="Q134" s="14"/>
      <c r="R134" s="53"/>
      <c r="S134" s="237">
        <f t="shared" si="25"/>
        <v>0</v>
      </c>
      <c r="T134" s="237">
        <f t="shared" si="26"/>
        <v>64.25</v>
      </c>
      <c r="U134" s="14"/>
      <c r="V134" s="237">
        <f t="shared" si="27"/>
        <v>1366.313442410001</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64.25</v>
      </c>
      <c r="AE134" s="17">
        <f t="shared" ref="AE134:AE197" si="34">SUM(N134,P134)*C134</f>
        <v>514.64250000000004</v>
      </c>
      <c r="AF134" s="17">
        <f t="shared" ref="AF134:AF197" si="35">(SUM(E134:F134)+IF(U134&gt;0,U134,0))*C134</f>
        <v>0</v>
      </c>
      <c r="AG134" s="35"/>
    </row>
    <row r="135" spans="1:33" ht="21" customHeight="1" x14ac:dyDescent="0.2">
      <c r="A135" s="10">
        <v>44786</v>
      </c>
      <c r="B135" s="11"/>
      <c r="C135" s="12">
        <v>8.0399999999999991</v>
      </c>
      <c r="D135" s="53"/>
      <c r="E135" s="13">
        <v>21.63</v>
      </c>
      <c r="F135" s="14"/>
      <c r="G135" s="14"/>
      <c r="H135" s="14"/>
      <c r="I135" s="14"/>
      <c r="J135" s="14"/>
      <c r="K135" s="53"/>
      <c r="L135" s="13">
        <v>3.3</v>
      </c>
      <c r="M135" s="14"/>
      <c r="N135" s="14"/>
      <c r="O135" s="14"/>
      <c r="P135" s="14"/>
      <c r="Q135" s="14"/>
      <c r="R135" s="53"/>
      <c r="S135" s="237">
        <f t="shared" si="25"/>
        <v>21.63</v>
      </c>
      <c r="T135" s="237">
        <f t="shared" si="26"/>
        <v>3.3</v>
      </c>
      <c r="U135" s="14"/>
      <c r="V135" s="237">
        <f t="shared" si="27"/>
        <v>1384.6434424100012</v>
      </c>
      <c r="W135" s="53"/>
      <c r="X135" s="17">
        <f t="shared" si="28"/>
        <v>173.90519999999998</v>
      </c>
      <c r="Y135" s="17">
        <f t="shared" si="29"/>
        <v>26.531999999999996</v>
      </c>
      <c r="Z135" s="17">
        <f t="shared" si="30"/>
        <v>147.3732</v>
      </c>
      <c r="AB135" s="237">
        <f t="shared" si="31"/>
        <v>21.63</v>
      </c>
      <c r="AC135" s="17">
        <f t="shared" si="32"/>
        <v>173.90519999999998</v>
      </c>
      <c r="AD135" s="237">
        <f t="shared" si="33"/>
        <v>3.3</v>
      </c>
      <c r="AE135" s="17">
        <f t="shared" si="34"/>
        <v>0</v>
      </c>
      <c r="AF135" s="17">
        <f t="shared" si="35"/>
        <v>173.90519999999998</v>
      </c>
      <c r="AG135" s="35"/>
    </row>
    <row r="136" spans="1:33" ht="21" customHeight="1" x14ac:dyDescent="0.2">
      <c r="A136" s="10">
        <v>44787</v>
      </c>
      <c r="B136" s="11"/>
      <c r="C136" s="12">
        <v>7.95</v>
      </c>
      <c r="D136" s="53"/>
      <c r="E136" s="13">
        <v>41.9</v>
      </c>
      <c r="F136" s="14"/>
      <c r="G136" s="14"/>
      <c r="H136" s="14"/>
      <c r="I136" s="14"/>
      <c r="J136" s="14"/>
      <c r="K136" s="53"/>
      <c r="L136" s="13">
        <v>6.6</v>
      </c>
      <c r="M136" s="14"/>
      <c r="N136" s="14"/>
      <c r="O136" s="14"/>
      <c r="P136" s="14"/>
      <c r="Q136" s="14"/>
      <c r="R136" s="53"/>
      <c r="S136" s="237">
        <f t="shared" si="25"/>
        <v>41.9</v>
      </c>
      <c r="T136" s="237">
        <f t="shared" si="26"/>
        <v>6.6</v>
      </c>
      <c r="U136" s="14"/>
      <c r="V136" s="237">
        <f t="shared" si="27"/>
        <v>1419.9434424100014</v>
      </c>
      <c r="W136" s="53"/>
      <c r="X136" s="17">
        <f t="shared" si="28"/>
        <v>333.10500000000002</v>
      </c>
      <c r="Y136" s="17">
        <f t="shared" si="29"/>
        <v>52.47</v>
      </c>
      <c r="Z136" s="17">
        <f t="shared" si="30"/>
        <v>280.63499999999999</v>
      </c>
      <c r="AB136" s="237">
        <f t="shared" si="31"/>
        <v>41.9</v>
      </c>
      <c r="AC136" s="17">
        <f t="shared" si="32"/>
        <v>333.10500000000002</v>
      </c>
      <c r="AD136" s="237">
        <f t="shared" si="33"/>
        <v>6.6</v>
      </c>
      <c r="AE136" s="17">
        <f t="shared" si="34"/>
        <v>0</v>
      </c>
      <c r="AF136" s="17">
        <f t="shared" si="35"/>
        <v>333.10500000000002</v>
      </c>
      <c r="AG136" s="35"/>
    </row>
    <row r="137" spans="1:33" ht="21" customHeight="1" x14ac:dyDescent="0.2">
      <c r="A137" s="10">
        <v>44788</v>
      </c>
      <c r="B137" s="11"/>
      <c r="C137" s="12">
        <v>8.09</v>
      </c>
      <c r="D137" s="53"/>
      <c r="E137" s="13">
        <v>54.85</v>
      </c>
      <c r="F137" s="14"/>
      <c r="G137" s="14"/>
      <c r="H137" s="14"/>
      <c r="I137" s="14"/>
      <c r="J137" s="14"/>
      <c r="K137" s="53"/>
      <c r="L137" s="13">
        <v>9.6</v>
      </c>
      <c r="M137" s="14"/>
      <c r="N137" s="14"/>
      <c r="O137" s="14"/>
      <c r="P137" s="14"/>
      <c r="Q137" s="14"/>
      <c r="R137" s="53"/>
      <c r="S137" s="237">
        <f t="shared" si="25"/>
        <v>54.85</v>
      </c>
      <c r="T137" s="237">
        <f t="shared" si="26"/>
        <v>9.6</v>
      </c>
      <c r="U137" s="14"/>
      <c r="V137" s="237">
        <f t="shared" si="27"/>
        <v>1465.1934424100014</v>
      </c>
      <c r="W137" s="53"/>
      <c r="X137" s="17">
        <f t="shared" si="28"/>
        <v>443.73649999999998</v>
      </c>
      <c r="Y137" s="17">
        <f t="shared" si="29"/>
        <v>77.664000000000001</v>
      </c>
      <c r="Z137" s="17">
        <f t="shared" si="30"/>
        <v>366.07249999999999</v>
      </c>
      <c r="AB137" s="237">
        <f t="shared" si="31"/>
        <v>54.85</v>
      </c>
      <c r="AC137" s="17">
        <f t="shared" si="32"/>
        <v>443.73649999999998</v>
      </c>
      <c r="AD137" s="237">
        <f t="shared" si="33"/>
        <v>9.6</v>
      </c>
      <c r="AE137" s="17">
        <f t="shared" si="34"/>
        <v>0</v>
      </c>
      <c r="AF137" s="17">
        <f t="shared" si="35"/>
        <v>443.73649999999998</v>
      </c>
      <c r="AG137" s="35"/>
    </row>
    <row r="138" spans="1:33" ht="21" customHeight="1" x14ac:dyDescent="0.2">
      <c r="A138" s="10">
        <v>44789</v>
      </c>
      <c r="B138" s="11"/>
      <c r="C138" s="12">
        <v>8.25</v>
      </c>
      <c r="D138" s="53"/>
      <c r="E138" s="13">
        <v>5.99</v>
      </c>
      <c r="F138" s="14"/>
      <c r="G138" s="14"/>
      <c r="H138" s="14"/>
      <c r="I138" s="14"/>
      <c r="J138" s="14"/>
      <c r="K138" s="53"/>
      <c r="L138" s="13">
        <v>7.3</v>
      </c>
      <c r="M138" s="14"/>
      <c r="N138" s="14"/>
      <c r="O138" s="14"/>
      <c r="P138" s="14"/>
      <c r="Q138" s="14"/>
      <c r="R138" s="53"/>
      <c r="S138" s="237">
        <f t="shared" si="25"/>
        <v>5.99</v>
      </c>
      <c r="T138" s="237">
        <f t="shared" si="26"/>
        <v>7.3</v>
      </c>
      <c r="U138" s="14"/>
      <c r="V138" s="237">
        <f t="shared" si="27"/>
        <v>1463.8834424100014</v>
      </c>
      <c r="W138" s="53"/>
      <c r="X138" s="17">
        <f t="shared" si="28"/>
        <v>49.417500000000004</v>
      </c>
      <c r="Y138" s="17">
        <f t="shared" si="29"/>
        <v>60.225000000000001</v>
      </c>
      <c r="Z138" s="17">
        <f t="shared" si="30"/>
        <v>-10.807499999999997</v>
      </c>
      <c r="AB138" s="237">
        <f t="shared" si="31"/>
        <v>5.99</v>
      </c>
      <c r="AC138" s="17">
        <f t="shared" si="32"/>
        <v>49.417500000000004</v>
      </c>
      <c r="AD138" s="237">
        <f t="shared" si="33"/>
        <v>7.3</v>
      </c>
      <c r="AE138" s="17">
        <f t="shared" si="34"/>
        <v>0</v>
      </c>
      <c r="AF138" s="17">
        <f t="shared" si="35"/>
        <v>49.417500000000004</v>
      </c>
      <c r="AG138" s="35"/>
    </row>
    <row r="139" spans="1:33" ht="21" customHeight="1" x14ac:dyDescent="0.2">
      <c r="A139" s="10">
        <v>44790</v>
      </c>
      <c r="B139" s="11"/>
      <c r="C139" s="12">
        <v>7.81</v>
      </c>
      <c r="D139" s="53"/>
      <c r="E139" s="13">
        <v>43.66</v>
      </c>
      <c r="F139" s="14"/>
      <c r="G139" s="14"/>
      <c r="H139" s="14"/>
      <c r="I139" s="14"/>
      <c r="J139" s="14"/>
      <c r="K139" s="53"/>
      <c r="L139" s="13">
        <v>6.6</v>
      </c>
      <c r="M139" s="14"/>
      <c r="N139" s="14"/>
      <c r="O139" s="14"/>
      <c r="P139" s="14"/>
      <c r="Q139" s="14"/>
      <c r="R139" s="53"/>
      <c r="S139" s="237">
        <f t="shared" si="25"/>
        <v>43.66</v>
      </c>
      <c r="T139" s="237">
        <f t="shared" si="26"/>
        <v>6.6</v>
      </c>
      <c r="U139" s="14"/>
      <c r="V139" s="237">
        <f t="shared" si="27"/>
        <v>1500.9434424100016</v>
      </c>
      <c r="W139" s="53"/>
      <c r="X139" s="17">
        <f t="shared" si="28"/>
        <v>340.98459999999994</v>
      </c>
      <c r="Y139" s="17">
        <f t="shared" si="29"/>
        <v>51.545999999999992</v>
      </c>
      <c r="Z139" s="17">
        <f t="shared" si="30"/>
        <v>289.43859999999995</v>
      </c>
      <c r="AB139" s="237">
        <f t="shared" si="31"/>
        <v>43.66</v>
      </c>
      <c r="AC139" s="17">
        <f t="shared" si="32"/>
        <v>340.98459999999994</v>
      </c>
      <c r="AD139" s="237">
        <f t="shared" si="33"/>
        <v>6.6</v>
      </c>
      <c r="AE139" s="17">
        <f t="shared" si="34"/>
        <v>0</v>
      </c>
      <c r="AF139" s="17">
        <f t="shared" si="35"/>
        <v>340.98459999999994</v>
      </c>
      <c r="AG139" s="35"/>
    </row>
    <row r="140" spans="1:33" ht="21" customHeight="1" x14ac:dyDescent="0.2">
      <c r="A140" s="10">
        <v>44791</v>
      </c>
      <c r="B140" s="11"/>
      <c r="C140" s="12">
        <v>6.99</v>
      </c>
      <c r="D140" s="53"/>
      <c r="E140" s="13">
        <v>43.67</v>
      </c>
      <c r="F140" s="14"/>
      <c r="G140" s="14"/>
      <c r="H140" s="14"/>
      <c r="I140" s="14"/>
      <c r="J140" s="14"/>
      <c r="K140" s="53"/>
      <c r="L140" s="13">
        <v>6.6</v>
      </c>
      <c r="M140" s="14"/>
      <c r="N140" s="14"/>
      <c r="O140" s="14"/>
      <c r="P140" s="14"/>
      <c r="Q140" s="14"/>
      <c r="R140" s="53"/>
      <c r="S140" s="237">
        <f t="shared" si="25"/>
        <v>43.67</v>
      </c>
      <c r="T140" s="237">
        <f t="shared" si="26"/>
        <v>6.6</v>
      </c>
      <c r="U140" s="14"/>
      <c r="V140" s="237">
        <f t="shared" si="27"/>
        <v>1538.0134424100017</v>
      </c>
      <c r="W140" s="53"/>
      <c r="X140" s="17">
        <f t="shared" si="28"/>
        <v>305.25330000000002</v>
      </c>
      <c r="Y140" s="17">
        <f t="shared" si="29"/>
        <v>46.134</v>
      </c>
      <c r="Z140" s="17">
        <f t="shared" si="30"/>
        <v>259.11930000000001</v>
      </c>
      <c r="AB140" s="237">
        <f t="shared" si="31"/>
        <v>43.67</v>
      </c>
      <c r="AC140" s="17">
        <f t="shared" si="32"/>
        <v>305.25330000000002</v>
      </c>
      <c r="AD140" s="237">
        <f t="shared" si="33"/>
        <v>6.6</v>
      </c>
      <c r="AE140" s="17">
        <f t="shared" si="34"/>
        <v>0</v>
      </c>
      <c r="AF140" s="17">
        <f t="shared" si="35"/>
        <v>305.25330000000002</v>
      </c>
      <c r="AG140" s="35"/>
    </row>
    <row r="141" spans="1:33" ht="21" customHeight="1" x14ac:dyDescent="0.2">
      <c r="A141" s="10">
        <v>44792</v>
      </c>
      <c r="B141" s="11"/>
      <c r="C141" s="12">
        <v>6.61</v>
      </c>
      <c r="D141" s="53"/>
      <c r="E141" s="13">
        <v>43.58</v>
      </c>
      <c r="F141" s="14"/>
      <c r="G141" s="14"/>
      <c r="H141" s="14"/>
      <c r="I141" s="14"/>
      <c r="J141" s="14"/>
      <c r="K141" s="53"/>
      <c r="L141" s="13">
        <v>6.6</v>
      </c>
      <c r="M141" s="14"/>
      <c r="N141" s="14"/>
      <c r="O141" s="14"/>
      <c r="P141" s="14"/>
      <c r="Q141" s="14"/>
      <c r="R141" s="53"/>
      <c r="S141" s="237">
        <f t="shared" si="25"/>
        <v>43.58</v>
      </c>
      <c r="T141" s="237">
        <f t="shared" si="26"/>
        <v>6.6</v>
      </c>
      <c r="U141" s="14"/>
      <c r="V141" s="237">
        <f t="shared" si="27"/>
        <v>1574.9934424100018</v>
      </c>
      <c r="W141" s="53"/>
      <c r="X141" s="17">
        <f t="shared" si="28"/>
        <v>288.06380000000001</v>
      </c>
      <c r="Y141" s="17">
        <f t="shared" si="29"/>
        <v>43.625999999999998</v>
      </c>
      <c r="Z141" s="17">
        <f t="shared" si="30"/>
        <v>244.43780000000001</v>
      </c>
      <c r="AB141" s="237">
        <f t="shared" si="31"/>
        <v>43.58</v>
      </c>
      <c r="AC141" s="17">
        <f t="shared" si="32"/>
        <v>288.06380000000001</v>
      </c>
      <c r="AD141" s="237">
        <f t="shared" si="33"/>
        <v>6.6</v>
      </c>
      <c r="AE141" s="17">
        <f t="shared" si="34"/>
        <v>0</v>
      </c>
      <c r="AF141" s="17">
        <f t="shared" si="35"/>
        <v>288.06380000000001</v>
      </c>
      <c r="AG141" s="35"/>
    </row>
    <row r="142" spans="1:33" ht="21" customHeight="1" x14ac:dyDescent="0.2">
      <c r="A142" s="10">
        <v>44792</v>
      </c>
      <c r="B142" s="11"/>
      <c r="C142" s="12">
        <v>6.61</v>
      </c>
      <c r="D142" s="53"/>
      <c r="E142" s="13"/>
      <c r="F142" s="14"/>
      <c r="G142" s="14"/>
      <c r="H142" s="14"/>
      <c r="I142" s="14"/>
      <c r="J142" s="14"/>
      <c r="K142" s="53"/>
      <c r="L142" s="13"/>
      <c r="M142" s="14"/>
      <c r="N142" s="14">
        <v>211.64</v>
      </c>
      <c r="O142" s="14"/>
      <c r="P142" s="14"/>
      <c r="Q142" s="14"/>
      <c r="R142" s="53"/>
      <c r="S142" s="237">
        <f t="shared" si="25"/>
        <v>0</v>
      </c>
      <c r="T142" s="237">
        <f t="shared" si="26"/>
        <v>211.64</v>
      </c>
      <c r="U142" s="14"/>
      <c r="V142" s="237">
        <f t="shared" si="27"/>
        <v>1363.3534424100017</v>
      </c>
      <c r="W142" s="53"/>
      <c r="X142" s="17">
        <f t="shared" si="28"/>
        <v>0</v>
      </c>
      <c r="Y142" s="17">
        <f t="shared" si="29"/>
        <v>0</v>
      </c>
      <c r="Z142" s="17">
        <f t="shared" si="30"/>
        <v>0</v>
      </c>
      <c r="AB142" s="237">
        <f t="shared" si="31"/>
        <v>0</v>
      </c>
      <c r="AC142" s="17">
        <f t="shared" si="32"/>
        <v>0</v>
      </c>
      <c r="AD142" s="237">
        <f t="shared" si="33"/>
        <v>211.64</v>
      </c>
      <c r="AE142" s="17">
        <f t="shared" si="34"/>
        <v>1398.9404</v>
      </c>
      <c r="AF142" s="17">
        <f t="shared" si="35"/>
        <v>0</v>
      </c>
      <c r="AG142" s="35"/>
    </row>
    <row r="143" spans="1:33" ht="21" customHeight="1" x14ac:dyDescent="0.2">
      <c r="A143" s="10">
        <v>44793</v>
      </c>
      <c r="B143" s="11"/>
      <c r="C143" s="12">
        <v>6.15</v>
      </c>
      <c r="D143" s="53"/>
      <c r="E143" s="13">
        <v>21.15</v>
      </c>
      <c r="F143" s="14"/>
      <c r="G143" s="14"/>
      <c r="H143" s="14"/>
      <c r="I143" s="14"/>
      <c r="J143" s="14"/>
      <c r="K143" s="53"/>
      <c r="L143" s="13">
        <v>3.3</v>
      </c>
      <c r="M143" s="14"/>
      <c r="N143" s="14"/>
      <c r="O143" s="14"/>
      <c r="P143" s="14"/>
      <c r="Q143" s="14"/>
      <c r="R143" s="53"/>
      <c r="S143" s="237">
        <f t="shared" si="25"/>
        <v>21.15</v>
      </c>
      <c r="T143" s="237">
        <f t="shared" si="26"/>
        <v>3.3</v>
      </c>
      <c r="U143" s="14"/>
      <c r="V143" s="237">
        <f t="shared" si="27"/>
        <v>1381.2034424100018</v>
      </c>
      <c r="W143" s="53"/>
      <c r="X143" s="17">
        <f t="shared" si="28"/>
        <v>130.07249999999999</v>
      </c>
      <c r="Y143" s="17">
        <f t="shared" si="29"/>
        <v>20.295000000000002</v>
      </c>
      <c r="Z143" s="17">
        <f t="shared" si="30"/>
        <v>109.77749999999999</v>
      </c>
      <c r="AB143" s="237">
        <f t="shared" si="31"/>
        <v>21.15</v>
      </c>
      <c r="AC143" s="17">
        <f t="shared" si="32"/>
        <v>130.07249999999999</v>
      </c>
      <c r="AD143" s="237">
        <f t="shared" si="33"/>
        <v>3.3</v>
      </c>
      <c r="AE143" s="17">
        <f t="shared" si="34"/>
        <v>0</v>
      </c>
      <c r="AF143" s="17">
        <f t="shared" si="35"/>
        <v>130.07249999999999</v>
      </c>
      <c r="AG143" s="35"/>
    </row>
    <row r="144" spans="1:33" ht="21" customHeight="1" x14ac:dyDescent="0.2">
      <c r="A144" s="10">
        <v>44794</v>
      </c>
      <c r="B144" s="11"/>
      <c r="C144" s="12">
        <v>6.28</v>
      </c>
      <c r="D144" s="53"/>
      <c r="E144" s="13">
        <v>43.83</v>
      </c>
      <c r="F144" s="14"/>
      <c r="G144" s="14"/>
      <c r="H144" s="14"/>
      <c r="I144" s="14"/>
      <c r="J144" s="14"/>
      <c r="K144" s="53"/>
      <c r="L144" s="13">
        <v>6.6</v>
      </c>
      <c r="M144" s="14"/>
      <c r="N144" s="14"/>
      <c r="O144" s="14"/>
      <c r="P144" s="14"/>
      <c r="Q144" s="14"/>
      <c r="R144" s="53"/>
      <c r="S144" s="237">
        <f t="shared" ref="S144:S207" si="36">SUM(E144:J144)</f>
        <v>43.83</v>
      </c>
      <c r="T144" s="237">
        <f t="shared" ref="T144:T207" si="37">SUM(L144:Q144)</f>
        <v>6.6</v>
      </c>
      <c r="U144" s="14"/>
      <c r="V144" s="237">
        <f t="shared" ref="V144:V207" si="38">IF(SUM(S144:U144)=0,0,V143+S144-T144+U144)</f>
        <v>1418.4334424100018</v>
      </c>
      <c r="W144" s="53"/>
      <c r="X144" s="17">
        <f t="shared" si="28"/>
        <v>275.25240000000002</v>
      </c>
      <c r="Y144" s="17">
        <f t="shared" si="29"/>
        <v>41.448</v>
      </c>
      <c r="Z144" s="17">
        <f t="shared" si="30"/>
        <v>233.80440000000002</v>
      </c>
      <c r="AB144" s="237">
        <f t="shared" si="31"/>
        <v>43.83</v>
      </c>
      <c r="AC144" s="17">
        <f t="shared" si="32"/>
        <v>275.25240000000002</v>
      </c>
      <c r="AD144" s="237">
        <f t="shared" si="33"/>
        <v>6.6</v>
      </c>
      <c r="AE144" s="17">
        <f t="shared" si="34"/>
        <v>0</v>
      </c>
      <c r="AF144" s="17">
        <f t="shared" si="35"/>
        <v>275.25240000000002</v>
      </c>
      <c r="AG144" s="35"/>
    </row>
    <row r="145" spans="1:33" ht="21" customHeight="1" x14ac:dyDescent="0.2">
      <c r="A145" s="10">
        <v>44795</v>
      </c>
      <c r="B145" s="11"/>
      <c r="C145" s="12">
        <v>6.23</v>
      </c>
      <c r="D145" s="53"/>
      <c r="E145" s="13">
        <v>43.33</v>
      </c>
      <c r="F145" s="14"/>
      <c r="G145" s="14"/>
      <c r="H145" s="14"/>
      <c r="I145" s="14"/>
      <c r="J145" s="14"/>
      <c r="K145" s="53"/>
      <c r="L145" s="13">
        <v>6.6</v>
      </c>
      <c r="M145" s="14"/>
      <c r="N145" s="14"/>
      <c r="O145" s="14"/>
      <c r="P145" s="14"/>
      <c r="Q145" s="14"/>
      <c r="R145" s="53"/>
      <c r="S145" s="237">
        <f t="shared" si="36"/>
        <v>43.33</v>
      </c>
      <c r="T145" s="237">
        <f t="shared" si="37"/>
        <v>6.6</v>
      </c>
      <c r="U145" s="14"/>
      <c r="V145" s="237">
        <f t="shared" si="38"/>
        <v>1455.1634424100018</v>
      </c>
      <c r="W145" s="53"/>
      <c r="X145" s="17">
        <f t="shared" si="28"/>
        <v>269.94589999999999</v>
      </c>
      <c r="Y145" s="17">
        <f t="shared" si="29"/>
        <v>41.118000000000002</v>
      </c>
      <c r="Z145" s="17">
        <f t="shared" si="30"/>
        <v>228.8279</v>
      </c>
      <c r="AB145" s="237">
        <f t="shared" si="31"/>
        <v>43.33</v>
      </c>
      <c r="AC145" s="17">
        <f t="shared" si="32"/>
        <v>269.94589999999999</v>
      </c>
      <c r="AD145" s="237">
        <f t="shared" si="33"/>
        <v>6.6</v>
      </c>
      <c r="AE145" s="17">
        <f t="shared" si="34"/>
        <v>0</v>
      </c>
      <c r="AF145" s="17">
        <f t="shared" si="35"/>
        <v>269.94589999999999</v>
      </c>
      <c r="AG145" s="35"/>
    </row>
    <row r="146" spans="1:33" ht="21" customHeight="1" x14ac:dyDescent="0.2">
      <c r="A146" s="10">
        <v>44796</v>
      </c>
      <c r="B146" s="11"/>
      <c r="C146" s="12">
        <v>6.18</v>
      </c>
      <c r="D146" s="53"/>
      <c r="E146" s="13">
        <v>63.64</v>
      </c>
      <c r="F146" s="14"/>
      <c r="G146" s="14"/>
      <c r="H146" s="14"/>
      <c r="I146" s="14"/>
      <c r="J146" s="14"/>
      <c r="K146" s="53"/>
      <c r="L146" s="13">
        <v>9.8999999999999986</v>
      </c>
      <c r="M146" s="14"/>
      <c r="N146" s="14"/>
      <c r="O146" s="14"/>
      <c r="P146" s="14"/>
      <c r="Q146" s="14"/>
      <c r="R146" s="53"/>
      <c r="S146" s="237">
        <f t="shared" si="36"/>
        <v>63.64</v>
      </c>
      <c r="T146" s="237">
        <f t="shared" si="37"/>
        <v>9.8999999999999986</v>
      </c>
      <c r="U146" s="14"/>
      <c r="V146" s="237">
        <f t="shared" si="38"/>
        <v>1508.9034424100018</v>
      </c>
      <c r="W146" s="53"/>
      <c r="X146" s="17">
        <f t="shared" si="28"/>
        <v>393.29519999999997</v>
      </c>
      <c r="Y146" s="17">
        <f t="shared" si="29"/>
        <v>61.181999999999988</v>
      </c>
      <c r="Z146" s="17">
        <f t="shared" si="30"/>
        <v>332.11320000000001</v>
      </c>
      <c r="AB146" s="237">
        <f t="shared" si="31"/>
        <v>63.64</v>
      </c>
      <c r="AC146" s="17">
        <f t="shared" si="32"/>
        <v>393.29519999999997</v>
      </c>
      <c r="AD146" s="237">
        <f t="shared" si="33"/>
        <v>9.8999999999999986</v>
      </c>
      <c r="AE146" s="17">
        <f t="shared" si="34"/>
        <v>0</v>
      </c>
      <c r="AF146" s="17">
        <f t="shared" si="35"/>
        <v>393.29519999999997</v>
      </c>
      <c r="AG146" s="35"/>
    </row>
    <row r="147" spans="1:33" ht="21" customHeight="1" x14ac:dyDescent="0.2">
      <c r="A147" s="10">
        <v>44797</v>
      </c>
      <c r="B147" s="11"/>
      <c r="C147" s="12">
        <v>6.12</v>
      </c>
      <c r="D147" s="53"/>
      <c r="E147" s="13">
        <v>42.31</v>
      </c>
      <c r="F147" s="14"/>
      <c r="G147" s="14"/>
      <c r="H147" s="14"/>
      <c r="I147" s="14"/>
      <c r="J147" s="14"/>
      <c r="K147" s="53"/>
      <c r="L147" s="13">
        <v>6.6</v>
      </c>
      <c r="M147" s="14"/>
      <c r="N147" s="14"/>
      <c r="O147" s="14"/>
      <c r="P147" s="14"/>
      <c r="Q147" s="14"/>
      <c r="R147" s="53"/>
      <c r="S147" s="237">
        <f t="shared" si="36"/>
        <v>42.31</v>
      </c>
      <c r="T147" s="237">
        <f t="shared" si="37"/>
        <v>6.6</v>
      </c>
      <c r="U147" s="14"/>
      <c r="V147" s="237">
        <f t="shared" si="38"/>
        <v>1544.6134424100019</v>
      </c>
      <c r="W147" s="53"/>
      <c r="X147" s="17">
        <f t="shared" si="28"/>
        <v>258.93720000000002</v>
      </c>
      <c r="Y147" s="17">
        <f t="shared" si="29"/>
        <v>40.391999999999996</v>
      </c>
      <c r="Z147" s="17">
        <f t="shared" si="30"/>
        <v>218.54520000000002</v>
      </c>
      <c r="AB147" s="237">
        <f t="shared" si="31"/>
        <v>42.31</v>
      </c>
      <c r="AC147" s="17">
        <f t="shared" si="32"/>
        <v>258.93720000000002</v>
      </c>
      <c r="AD147" s="237">
        <f t="shared" si="33"/>
        <v>6.6</v>
      </c>
      <c r="AE147" s="17">
        <f t="shared" si="34"/>
        <v>0</v>
      </c>
      <c r="AF147" s="17">
        <f t="shared" si="35"/>
        <v>258.93720000000002</v>
      </c>
      <c r="AG147" s="35"/>
    </row>
    <row r="148" spans="1:33" ht="21" customHeight="1" x14ac:dyDescent="0.2">
      <c r="A148" s="10">
        <v>44798</v>
      </c>
      <c r="B148" s="11"/>
      <c r="C148" s="12">
        <v>6.04</v>
      </c>
      <c r="D148" s="53"/>
      <c r="E148" s="13">
        <v>21.55</v>
      </c>
      <c r="F148" s="14">
        <v>3</v>
      </c>
      <c r="G148" s="14"/>
      <c r="H148" s="14"/>
      <c r="I148" s="14"/>
      <c r="J148" s="14"/>
      <c r="K148" s="53"/>
      <c r="L148" s="13">
        <v>3.3</v>
      </c>
      <c r="M148" s="14">
        <v>7</v>
      </c>
      <c r="N148" s="14"/>
      <c r="O148" s="14"/>
      <c r="P148" s="14"/>
      <c r="Q148" s="14"/>
      <c r="R148" s="53"/>
      <c r="S148" s="237">
        <f t="shared" si="36"/>
        <v>24.55</v>
      </c>
      <c r="T148" s="237">
        <f t="shared" si="37"/>
        <v>10.3</v>
      </c>
      <c r="U148" s="14"/>
      <c r="V148" s="237">
        <f t="shared" si="38"/>
        <v>1558.8634424100019</v>
      </c>
      <c r="W148" s="53"/>
      <c r="X148" s="17">
        <f t="shared" si="28"/>
        <v>148.28200000000001</v>
      </c>
      <c r="Y148" s="17">
        <f t="shared" si="29"/>
        <v>62.212000000000003</v>
      </c>
      <c r="Z148" s="17">
        <f t="shared" si="30"/>
        <v>86.070000000000007</v>
      </c>
      <c r="AB148" s="237">
        <f t="shared" si="31"/>
        <v>24.55</v>
      </c>
      <c r="AC148" s="17">
        <f t="shared" si="32"/>
        <v>148.28200000000001</v>
      </c>
      <c r="AD148" s="237">
        <f t="shared" si="33"/>
        <v>10.3</v>
      </c>
      <c r="AE148" s="17">
        <f t="shared" si="34"/>
        <v>0</v>
      </c>
      <c r="AF148" s="17">
        <f t="shared" si="35"/>
        <v>148.28200000000001</v>
      </c>
      <c r="AG148" s="35"/>
    </row>
    <row r="149" spans="1:33" ht="21" customHeight="1" x14ac:dyDescent="0.2">
      <c r="A149" s="10">
        <v>44799</v>
      </c>
      <c r="B149" s="11"/>
      <c r="C149" s="12">
        <v>5.55</v>
      </c>
      <c r="D149" s="53"/>
      <c r="E149" s="13">
        <v>62.930000000000007</v>
      </c>
      <c r="F149" s="14">
        <v>3</v>
      </c>
      <c r="G149" s="14"/>
      <c r="H149" s="14"/>
      <c r="I149" s="14"/>
      <c r="J149" s="14"/>
      <c r="K149" s="53"/>
      <c r="L149" s="13">
        <v>9.3000000000000007</v>
      </c>
      <c r="M149" s="14">
        <v>7</v>
      </c>
      <c r="N149" s="14"/>
      <c r="O149" s="14"/>
      <c r="P149" s="14"/>
      <c r="Q149" s="14"/>
      <c r="R149" s="53"/>
      <c r="S149" s="237">
        <f t="shared" si="36"/>
        <v>65.930000000000007</v>
      </c>
      <c r="T149" s="237">
        <f t="shared" si="37"/>
        <v>16.3</v>
      </c>
      <c r="U149" s="14"/>
      <c r="V149" s="237">
        <f t="shared" si="38"/>
        <v>1608.493442410002</v>
      </c>
      <c r="W149" s="53"/>
      <c r="X149" s="17">
        <f t="shared" si="28"/>
        <v>365.91150000000005</v>
      </c>
      <c r="Y149" s="17">
        <f t="shared" si="29"/>
        <v>90.465000000000003</v>
      </c>
      <c r="Z149" s="17">
        <f t="shared" si="30"/>
        <v>275.44650000000001</v>
      </c>
      <c r="AB149" s="237">
        <f t="shared" si="31"/>
        <v>65.930000000000007</v>
      </c>
      <c r="AC149" s="17">
        <f t="shared" si="32"/>
        <v>365.91150000000005</v>
      </c>
      <c r="AD149" s="237">
        <f t="shared" si="33"/>
        <v>16.3</v>
      </c>
      <c r="AE149" s="17">
        <f t="shared" si="34"/>
        <v>0</v>
      </c>
      <c r="AF149" s="17">
        <f t="shared" si="35"/>
        <v>365.91150000000005</v>
      </c>
      <c r="AG149" s="35"/>
    </row>
    <row r="150" spans="1:33" ht="21" customHeight="1" x14ac:dyDescent="0.2">
      <c r="A150" s="10">
        <v>44800</v>
      </c>
      <c r="B150" s="11"/>
      <c r="C150" s="12">
        <v>5.29</v>
      </c>
      <c r="D150" s="53"/>
      <c r="E150" s="13">
        <v>21.74</v>
      </c>
      <c r="F150" s="14">
        <v>3</v>
      </c>
      <c r="G150" s="14"/>
      <c r="H150" s="14"/>
      <c r="I150" s="14"/>
      <c r="J150" s="14"/>
      <c r="K150" s="53"/>
      <c r="L150" s="13">
        <v>3.3</v>
      </c>
      <c r="M150" s="14">
        <v>7</v>
      </c>
      <c r="N150" s="14"/>
      <c r="O150" s="14"/>
      <c r="P150" s="14"/>
      <c r="Q150" s="14"/>
      <c r="R150" s="53"/>
      <c r="S150" s="237">
        <f t="shared" si="36"/>
        <v>24.74</v>
      </c>
      <c r="T150" s="237">
        <f t="shared" si="37"/>
        <v>10.3</v>
      </c>
      <c r="U150" s="14"/>
      <c r="V150" s="237">
        <f t="shared" si="38"/>
        <v>1622.933442410002</v>
      </c>
      <c r="W150" s="53"/>
      <c r="X150" s="17">
        <f t="shared" si="28"/>
        <v>130.87459999999999</v>
      </c>
      <c r="Y150" s="17">
        <f t="shared" si="29"/>
        <v>54.487000000000002</v>
      </c>
      <c r="Z150" s="17">
        <f t="shared" si="30"/>
        <v>76.387599999999992</v>
      </c>
      <c r="AB150" s="237">
        <f t="shared" si="31"/>
        <v>24.74</v>
      </c>
      <c r="AC150" s="17">
        <f t="shared" si="32"/>
        <v>130.87459999999999</v>
      </c>
      <c r="AD150" s="237">
        <f t="shared" si="33"/>
        <v>10.3</v>
      </c>
      <c r="AE150" s="17">
        <f t="shared" si="34"/>
        <v>0</v>
      </c>
      <c r="AF150" s="17">
        <f t="shared" si="35"/>
        <v>130.87459999999999</v>
      </c>
      <c r="AG150" s="35"/>
    </row>
    <row r="151" spans="1:33" ht="21" customHeight="1" x14ac:dyDescent="0.2">
      <c r="A151" s="10">
        <v>44801</v>
      </c>
      <c r="B151" s="11"/>
      <c r="C151" s="12">
        <v>5.33</v>
      </c>
      <c r="D151" s="53"/>
      <c r="E151" s="13">
        <v>65.92</v>
      </c>
      <c r="F151" s="14">
        <v>3</v>
      </c>
      <c r="G151" s="14"/>
      <c r="H151" s="14"/>
      <c r="I151" s="14"/>
      <c r="J151" s="14"/>
      <c r="K151" s="53"/>
      <c r="L151" s="13">
        <v>9.8999999999999986</v>
      </c>
      <c r="M151" s="14">
        <v>7</v>
      </c>
      <c r="N151" s="14"/>
      <c r="O151" s="14"/>
      <c r="P151" s="14"/>
      <c r="Q151" s="14"/>
      <c r="R151" s="53"/>
      <c r="S151" s="237">
        <f t="shared" si="36"/>
        <v>68.92</v>
      </c>
      <c r="T151" s="237">
        <f t="shared" si="37"/>
        <v>16.899999999999999</v>
      </c>
      <c r="U151" s="14"/>
      <c r="V151" s="237">
        <f t="shared" si="38"/>
        <v>1674.953442410002</v>
      </c>
      <c r="W151" s="53"/>
      <c r="X151" s="17">
        <f t="shared" si="28"/>
        <v>367.34360000000004</v>
      </c>
      <c r="Y151" s="17">
        <f t="shared" si="29"/>
        <v>90.076999999999998</v>
      </c>
      <c r="Z151" s="17">
        <f t="shared" si="30"/>
        <v>277.26660000000004</v>
      </c>
      <c r="AB151" s="237">
        <f t="shared" si="31"/>
        <v>68.92</v>
      </c>
      <c r="AC151" s="17">
        <f t="shared" si="32"/>
        <v>367.34360000000004</v>
      </c>
      <c r="AD151" s="237">
        <f t="shared" si="33"/>
        <v>16.899999999999999</v>
      </c>
      <c r="AE151" s="17">
        <f t="shared" si="34"/>
        <v>0</v>
      </c>
      <c r="AF151" s="17">
        <f t="shared" si="35"/>
        <v>367.34360000000004</v>
      </c>
      <c r="AG151" s="35"/>
    </row>
    <row r="152" spans="1:33" ht="21" customHeight="1" x14ac:dyDescent="0.2">
      <c r="A152" s="10">
        <v>44802</v>
      </c>
      <c r="B152" s="11"/>
      <c r="C152" s="12">
        <v>5.4</v>
      </c>
      <c r="D152" s="53"/>
      <c r="E152" s="13">
        <v>41.94</v>
      </c>
      <c r="F152" s="14">
        <v>3</v>
      </c>
      <c r="G152" s="14"/>
      <c r="H152" s="14"/>
      <c r="I152" s="14"/>
      <c r="J152" s="14"/>
      <c r="K152" s="53"/>
      <c r="L152" s="13">
        <v>6.6</v>
      </c>
      <c r="M152" s="14">
        <v>7</v>
      </c>
      <c r="N152" s="14"/>
      <c r="O152" s="14"/>
      <c r="P152" s="14"/>
      <c r="Q152" s="14"/>
      <c r="R152" s="53"/>
      <c r="S152" s="237">
        <f t="shared" si="36"/>
        <v>44.94</v>
      </c>
      <c r="T152" s="237">
        <f t="shared" si="37"/>
        <v>13.6</v>
      </c>
      <c r="U152" s="14"/>
      <c r="V152" s="237">
        <f t="shared" si="38"/>
        <v>1706.2934424100022</v>
      </c>
      <c r="W152" s="53"/>
      <c r="X152" s="17">
        <f t="shared" si="28"/>
        <v>242.67600000000002</v>
      </c>
      <c r="Y152" s="17">
        <f t="shared" si="29"/>
        <v>73.44</v>
      </c>
      <c r="Z152" s="17">
        <f t="shared" si="30"/>
        <v>169.23600000000002</v>
      </c>
      <c r="AB152" s="237">
        <f t="shared" si="31"/>
        <v>44.94</v>
      </c>
      <c r="AC152" s="17">
        <f t="shared" si="32"/>
        <v>242.67600000000002</v>
      </c>
      <c r="AD152" s="237">
        <f t="shared" si="33"/>
        <v>13.6</v>
      </c>
      <c r="AE152" s="17">
        <f t="shared" si="34"/>
        <v>0</v>
      </c>
      <c r="AF152" s="17">
        <f t="shared" si="35"/>
        <v>242.67600000000002</v>
      </c>
      <c r="AG152" s="35"/>
    </row>
    <row r="153" spans="1:33" ht="21" customHeight="1" x14ac:dyDescent="0.2">
      <c r="A153" s="10">
        <v>44803</v>
      </c>
      <c r="B153" s="11"/>
      <c r="C153" s="12">
        <v>4.97</v>
      </c>
      <c r="D153" s="53"/>
      <c r="E153" s="13">
        <v>22.97</v>
      </c>
      <c r="F153" s="14">
        <v>3</v>
      </c>
      <c r="G153" s="14"/>
      <c r="H153" s="14"/>
      <c r="I153" s="14"/>
      <c r="J153" s="14"/>
      <c r="K153" s="53"/>
      <c r="L153" s="13">
        <v>3.3</v>
      </c>
      <c r="M153" s="14">
        <v>7</v>
      </c>
      <c r="N153" s="14"/>
      <c r="O153" s="14"/>
      <c r="P153" s="14"/>
      <c r="Q153" s="14"/>
      <c r="R153" s="53"/>
      <c r="S153" s="237">
        <f t="shared" si="36"/>
        <v>25.97</v>
      </c>
      <c r="T153" s="237">
        <f t="shared" si="37"/>
        <v>10.3</v>
      </c>
      <c r="U153" s="14"/>
      <c r="V153" s="237">
        <f t="shared" si="38"/>
        <v>1721.9634424100022</v>
      </c>
      <c r="W153" s="53"/>
      <c r="X153" s="17">
        <f t="shared" si="28"/>
        <v>129.07089999999999</v>
      </c>
      <c r="Y153" s="17">
        <f t="shared" si="29"/>
        <v>51.191000000000003</v>
      </c>
      <c r="Z153" s="17">
        <f t="shared" si="30"/>
        <v>77.879899999999992</v>
      </c>
      <c r="AB153" s="237">
        <f t="shared" si="31"/>
        <v>25.97</v>
      </c>
      <c r="AC153" s="17">
        <f t="shared" si="32"/>
        <v>129.07089999999999</v>
      </c>
      <c r="AD153" s="237">
        <f t="shared" si="33"/>
        <v>10.3</v>
      </c>
      <c r="AE153" s="17">
        <f t="shared" si="34"/>
        <v>0</v>
      </c>
      <c r="AF153" s="17">
        <f t="shared" si="35"/>
        <v>129.07089999999999</v>
      </c>
      <c r="AG153" s="35"/>
    </row>
    <row r="154" spans="1:33" ht="21" customHeight="1" x14ac:dyDescent="0.2">
      <c r="A154" s="10">
        <v>44804</v>
      </c>
      <c r="B154" s="11"/>
      <c r="C154" s="12">
        <v>4.97</v>
      </c>
      <c r="D154" s="53"/>
      <c r="E154" s="13">
        <v>7.1</v>
      </c>
      <c r="F154" s="14">
        <v>3</v>
      </c>
      <c r="G154" s="14"/>
      <c r="H154" s="14"/>
      <c r="I154" s="14"/>
      <c r="J154" s="14"/>
      <c r="K154" s="53"/>
      <c r="L154" s="13">
        <v>11</v>
      </c>
      <c r="M154" s="14">
        <v>7</v>
      </c>
      <c r="N154" s="14"/>
      <c r="O154" s="14"/>
      <c r="P154" s="14"/>
      <c r="Q154" s="14"/>
      <c r="R154" s="53"/>
      <c r="S154" s="237">
        <f t="shared" si="36"/>
        <v>10.1</v>
      </c>
      <c r="T154" s="237">
        <f t="shared" si="37"/>
        <v>18</v>
      </c>
      <c r="U154" s="14"/>
      <c r="V154" s="237">
        <f t="shared" si="38"/>
        <v>1714.0634424100022</v>
      </c>
      <c r="W154" s="53"/>
      <c r="X154" s="17">
        <f t="shared" si="28"/>
        <v>50.196999999999996</v>
      </c>
      <c r="Y154" s="17">
        <f t="shared" si="29"/>
        <v>89.46</v>
      </c>
      <c r="Z154" s="17">
        <f t="shared" si="30"/>
        <v>-39.262999999999998</v>
      </c>
      <c r="AB154" s="237">
        <f t="shared" si="31"/>
        <v>10.1</v>
      </c>
      <c r="AC154" s="17">
        <f t="shared" si="32"/>
        <v>50.196999999999996</v>
      </c>
      <c r="AD154" s="237">
        <f t="shared" si="33"/>
        <v>18</v>
      </c>
      <c r="AE154" s="17">
        <f t="shared" si="34"/>
        <v>0</v>
      </c>
      <c r="AF154" s="17">
        <f t="shared" si="35"/>
        <v>50.196999999999996</v>
      </c>
      <c r="AG154" s="35"/>
    </row>
    <row r="155" spans="1:33" ht="21" customHeight="1" x14ac:dyDescent="0.2">
      <c r="A155" s="10">
        <v>44805</v>
      </c>
      <c r="B155" s="11"/>
      <c r="C155" s="12">
        <v>4.87</v>
      </c>
      <c r="D155" s="53"/>
      <c r="E155" s="13">
        <v>45.75</v>
      </c>
      <c r="F155" s="14">
        <v>3</v>
      </c>
      <c r="G155" s="14"/>
      <c r="H155" s="14"/>
      <c r="I155" s="14"/>
      <c r="J155" s="14"/>
      <c r="K155" s="53"/>
      <c r="L155" s="13">
        <v>8</v>
      </c>
      <c r="M155" s="14">
        <v>7</v>
      </c>
      <c r="N155" s="14"/>
      <c r="O155" s="14"/>
      <c r="P155" s="14"/>
      <c r="Q155" s="14"/>
      <c r="R155" s="53"/>
      <c r="S155" s="237">
        <f t="shared" si="36"/>
        <v>48.75</v>
      </c>
      <c r="T155" s="237">
        <f t="shared" si="37"/>
        <v>15</v>
      </c>
      <c r="U155" s="14"/>
      <c r="V155" s="237">
        <f t="shared" si="38"/>
        <v>1747.8134424100022</v>
      </c>
      <c r="W155" s="53"/>
      <c r="X155" s="17">
        <f t="shared" si="28"/>
        <v>237.41249999999999</v>
      </c>
      <c r="Y155" s="17">
        <f t="shared" si="29"/>
        <v>73.05</v>
      </c>
      <c r="Z155" s="17">
        <f t="shared" si="30"/>
        <v>164.36250000000001</v>
      </c>
      <c r="AB155" s="237">
        <f t="shared" si="31"/>
        <v>48.75</v>
      </c>
      <c r="AC155" s="17">
        <f t="shared" si="32"/>
        <v>237.41249999999999</v>
      </c>
      <c r="AD155" s="237">
        <f t="shared" si="33"/>
        <v>15</v>
      </c>
      <c r="AE155" s="17">
        <f t="shared" si="34"/>
        <v>0</v>
      </c>
      <c r="AF155" s="17">
        <f t="shared" si="35"/>
        <v>237.41249999999999</v>
      </c>
      <c r="AG155" s="35"/>
    </row>
    <row r="156" spans="1:33" ht="21" customHeight="1" x14ac:dyDescent="0.2">
      <c r="A156" s="10">
        <v>44806</v>
      </c>
      <c r="B156" s="11"/>
      <c r="C156" s="12">
        <v>5.19</v>
      </c>
      <c r="D156" s="53"/>
      <c r="E156" s="13">
        <v>48.8</v>
      </c>
      <c r="F156" s="14">
        <v>3</v>
      </c>
      <c r="G156" s="14"/>
      <c r="H156" s="14"/>
      <c r="I156" s="14"/>
      <c r="J156" s="14"/>
      <c r="K156" s="53"/>
      <c r="L156" s="13">
        <v>8</v>
      </c>
      <c r="M156" s="14">
        <v>7</v>
      </c>
      <c r="N156" s="14"/>
      <c r="O156" s="14"/>
      <c r="P156" s="14"/>
      <c r="Q156" s="14"/>
      <c r="R156" s="53"/>
      <c r="S156" s="237">
        <f t="shared" si="36"/>
        <v>51.8</v>
      </c>
      <c r="T156" s="237">
        <f t="shared" si="37"/>
        <v>15</v>
      </c>
      <c r="U156" s="14"/>
      <c r="V156" s="237">
        <f t="shared" si="38"/>
        <v>1784.6134424100021</v>
      </c>
      <c r="W156" s="53"/>
      <c r="X156" s="17">
        <f t="shared" si="28"/>
        <v>268.84199999999998</v>
      </c>
      <c r="Y156" s="17">
        <f t="shared" si="29"/>
        <v>77.850000000000009</v>
      </c>
      <c r="Z156" s="17">
        <f t="shared" si="30"/>
        <v>190.99199999999996</v>
      </c>
      <c r="AB156" s="237">
        <f t="shared" si="31"/>
        <v>51.8</v>
      </c>
      <c r="AC156" s="17">
        <f t="shared" si="32"/>
        <v>268.84199999999998</v>
      </c>
      <c r="AD156" s="237">
        <f t="shared" si="33"/>
        <v>15</v>
      </c>
      <c r="AE156" s="17">
        <f t="shared" si="34"/>
        <v>0</v>
      </c>
      <c r="AF156" s="17">
        <f t="shared" si="35"/>
        <v>268.84199999999998</v>
      </c>
      <c r="AG156" s="35"/>
    </row>
    <row r="157" spans="1:33" ht="21" customHeight="1" x14ac:dyDescent="0.2">
      <c r="A157" s="10">
        <v>44807</v>
      </c>
      <c r="B157" s="11"/>
      <c r="C157" s="12">
        <v>5.23</v>
      </c>
      <c r="D157" s="53"/>
      <c r="E157" s="13">
        <v>48.28</v>
      </c>
      <c r="F157" s="14">
        <v>3</v>
      </c>
      <c r="G157" s="14"/>
      <c r="H157" s="14"/>
      <c r="I157" s="14"/>
      <c r="J157" s="14"/>
      <c r="K157" s="53"/>
      <c r="L157" s="13">
        <v>8</v>
      </c>
      <c r="M157" s="14">
        <v>7</v>
      </c>
      <c r="N157" s="14"/>
      <c r="O157" s="14"/>
      <c r="P157" s="14"/>
      <c r="Q157" s="14"/>
      <c r="R157" s="53"/>
      <c r="S157" s="237">
        <f t="shared" si="36"/>
        <v>51.28</v>
      </c>
      <c r="T157" s="237">
        <f t="shared" si="37"/>
        <v>15</v>
      </c>
      <c r="U157" s="14"/>
      <c r="V157" s="237">
        <f t="shared" si="38"/>
        <v>1820.8934424100021</v>
      </c>
      <c r="W157" s="53"/>
      <c r="X157" s="17">
        <f t="shared" si="28"/>
        <v>268.19440000000003</v>
      </c>
      <c r="Y157" s="17">
        <f t="shared" si="29"/>
        <v>78.45</v>
      </c>
      <c r="Z157" s="17">
        <f t="shared" si="30"/>
        <v>189.74440000000004</v>
      </c>
      <c r="AB157" s="237">
        <f t="shared" si="31"/>
        <v>51.28</v>
      </c>
      <c r="AC157" s="17">
        <f t="shared" si="32"/>
        <v>268.19440000000003</v>
      </c>
      <c r="AD157" s="237">
        <f t="shared" si="33"/>
        <v>15</v>
      </c>
      <c r="AE157" s="17">
        <f t="shared" si="34"/>
        <v>0</v>
      </c>
      <c r="AF157" s="17">
        <f t="shared" si="35"/>
        <v>268.19440000000003</v>
      </c>
      <c r="AG157" s="35"/>
    </row>
    <row r="158" spans="1:33" ht="21" customHeight="1" x14ac:dyDescent="0.2">
      <c r="A158" s="10">
        <v>44808</v>
      </c>
      <c r="B158" s="11"/>
      <c r="C158" s="12">
        <v>5.09</v>
      </c>
      <c r="D158" s="53"/>
      <c r="E158" s="13">
        <v>48.83</v>
      </c>
      <c r="F158" s="14">
        <v>3</v>
      </c>
      <c r="G158" s="14"/>
      <c r="H158" s="14"/>
      <c r="I158" s="14"/>
      <c r="J158" s="14"/>
      <c r="K158" s="53"/>
      <c r="L158" s="13">
        <v>8</v>
      </c>
      <c r="M158" s="14">
        <v>7</v>
      </c>
      <c r="N158" s="14"/>
      <c r="O158" s="14"/>
      <c r="P158" s="14"/>
      <c r="Q158" s="14"/>
      <c r="R158" s="53"/>
      <c r="S158" s="237">
        <f t="shared" si="36"/>
        <v>51.83</v>
      </c>
      <c r="T158" s="237">
        <f t="shared" si="37"/>
        <v>15</v>
      </c>
      <c r="U158" s="14"/>
      <c r="V158" s="237">
        <f t="shared" si="38"/>
        <v>1857.723442410002</v>
      </c>
      <c r="W158" s="53"/>
      <c r="X158" s="17">
        <f t="shared" si="28"/>
        <v>263.81469999999996</v>
      </c>
      <c r="Y158" s="17">
        <f t="shared" si="29"/>
        <v>76.349999999999994</v>
      </c>
      <c r="Z158" s="17">
        <f t="shared" si="30"/>
        <v>187.46469999999997</v>
      </c>
      <c r="AB158" s="237">
        <f t="shared" si="31"/>
        <v>51.83</v>
      </c>
      <c r="AC158" s="17">
        <f t="shared" si="32"/>
        <v>263.81469999999996</v>
      </c>
      <c r="AD158" s="237">
        <f t="shared" si="33"/>
        <v>15</v>
      </c>
      <c r="AE158" s="17">
        <f t="shared" si="34"/>
        <v>0</v>
      </c>
      <c r="AF158" s="17">
        <f t="shared" si="35"/>
        <v>263.81469999999996</v>
      </c>
      <c r="AG158" s="35"/>
    </row>
    <row r="159" spans="1:33" ht="21" customHeight="1" x14ac:dyDescent="0.2">
      <c r="A159" s="10">
        <v>44809</v>
      </c>
      <c r="B159" s="11"/>
      <c r="C159" s="12">
        <v>5</v>
      </c>
      <c r="D159" s="53"/>
      <c r="E159" s="13">
        <v>49.7</v>
      </c>
      <c r="F159" s="14">
        <v>3</v>
      </c>
      <c r="G159" s="14"/>
      <c r="H159" s="14"/>
      <c r="I159" s="14"/>
      <c r="J159" s="14"/>
      <c r="K159" s="53"/>
      <c r="L159" s="13">
        <v>8</v>
      </c>
      <c r="M159" s="14">
        <v>7</v>
      </c>
      <c r="N159" s="14"/>
      <c r="O159" s="14"/>
      <c r="P159" s="14"/>
      <c r="Q159" s="14"/>
      <c r="R159" s="53"/>
      <c r="S159" s="237">
        <f t="shared" si="36"/>
        <v>52.7</v>
      </c>
      <c r="T159" s="237">
        <f t="shared" si="37"/>
        <v>15</v>
      </c>
      <c r="U159" s="14"/>
      <c r="V159" s="237">
        <f t="shared" si="38"/>
        <v>1895.4234424100021</v>
      </c>
      <c r="W159" s="53"/>
      <c r="X159" s="17">
        <f t="shared" si="28"/>
        <v>263.5</v>
      </c>
      <c r="Y159" s="17">
        <f t="shared" si="29"/>
        <v>75</v>
      </c>
      <c r="Z159" s="17">
        <f t="shared" si="30"/>
        <v>188.5</v>
      </c>
      <c r="AB159" s="237">
        <f t="shared" si="31"/>
        <v>52.7</v>
      </c>
      <c r="AC159" s="17">
        <f t="shared" si="32"/>
        <v>263.5</v>
      </c>
      <c r="AD159" s="237">
        <f t="shared" si="33"/>
        <v>15</v>
      </c>
      <c r="AE159" s="17">
        <f t="shared" si="34"/>
        <v>0</v>
      </c>
      <c r="AF159" s="17">
        <f t="shared" si="35"/>
        <v>263.5</v>
      </c>
      <c r="AG159" s="35"/>
    </row>
    <row r="160" spans="1:33" ht="21" customHeight="1" x14ac:dyDescent="0.2">
      <c r="A160" s="10">
        <v>44810</v>
      </c>
      <c r="B160" s="11"/>
      <c r="C160" s="12">
        <v>4.93</v>
      </c>
      <c r="D160" s="53"/>
      <c r="E160" s="13">
        <v>48.6</v>
      </c>
      <c r="F160" s="14">
        <v>3</v>
      </c>
      <c r="G160" s="14"/>
      <c r="H160" s="14"/>
      <c r="I160" s="14"/>
      <c r="J160" s="14"/>
      <c r="K160" s="53"/>
      <c r="L160" s="13">
        <v>8</v>
      </c>
      <c r="M160" s="14">
        <v>7</v>
      </c>
      <c r="N160" s="14"/>
      <c r="O160" s="14"/>
      <c r="P160" s="14"/>
      <c r="Q160" s="14"/>
      <c r="R160" s="53"/>
      <c r="S160" s="237">
        <f t="shared" si="36"/>
        <v>51.6</v>
      </c>
      <c r="T160" s="237">
        <f t="shared" si="37"/>
        <v>15</v>
      </c>
      <c r="U160" s="14"/>
      <c r="V160" s="237">
        <f t="shared" si="38"/>
        <v>1932.023442410002</v>
      </c>
      <c r="W160" s="53"/>
      <c r="X160" s="17">
        <f t="shared" si="28"/>
        <v>254.38800000000001</v>
      </c>
      <c r="Y160" s="17">
        <f t="shared" si="29"/>
        <v>73.949999999999989</v>
      </c>
      <c r="Z160" s="17">
        <f t="shared" si="30"/>
        <v>180.43800000000002</v>
      </c>
      <c r="AB160" s="237">
        <f t="shared" si="31"/>
        <v>51.6</v>
      </c>
      <c r="AC160" s="17">
        <f t="shared" si="32"/>
        <v>254.38800000000001</v>
      </c>
      <c r="AD160" s="237">
        <f t="shared" si="33"/>
        <v>15</v>
      </c>
      <c r="AE160" s="17">
        <f t="shared" si="34"/>
        <v>0</v>
      </c>
      <c r="AF160" s="17">
        <f t="shared" si="35"/>
        <v>254.38800000000001</v>
      </c>
      <c r="AG160" s="35"/>
    </row>
    <row r="161" spans="1:33" ht="21" customHeight="1" x14ac:dyDescent="0.2">
      <c r="A161" s="10">
        <v>44811</v>
      </c>
      <c r="B161" s="11"/>
      <c r="C161" s="12">
        <v>4.84</v>
      </c>
      <c r="D161" s="53"/>
      <c r="E161" s="13">
        <v>48.2</v>
      </c>
      <c r="F161" s="14">
        <v>3</v>
      </c>
      <c r="G161" s="14"/>
      <c r="H161" s="14"/>
      <c r="I161" s="14"/>
      <c r="J161" s="14"/>
      <c r="K161" s="53"/>
      <c r="L161" s="13">
        <v>8</v>
      </c>
      <c r="M161" s="14">
        <v>7</v>
      </c>
      <c r="N161" s="14"/>
      <c r="O161" s="14"/>
      <c r="P161" s="14"/>
      <c r="Q161" s="14"/>
      <c r="R161" s="53"/>
      <c r="S161" s="237">
        <f t="shared" si="36"/>
        <v>51.2</v>
      </c>
      <c r="T161" s="237">
        <f t="shared" si="37"/>
        <v>15</v>
      </c>
      <c r="U161" s="14"/>
      <c r="V161" s="237">
        <f t="shared" si="38"/>
        <v>1968.223442410002</v>
      </c>
      <c r="W161" s="53"/>
      <c r="X161" s="17">
        <f t="shared" si="28"/>
        <v>247.80799999999999</v>
      </c>
      <c r="Y161" s="17">
        <f t="shared" si="29"/>
        <v>72.599999999999994</v>
      </c>
      <c r="Z161" s="17">
        <f t="shared" si="30"/>
        <v>175.208</v>
      </c>
      <c r="AB161" s="237">
        <f t="shared" si="31"/>
        <v>51.2</v>
      </c>
      <c r="AC161" s="17">
        <f t="shared" si="32"/>
        <v>247.80799999999999</v>
      </c>
      <c r="AD161" s="237">
        <f t="shared" si="33"/>
        <v>15</v>
      </c>
      <c r="AE161" s="17">
        <f t="shared" si="34"/>
        <v>0</v>
      </c>
      <c r="AF161" s="17">
        <f t="shared" si="35"/>
        <v>247.80799999999999</v>
      </c>
      <c r="AG161" s="35"/>
    </row>
    <row r="162" spans="1:33" ht="21" customHeight="1" x14ac:dyDescent="0.2">
      <c r="A162" s="10">
        <v>44812</v>
      </c>
      <c r="B162" s="11"/>
      <c r="C162" s="12">
        <v>4.78</v>
      </c>
      <c r="D162" s="53"/>
      <c r="E162" s="13">
        <v>22.83</v>
      </c>
      <c r="F162" s="14">
        <v>3</v>
      </c>
      <c r="G162" s="14"/>
      <c r="H162" s="14"/>
      <c r="I162" s="14"/>
      <c r="J162" s="14"/>
      <c r="K162" s="53"/>
      <c r="L162" s="13">
        <v>4</v>
      </c>
      <c r="M162" s="14">
        <v>7</v>
      </c>
      <c r="N162" s="14"/>
      <c r="O162" s="14"/>
      <c r="P162" s="14"/>
      <c r="Q162" s="14"/>
      <c r="R162" s="53"/>
      <c r="S162" s="237">
        <f t="shared" si="36"/>
        <v>25.83</v>
      </c>
      <c r="T162" s="237">
        <f t="shared" si="37"/>
        <v>11</v>
      </c>
      <c r="U162" s="14"/>
      <c r="V162" s="237">
        <f t="shared" si="38"/>
        <v>1983.0534424100019</v>
      </c>
      <c r="W162" s="53"/>
      <c r="X162" s="17">
        <f t="shared" si="28"/>
        <v>123.4674</v>
      </c>
      <c r="Y162" s="17">
        <f t="shared" si="29"/>
        <v>52.580000000000005</v>
      </c>
      <c r="Z162" s="17">
        <f t="shared" si="30"/>
        <v>70.887399999999985</v>
      </c>
      <c r="AB162" s="237">
        <f t="shared" si="31"/>
        <v>25.83</v>
      </c>
      <c r="AC162" s="17">
        <f t="shared" si="32"/>
        <v>123.4674</v>
      </c>
      <c r="AD162" s="237">
        <f t="shared" si="33"/>
        <v>11</v>
      </c>
      <c r="AE162" s="17">
        <f t="shared" si="34"/>
        <v>0</v>
      </c>
      <c r="AF162" s="17">
        <f t="shared" si="35"/>
        <v>123.4674</v>
      </c>
      <c r="AG162" s="35"/>
    </row>
    <row r="163" spans="1:33" ht="21" customHeight="1" x14ac:dyDescent="0.2">
      <c r="A163" s="10">
        <v>44813</v>
      </c>
      <c r="B163" s="11"/>
      <c r="C163" s="12">
        <v>5.1100000000000003</v>
      </c>
      <c r="D163" s="53"/>
      <c r="E163" s="13">
        <v>74.210000000000008</v>
      </c>
      <c r="F163" s="14">
        <v>3</v>
      </c>
      <c r="G163" s="14"/>
      <c r="H163" s="14"/>
      <c r="I163" s="14"/>
      <c r="J163" s="14"/>
      <c r="K163" s="53"/>
      <c r="L163" s="13">
        <v>11.3</v>
      </c>
      <c r="M163" s="14">
        <v>7</v>
      </c>
      <c r="N163" s="14"/>
      <c r="O163" s="14"/>
      <c r="P163" s="14"/>
      <c r="Q163" s="14"/>
      <c r="R163" s="53"/>
      <c r="S163" s="237">
        <f t="shared" si="36"/>
        <v>77.210000000000008</v>
      </c>
      <c r="T163" s="237">
        <f t="shared" si="37"/>
        <v>18.3</v>
      </c>
      <c r="U163" s="14"/>
      <c r="V163" s="237">
        <f t="shared" si="38"/>
        <v>2041.963442410002</v>
      </c>
      <c r="W163" s="53"/>
      <c r="X163" s="17">
        <f t="shared" si="28"/>
        <v>394.54310000000004</v>
      </c>
      <c r="Y163" s="17">
        <f t="shared" si="29"/>
        <v>93.513000000000005</v>
      </c>
      <c r="Z163" s="17">
        <f t="shared" si="30"/>
        <v>301.03010000000006</v>
      </c>
      <c r="AB163" s="237">
        <f t="shared" si="31"/>
        <v>77.210000000000008</v>
      </c>
      <c r="AC163" s="17">
        <f t="shared" si="32"/>
        <v>394.54310000000004</v>
      </c>
      <c r="AD163" s="237">
        <f t="shared" si="33"/>
        <v>18.3</v>
      </c>
      <c r="AE163" s="17">
        <f t="shared" si="34"/>
        <v>0</v>
      </c>
      <c r="AF163" s="17">
        <f t="shared" si="35"/>
        <v>394.54310000000004</v>
      </c>
      <c r="AG163" s="35"/>
    </row>
    <row r="164" spans="1:33" ht="21" customHeight="1" x14ac:dyDescent="0.2">
      <c r="A164" s="10">
        <v>44813</v>
      </c>
      <c r="B164" s="11"/>
      <c r="C164" s="12">
        <v>5.1100000000000003</v>
      </c>
      <c r="D164" s="53"/>
      <c r="E164" s="13"/>
      <c r="F164" s="14"/>
      <c r="G164" s="14"/>
      <c r="H164" s="14"/>
      <c r="I164" s="14"/>
      <c r="J164" s="14"/>
      <c r="K164" s="53"/>
      <c r="L164" s="13"/>
      <c r="M164" s="14"/>
      <c r="N164" s="14">
        <v>415.53</v>
      </c>
      <c r="O164" s="14"/>
      <c r="P164" s="14"/>
      <c r="Q164" s="14"/>
      <c r="R164" s="53"/>
      <c r="S164" s="237">
        <f t="shared" si="36"/>
        <v>0</v>
      </c>
      <c r="T164" s="237">
        <f t="shared" si="37"/>
        <v>415.53</v>
      </c>
      <c r="U164" s="14"/>
      <c r="V164" s="237">
        <f t="shared" si="38"/>
        <v>1626.433442410002</v>
      </c>
      <c r="W164" s="53"/>
      <c r="X164" s="17">
        <f t="shared" si="28"/>
        <v>0</v>
      </c>
      <c r="Y164" s="17">
        <f t="shared" si="29"/>
        <v>0</v>
      </c>
      <c r="Z164" s="17">
        <f t="shared" si="30"/>
        <v>0</v>
      </c>
      <c r="AB164" s="237">
        <f t="shared" si="31"/>
        <v>0</v>
      </c>
      <c r="AC164" s="17">
        <f t="shared" si="32"/>
        <v>0</v>
      </c>
      <c r="AD164" s="237">
        <f t="shared" si="33"/>
        <v>415.53</v>
      </c>
      <c r="AE164" s="17">
        <f t="shared" si="34"/>
        <v>2123.3582999999999</v>
      </c>
      <c r="AF164" s="17">
        <f t="shared" si="35"/>
        <v>0</v>
      </c>
      <c r="AG164" s="35"/>
    </row>
    <row r="165" spans="1:33" ht="21" customHeight="1" x14ac:dyDescent="0.2">
      <c r="A165" s="10">
        <v>44814</v>
      </c>
      <c r="B165" s="11"/>
      <c r="C165" s="12">
        <v>5.74</v>
      </c>
      <c r="D165" s="53"/>
      <c r="E165" s="13">
        <v>47.93</v>
      </c>
      <c r="F165" s="14">
        <v>3</v>
      </c>
      <c r="G165" s="14"/>
      <c r="H165" s="14"/>
      <c r="I165" s="14"/>
      <c r="J165" s="14"/>
      <c r="K165" s="53"/>
      <c r="L165" s="13">
        <v>8</v>
      </c>
      <c r="M165" s="14">
        <v>7</v>
      </c>
      <c r="N165" s="14"/>
      <c r="O165" s="14"/>
      <c r="P165" s="14"/>
      <c r="Q165" s="14"/>
      <c r="R165" s="53"/>
      <c r="S165" s="237">
        <f t="shared" si="36"/>
        <v>50.93</v>
      </c>
      <c r="T165" s="237">
        <f t="shared" si="37"/>
        <v>15</v>
      </c>
      <c r="U165" s="14"/>
      <c r="V165" s="237">
        <f t="shared" si="38"/>
        <v>1662.3634424100021</v>
      </c>
      <c r="W165" s="53"/>
      <c r="X165" s="17">
        <f t="shared" si="28"/>
        <v>292.33820000000003</v>
      </c>
      <c r="Y165" s="17">
        <f t="shared" si="29"/>
        <v>86.100000000000009</v>
      </c>
      <c r="Z165" s="17">
        <f t="shared" si="30"/>
        <v>206.23820000000001</v>
      </c>
      <c r="AB165" s="237">
        <f t="shared" si="31"/>
        <v>50.93</v>
      </c>
      <c r="AC165" s="17">
        <f t="shared" si="32"/>
        <v>292.33820000000003</v>
      </c>
      <c r="AD165" s="237">
        <f t="shared" si="33"/>
        <v>15</v>
      </c>
      <c r="AE165" s="17">
        <f t="shared" si="34"/>
        <v>0</v>
      </c>
      <c r="AF165" s="17">
        <f t="shared" si="35"/>
        <v>292.33820000000003</v>
      </c>
      <c r="AG165" s="35"/>
    </row>
    <row r="166" spans="1:33" ht="21" customHeight="1" x14ac:dyDescent="0.2">
      <c r="A166" s="10">
        <v>44815</v>
      </c>
      <c r="B166" s="11"/>
      <c r="C166" s="12">
        <v>5.35</v>
      </c>
      <c r="D166" s="53"/>
      <c r="E166" s="13">
        <v>46.79</v>
      </c>
      <c r="F166" s="14">
        <v>3</v>
      </c>
      <c r="G166" s="14"/>
      <c r="H166" s="14"/>
      <c r="I166" s="14"/>
      <c r="J166" s="14"/>
      <c r="K166" s="53"/>
      <c r="L166" s="13">
        <v>8</v>
      </c>
      <c r="M166" s="14">
        <v>7</v>
      </c>
      <c r="N166" s="14"/>
      <c r="O166" s="14"/>
      <c r="P166" s="14"/>
      <c r="Q166" s="14"/>
      <c r="R166" s="53"/>
      <c r="S166" s="237">
        <f t="shared" si="36"/>
        <v>49.79</v>
      </c>
      <c r="T166" s="237">
        <f t="shared" si="37"/>
        <v>15</v>
      </c>
      <c r="U166" s="14"/>
      <c r="V166" s="237">
        <f t="shared" si="38"/>
        <v>1697.1534424100021</v>
      </c>
      <c r="W166" s="53"/>
      <c r="X166" s="17">
        <f t="shared" si="28"/>
        <v>266.37649999999996</v>
      </c>
      <c r="Y166" s="17">
        <f t="shared" si="29"/>
        <v>80.25</v>
      </c>
      <c r="Z166" s="17">
        <f t="shared" si="30"/>
        <v>186.12649999999996</v>
      </c>
      <c r="AB166" s="237">
        <f t="shared" si="31"/>
        <v>49.79</v>
      </c>
      <c r="AC166" s="17">
        <f t="shared" si="32"/>
        <v>266.37649999999996</v>
      </c>
      <c r="AD166" s="237">
        <f t="shared" si="33"/>
        <v>15</v>
      </c>
      <c r="AE166" s="17">
        <f t="shared" si="34"/>
        <v>0</v>
      </c>
      <c r="AF166" s="17">
        <f t="shared" si="35"/>
        <v>266.37649999999996</v>
      </c>
      <c r="AG166" s="35"/>
    </row>
    <row r="167" spans="1:33" ht="21" customHeight="1" x14ac:dyDescent="0.2">
      <c r="A167" s="10">
        <v>44816</v>
      </c>
      <c r="B167" s="11"/>
      <c r="C167" s="12">
        <v>5.07</v>
      </c>
      <c r="D167" s="53"/>
      <c r="E167" s="13">
        <v>49.91</v>
      </c>
      <c r="F167" s="14">
        <v>3</v>
      </c>
      <c r="G167" s="14"/>
      <c r="H167" s="14"/>
      <c r="I167" s="14"/>
      <c r="J167" s="14"/>
      <c r="K167" s="53"/>
      <c r="L167" s="13">
        <v>8</v>
      </c>
      <c r="M167" s="14">
        <v>7</v>
      </c>
      <c r="N167" s="14"/>
      <c r="O167" s="14"/>
      <c r="P167" s="14"/>
      <c r="Q167" s="14"/>
      <c r="R167" s="53"/>
      <c r="S167" s="237">
        <f t="shared" si="36"/>
        <v>52.91</v>
      </c>
      <c r="T167" s="237">
        <f t="shared" si="37"/>
        <v>15</v>
      </c>
      <c r="U167" s="14"/>
      <c r="V167" s="237">
        <f t="shared" si="38"/>
        <v>1735.0634424100022</v>
      </c>
      <c r="W167" s="53"/>
      <c r="X167" s="17">
        <f t="shared" si="28"/>
        <v>268.25369999999998</v>
      </c>
      <c r="Y167" s="17">
        <f t="shared" si="29"/>
        <v>76.050000000000011</v>
      </c>
      <c r="Z167" s="17">
        <f t="shared" si="30"/>
        <v>192.20369999999997</v>
      </c>
      <c r="AB167" s="237">
        <f t="shared" si="31"/>
        <v>52.91</v>
      </c>
      <c r="AC167" s="17">
        <f t="shared" si="32"/>
        <v>268.25369999999998</v>
      </c>
      <c r="AD167" s="237">
        <f t="shared" si="33"/>
        <v>15</v>
      </c>
      <c r="AE167" s="17">
        <f t="shared" si="34"/>
        <v>0</v>
      </c>
      <c r="AF167" s="17">
        <f t="shared" si="35"/>
        <v>268.25369999999998</v>
      </c>
      <c r="AG167" s="35"/>
    </row>
    <row r="168" spans="1:33" ht="21" customHeight="1" x14ac:dyDescent="0.2">
      <c r="A168" s="10">
        <v>44817</v>
      </c>
      <c r="B168" s="11"/>
      <c r="C168" s="12">
        <v>4.8499999999999996</v>
      </c>
      <c r="D168" s="53"/>
      <c r="E168" s="13">
        <v>24.42</v>
      </c>
      <c r="F168" s="14">
        <v>3</v>
      </c>
      <c r="G168" s="14"/>
      <c r="H168" s="14"/>
      <c r="I168" s="14"/>
      <c r="J168" s="14"/>
      <c r="K168" s="53"/>
      <c r="L168" s="13">
        <v>8</v>
      </c>
      <c r="M168" s="14">
        <v>7</v>
      </c>
      <c r="N168" s="14"/>
      <c r="O168" s="14"/>
      <c r="P168" s="14"/>
      <c r="Q168" s="14"/>
      <c r="R168" s="53"/>
      <c r="S168" s="237">
        <f t="shared" si="36"/>
        <v>27.42</v>
      </c>
      <c r="T168" s="237">
        <f t="shared" si="37"/>
        <v>15</v>
      </c>
      <c r="U168" s="14"/>
      <c r="V168" s="237">
        <f t="shared" si="38"/>
        <v>1747.4834424100022</v>
      </c>
      <c r="W168" s="53"/>
      <c r="X168" s="17">
        <f t="shared" si="28"/>
        <v>132.98699999999999</v>
      </c>
      <c r="Y168" s="17">
        <f t="shared" si="29"/>
        <v>72.75</v>
      </c>
      <c r="Z168" s="17">
        <f t="shared" si="30"/>
        <v>60.236999999999995</v>
      </c>
      <c r="AB168" s="237">
        <f t="shared" si="31"/>
        <v>27.42</v>
      </c>
      <c r="AC168" s="17">
        <f t="shared" si="32"/>
        <v>132.98699999999999</v>
      </c>
      <c r="AD168" s="237">
        <f t="shared" si="33"/>
        <v>15</v>
      </c>
      <c r="AE168" s="17">
        <f t="shared" si="34"/>
        <v>0</v>
      </c>
      <c r="AF168" s="17">
        <f t="shared" si="35"/>
        <v>132.98699999999999</v>
      </c>
      <c r="AG168" s="35"/>
    </row>
    <row r="169" spans="1:33" ht="21" customHeight="1" x14ac:dyDescent="0.2">
      <c r="A169" s="10">
        <v>44818</v>
      </c>
      <c r="B169" s="11"/>
      <c r="C169" s="12">
        <v>4.7699999999999996</v>
      </c>
      <c r="D169" s="53"/>
      <c r="E169" s="13">
        <v>73.790000000000006</v>
      </c>
      <c r="F169" s="14">
        <v>3</v>
      </c>
      <c r="G169" s="14"/>
      <c r="H169" s="14"/>
      <c r="I169" s="14"/>
      <c r="J169" s="14"/>
      <c r="K169" s="53"/>
      <c r="L169" s="13">
        <v>8</v>
      </c>
      <c r="M169" s="14">
        <v>7</v>
      </c>
      <c r="N169" s="14"/>
      <c r="O169" s="14"/>
      <c r="P169" s="14"/>
      <c r="Q169" s="14"/>
      <c r="R169" s="53"/>
      <c r="S169" s="237">
        <f t="shared" si="36"/>
        <v>76.790000000000006</v>
      </c>
      <c r="T169" s="237">
        <f t="shared" si="37"/>
        <v>15</v>
      </c>
      <c r="U169" s="14"/>
      <c r="V169" s="237">
        <f t="shared" si="38"/>
        <v>1809.2734424100022</v>
      </c>
      <c r="W169" s="53"/>
      <c r="X169" s="17">
        <f t="shared" si="28"/>
        <v>366.28829999999999</v>
      </c>
      <c r="Y169" s="17">
        <f t="shared" si="29"/>
        <v>71.55</v>
      </c>
      <c r="Z169" s="17">
        <f t="shared" si="30"/>
        <v>294.73829999999998</v>
      </c>
      <c r="AB169" s="237">
        <f t="shared" si="31"/>
        <v>76.790000000000006</v>
      </c>
      <c r="AC169" s="17">
        <f t="shared" si="32"/>
        <v>366.28829999999999</v>
      </c>
      <c r="AD169" s="237">
        <f t="shared" si="33"/>
        <v>15</v>
      </c>
      <c r="AE169" s="17">
        <f t="shared" si="34"/>
        <v>0</v>
      </c>
      <c r="AF169" s="17">
        <f t="shared" si="35"/>
        <v>366.28829999999999</v>
      </c>
      <c r="AG169" s="35"/>
    </row>
    <row r="170" spans="1:33" ht="21" customHeight="1" x14ac:dyDescent="0.2">
      <c r="A170" s="10">
        <v>44819</v>
      </c>
      <c r="B170" s="11"/>
      <c r="C170" s="12">
        <v>4.78</v>
      </c>
      <c r="D170" s="53"/>
      <c r="E170" s="13">
        <v>5.53</v>
      </c>
      <c r="F170" s="14">
        <v>3</v>
      </c>
      <c r="G170" s="14"/>
      <c r="H170" s="14"/>
      <c r="I170" s="14"/>
      <c r="J170" s="14"/>
      <c r="K170" s="53"/>
      <c r="L170" s="13">
        <v>8</v>
      </c>
      <c r="M170" s="14">
        <v>7</v>
      </c>
      <c r="N170" s="14"/>
      <c r="O170" s="14"/>
      <c r="P170" s="14"/>
      <c r="Q170" s="14"/>
      <c r="R170" s="53"/>
      <c r="S170" s="237">
        <f t="shared" si="36"/>
        <v>8.5300000000000011</v>
      </c>
      <c r="T170" s="237">
        <f t="shared" si="37"/>
        <v>15</v>
      </c>
      <c r="U170" s="14"/>
      <c r="V170" s="237">
        <f t="shared" si="38"/>
        <v>1802.8034424100022</v>
      </c>
      <c r="W170" s="53"/>
      <c r="X170" s="17">
        <f t="shared" si="28"/>
        <v>40.773400000000009</v>
      </c>
      <c r="Y170" s="17">
        <f t="shared" si="29"/>
        <v>71.7</v>
      </c>
      <c r="Z170" s="17">
        <f t="shared" si="30"/>
        <v>-30.926599999999993</v>
      </c>
      <c r="AB170" s="237">
        <f t="shared" si="31"/>
        <v>8.5300000000000011</v>
      </c>
      <c r="AC170" s="17">
        <f t="shared" si="32"/>
        <v>40.773400000000009</v>
      </c>
      <c r="AD170" s="237">
        <f t="shared" si="33"/>
        <v>15</v>
      </c>
      <c r="AE170" s="17">
        <f t="shared" si="34"/>
        <v>0</v>
      </c>
      <c r="AF170" s="17">
        <f t="shared" si="35"/>
        <v>40.773400000000009</v>
      </c>
      <c r="AG170" s="35"/>
    </row>
    <row r="171" spans="1:33" ht="21" customHeight="1" x14ac:dyDescent="0.2">
      <c r="A171" s="10">
        <v>44820</v>
      </c>
      <c r="B171" s="11"/>
      <c r="C171" s="12">
        <v>4.76</v>
      </c>
      <c r="D171" s="53"/>
      <c r="E171" s="13">
        <v>47.71</v>
      </c>
      <c r="F171" s="14">
        <v>3</v>
      </c>
      <c r="G171" s="14"/>
      <c r="H171" s="14"/>
      <c r="I171" s="14"/>
      <c r="J171" s="14"/>
      <c r="K171" s="53"/>
      <c r="L171" s="13">
        <v>8</v>
      </c>
      <c r="M171" s="14">
        <v>7</v>
      </c>
      <c r="N171" s="14"/>
      <c r="O171" s="14"/>
      <c r="P171" s="14"/>
      <c r="Q171" s="14"/>
      <c r="R171" s="53"/>
      <c r="S171" s="237">
        <f t="shared" si="36"/>
        <v>50.71</v>
      </c>
      <c r="T171" s="237">
        <f t="shared" si="37"/>
        <v>15</v>
      </c>
      <c r="U171" s="14"/>
      <c r="V171" s="237">
        <f t="shared" si="38"/>
        <v>1838.5134424100022</v>
      </c>
      <c r="W171" s="53"/>
      <c r="X171" s="17">
        <f t="shared" si="28"/>
        <v>241.37959999999998</v>
      </c>
      <c r="Y171" s="17">
        <f t="shared" si="29"/>
        <v>71.399999999999991</v>
      </c>
      <c r="Z171" s="17">
        <f t="shared" si="30"/>
        <v>169.9796</v>
      </c>
      <c r="AB171" s="237">
        <f t="shared" si="31"/>
        <v>50.71</v>
      </c>
      <c r="AC171" s="17">
        <f t="shared" si="32"/>
        <v>241.37959999999998</v>
      </c>
      <c r="AD171" s="237">
        <f t="shared" si="33"/>
        <v>15</v>
      </c>
      <c r="AE171" s="17">
        <f t="shared" si="34"/>
        <v>0</v>
      </c>
      <c r="AF171" s="17">
        <f t="shared" si="35"/>
        <v>241.37959999999998</v>
      </c>
      <c r="AG171" s="35"/>
    </row>
    <row r="172" spans="1:33" ht="21" customHeight="1" x14ac:dyDescent="0.2">
      <c r="A172" s="10">
        <v>44821</v>
      </c>
      <c r="B172" s="11"/>
      <c r="C172" s="12">
        <v>4.82</v>
      </c>
      <c r="D172" s="53"/>
      <c r="E172" s="13">
        <v>49.7</v>
      </c>
      <c r="F172" s="14">
        <v>3</v>
      </c>
      <c r="G172" s="14"/>
      <c r="H172" s="14"/>
      <c r="I172" s="14"/>
      <c r="J172" s="14"/>
      <c r="K172" s="53"/>
      <c r="L172" s="13">
        <v>8</v>
      </c>
      <c r="M172" s="14">
        <v>7</v>
      </c>
      <c r="N172" s="14"/>
      <c r="O172" s="14"/>
      <c r="P172" s="14"/>
      <c r="Q172" s="14"/>
      <c r="R172" s="53"/>
      <c r="S172" s="237">
        <f t="shared" si="36"/>
        <v>52.7</v>
      </c>
      <c r="T172" s="237">
        <f t="shared" si="37"/>
        <v>15</v>
      </c>
      <c r="U172" s="14"/>
      <c r="V172" s="237">
        <f t="shared" si="38"/>
        <v>1876.2134424100022</v>
      </c>
      <c r="W172" s="53"/>
      <c r="X172" s="17">
        <f t="shared" si="28"/>
        <v>254.01400000000004</v>
      </c>
      <c r="Y172" s="17">
        <f t="shared" si="29"/>
        <v>72.300000000000011</v>
      </c>
      <c r="Z172" s="17">
        <f t="shared" si="30"/>
        <v>181.71400000000003</v>
      </c>
      <c r="AB172" s="237">
        <f t="shared" si="31"/>
        <v>52.7</v>
      </c>
      <c r="AC172" s="17">
        <f t="shared" si="32"/>
        <v>254.01400000000004</v>
      </c>
      <c r="AD172" s="237">
        <f t="shared" si="33"/>
        <v>15</v>
      </c>
      <c r="AE172" s="17">
        <f t="shared" si="34"/>
        <v>0</v>
      </c>
      <c r="AF172" s="17">
        <f t="shared" si="35"/>
        <v>254.01400000000004</v>
      </c>
      <c r="AG172" s="35"/>
    </row>
    <row r="173" spans="1:33" ht="21" customHeight="1" x14ac:dyDescent="0.2">
      <c r="A173" s="10">
        <v>44822</v>
      </c>
      <c r="B173" s="11"/>
      <c r="C173" s="12">
        <v>4.63</v>
      </c>
      <c r="D173" s="53"/>
      <c r="E173" s="13">
        <v>24.57</v>
      </c>
      <c r="F173" s="14">
        <v>3</v>
      </c>
      <c r="G173" s="14"/>
      <c r="H173" s="14"/>
      <c r="I173" s="14"/>
      <c r="J173" s="14"/>
      <c r="K173" s="53"/>
      <c r="L173" s="13">
        <v>4</v>
      </c>
      <c r="M173" s="14">
        <v>7</v>
      </c>
      <c r="N173" s="14"/>
      <c r="O173" s="14"/>
      <c r="P173" s="14"/>
      <c r="Q173" s="14"/>
      <c r="R173" s="53"/>
      <c r="S173" s="237">
        <f t="shared" si="36"/>
        <v>27.57</v>
      </c>
      <c r="T173" s="237">
        <f t="shared" si="37"/>
        <v>11</v>
      </c>
      <c r="U173" s="14"/>
      <c r="V173" s="237">
        <f t="shared" si="38"/>
        <v>1892.7834424100022</v>
      </c>
      <c r="W173" s="53"/>
      <c r="X173" s="17">
        <f t="shared" si="28"/>
        <v>127.6491</v>
      </c>
      <c r="Y173" s="17">
        <f t="shared" si="29"/>
        <v>50.93</v>
      </c>
      <c r="Z173" s="17">
        <f t="shared" si="30"/>
        <v>76.719099999999997</v>
      </c>
      <c r="AB173" s="237">
        <f t="shared" si="31"/>
        <v>27.57</v>
      </c>
      <c r="AC173" s="17">
        <f t="shared" si="32"/>
        <v>127.6491</v>
      </c>
      <c r="AD173" s="237">
        <f t="shared" si="33"/>
        <v>11</v>
      </c>
      <c r="AE173" s="17">
        <f t="shared" si="34"/>
        <v>0</v>
      </c>
      <c r="AF173" s="17">
        <f t="shared" si="35"/>
        <v>127.6491</v>
      </c>
      <c r="AG173" s="35"/>
    </row>
    <row r="174" spans="1:33" ht="21" customHeight="1" x14ac:dyDescent="0.2">
      <c r="A174" s="10">
        <v>44824</v>
      </c>
      <c r="B174" s="11"/>
      <c r="C174" s="12">
        <v>4.2300000000000004</v>
      </c>
      <c r="D174" s="53"/>
      <c r="E174" s="13">
        <v>73.260000000000005</v>
      </c>
      <c r="F174" s="14">
        <v>3</v>
      </c>
      <c r="G174" s="14"/>
      <c r="H174" s="14"/>
      <c r="I174" s="14"/>
      <c r="J174" s="14"/>
      <c r="K174" s="53"/>
      <c r="L174" s="13">
        <v>8</v>
      </c>
      <c r="M174" s="14">
        <v>7</v>
      </c>
      <c r="N174" s="14"/>
      <c r="O174" s="14"/>
      <c r="P174" s="14"/>
      <c r="Q174" s="14"/>
      <c r="R174" s="53"/>
      <c r="S174" s="237">
        <f t="shared" si="36"/>
        <v>76.260000000000005</v>
      </c>
      <c r="T174" s="237">
        <f t="shared" si="37"/>
        <v>15</v>
      </c>
      <c r="U174" s="14"/>
      <c r="V174" s="237">
        <f t="shared" si="38"/>
        <v>1954.0434424100022</v>
      </c>
      <c r="W174" s="53"/>
      <c r="X174" s="17">
        <f t="shared" si="28"/>
        <v>322.57980000000003</v>
      </c>
      <c r="Y174" s="17">
        <f t="shared" si="29"/>
        <v>63.45</v>
      </c>
      <c r="Z174" s="17">
        <f t="shared" si="30"/>
        <v>259.12980000000005</v>
      </c>
      <c r="AB174" s="237">
        <f t="shared" si="31"/>
        <v>76.260000000000005</v>
      </c>
      <c r="AC174" s="17">
        <f t="shared" si="32"/>
        <v>322.57980000000003</v>
      </c>
      <c r="AD174" s="237">
        <f t="shared" si="33"/>
        <v>15</v>
      </c>
      <c r="AE174" s="17">
        <f t="shared" si="34"/>
        <v>0</v>
      </c>
      <c r="AF174" s="17">
        <f t="shared" si="35"/>
        <v>322.57980000000003</v>
      </c>
      <c r="AG174" s="35"/>
    </row>
    <row r="175" spans="1:33" ht="21" customHeight="1" x14ac:dyDescent="0.2">
      <c r="A175" s="10">
        <v>44825</v>
      </c>
      <c r="B175" s="11"/>
      <c r="C175" s="12">
        <v>4.21</v>
      </c>
      <c r="D175" s="53"/>
      <c r="E175" s="13">
        <v>48.63</v>
      </c>
      <c r="F175" s="14">
        <v>3</v>
      </c>
      <c r="G175" s="14"/>
      <c r="H175" s="14"/>
      <c r="I175" s="14"/>
      <c r="J175" s="14"/>
      <c r="K175" s="53"/>
      <c r="L175" s="13">
        <v>8</v>
      </c>
      <c r="M175" s="14">
        <v>7</v>
      </c>
      <c r="N175" s="14"/>
      <c r="O175" s="14"/>
      <c r="P175" s="14"/>
      <c r="Q175" s="14"/>
      <c r="R175" s="53"/>
      <c r="S175" s="237">
        <f t="shared" si="36"/>
        <v>51.63</v>
      </c>
      <c r="T175" s="237">
        <f t="shared" si="37"/>
        <v>15</v>
      </c>
      <c r="U175" s="14"/>
      <c r="V175" s="237">
        <f t="shared" si="38"/>
        <v>1990.6734424100023</v>
      </c>
      <c r="W175" s="53"/>
      <c r="X175" s="17">
        <f t="shared" si="28"/>
        <v>217.3623</v>
      </c>
      <c r="Y175" s="17">
        <f t="shared" si="29"/>
        <v>63.15</v>
      </c>
      <c r="Z175" s="17">
        <f t="shared" si="30"/>
        <v>154.2123</v>
      </c>
      <c r="AB175" s="237">
        <f t="shared" si="31"/>
        <v>51.63</v>
      </c>
      <c r="AC175" s="17">
        <f t="shared" si="32"/>
        <v>217.3623</v>
      </c>
      <c r="AD175" s="237">
        <f t="shared" si="33"/>
        <v>15</v>
      </c>
      <c r="AE175" s="17">
        <f t="shared" si="34"/>
        <v>0</v>
      </c>
      <c r="AF175" s="17">
        <f t="shared" si="35"/>
        <v>217.3623</v>
      </c>
      <c r="AG175" s="35"/>
    </row>
    <row r="176" spans="1:33" ht="21" customHeight="1" x14ac:dyDescent="0.2">
      <c r="A176" s="10">
        <v>44826</v>
      </c>
      <c r="B176" s="11"/>
      <c r="C176" s="12">
        <v>4.09</v>
      </c>
      <c r="D176" s="53"/>
      <c r="E176" s="13">
        <v>24.91</v>
      </c>
      <c r="F176" s="14">
        <v>3</v>
      </c>
      <c r="G176" s="14"/>
      <c r="H176" s="14"/>
      <c r="I176" s="14"/>
      <c r="J176" s="14"/>
      <c r="K176" s="53"/>
      <c r="L176" s="13">
        <v>4</v>
      </c>
      <c r="M176" s="14">
        <v>7</v>
      </c>
      <c r="N176" s="14"/>
      <c r="O176" s="14"/>
      <c r="P176" s="14"/>
      <c r="Q176" s="14"/>
      <c r="R176" s="53"/>
      <c r="S176" s="237">
        <f t="shared" si="36"/>
        <v>27.91</v>
      </c>
      <c r="T176" s="237">
        <f t="shared" si="37"/>
        <v>11</v>
      </c>
      <c r="U176" s="14"/>
      <c r="V176" s="237">
        <f t="shared" si="38"/>
        <v>2007.5834424100024</v>
      </c>
      <c r="W176" s="53"/>
      <c r="X176" s="17">
        <f t="shared" si="28"/>
        <v>114.1519</v>
      </c>
      <c r="Y176" s="17">
        <f t="shared" si="29"/>
        <v>44.989999999999995</v>
      </c>
      <c r="Z176" s="17">
        <f t="shared" si="30"/>
        <v>69.161900000000003</v>
      </c>
      <c r="AB176" s="237">
        <f t="shared" si="31"/>
        <v>27.91</v>
      </c>
      <c r="AC176" s="17">
        <f t="shared" si="32"/>
        <v>114.1519</v>
      </c>
      <c r="AD176" s="237">
        <f t="shared" si="33"/>
        <v>11</v>
      </c>
      <c r="AE176" s="17">
        <f t="shared" si="34"/>
        <v>0</v>
      </c>
      <c r="AF176" s="17">
        <f t="shared" si="35"/>
        <v>114.1519</v>
      </c>
      <c r="AG176" s="35"/>
    </row>
    <row r="177" spans="1:33" ht="21" customHeight="1" x14ac:dyDescent="0.2">
      <c r="A177" s="10">
        <v>44827</v>
      </c>
      <c r="B177" s="11"/>
      <c r="C177" s="12">
        <v>4.2</v>
      </c>
      <c r="D177" s="53"/>
      <c r="E177" s="13">
        <v>71.36</v>
      </c>
      <c r="F177" s="14">
        <v>3</v>
      </c>
      <c r="G177" s="14"/>
      <c r="H177" s="14"/>
      <c r="I177" s="14"/>
      <c r="J177" s="14"/>
      <c r="K177" s="53"/>
      <c r="L177" s="13">
        <v>8</v>
      </c>
      <c r="M177" s="14">
        <v>7</v>
      </c>
      <c r="N177" s="14"/>
      <c r="O177" s="14"/>
      <c r="P177" s="14"/>
      <c r="Q177" s="14"/>
      <c r="R177" s="53"/>
      <c r="S177" s="237">
        <f t="shared" si="36"/>
        <v>74.36</v>
      </c>
      <c r="T177" s="237">
        <f t="shared" si="37"/>
        <v>15</v>
      </c>
      <c r="U177" s="14"/>
      <c r="V177" s="237">
        <f t="shared" si="38"/>
        <v>2066.9434424100023</v>
      </c>
      <c r="W177" s="53"/>
      <c r="X177" s="17">
        <f t="shared" si="28"/>
        <v>312.31200000000001</v>
      </c>
      <c r="Y177" s="17">
        <f t="shared" si="29"/>
        <v>63</v>
      </c>
      <c r="Z177" s="17">
        <f t="shared" si="30"/>
        <v>249.31200000000001</v>
      </c>
      <c r="AB177" s="237">
        <f t="shared" si="31"/>
        <v>74.36</v>
      </c>
      <c r="AC177" s="17">
        <f t="shared" si="32"/>
        <v>312.31200000000001</v>
      </c>
      <c r="AD177" s="237">
        <f t="shared" si="33"/>
        <v>15</v>
      </c>
      <c r="AE177" s="17">
        <f t="shared" si="34"/>
        <v>0</v>
      </c>
      <c r="AF177" s="17">
        <f t="shared" si="35"/>
        <v>312.31200000000001</v>
      </c>
      <c r="AG177" s="35"/>
    </row>
    <row r="178" spans="1:33" ht="21" customHeight="1" x14ac:dyDescent="0.2">
      <c r="A178" s="10">
        <v>44828</v>
      </c>
      <c r="B178" s="11"/>
      <c r="C178" s="12">
        <v>4.21</v>
      </c>
      <c r="D178" s="53"/>
      <c r="E178" s="13">
        <v>49.38</v>
      </c>
      <c r="F178" s="14">
        <v>3</v>
      </c>
      <c r="G178" s="14"/>
      <c r="H178" s="14"/>
      <c r="I178" s="14"/>
      <c r="J178" s="14"/>
      <c r="K178" s="53"/>
      <c r="L178" s="13">
        <v>8</v>
      </c>
      <c r="M178" s="14">
        <v>7</v>
      </c>
      <c r="N178" s="14"/>
      <c r="O178" s="14"/>
      <c r="P178" s="14"/>
      <c r="Q178" s="14"/>
      <c r="R178" s="53"/>
      <c r="S178" s="237">
        <f t="shared" si="36"/>
        <v>52.38</v>
      </c>
      <c r="T178" s="237">
        <f t="shared" si="37"/>
        <v>15</v>
      </c>
      <c r="U178" s="14"/>
      <c r="V178" s="237">
        <f t="shared" si="38"/>
        <v>2104.3234424100024</v>
      </c>
      <c r="W178" s="53"/>
      <c r="X178" s="17">
        <f t="shared" si="28"/>
        <v>220.5198</v>
      </c>
      <c r="Y178" s="17">
        <f t="shared" si="29"/>
        <v>63.15</v>
      </c>
      <c r="Z178" s="17">
        <f t="shared" si="30"/>
        <v>157.3698</v>
      </c>
      <c r="AB178" s="237">
        <f t="shared" si="31"/>
        <v>52.38</v>
      </c>
      <c r="AC178" s="17">
        <f t="shared" si="32"/>
        <v>220.5198</v>
      </c>
      <c r="AD178" s="237">
        <f t="shared" si="33"/>
        <v>15</v>
      </c>
      <c r="AE178" s="17">
        <f t="shared" si="34"/>
        <v>0</v>
      </c>
      <c r="AF178" s="17">
        <f t="shared" si="35"/>
        <v>220.5198</v>
      </c>
      <c r="AG178" s="35"/>
    </row>
    <row r="179" spans="1:33" ht="21" customHeight="1" x14ac:dyDescent="0.2">
      <c r="A179" s="10">
        <v>44829</v>
      </c>
      <c r="B179" s="11"/>
      <c r="C179" s="12">
        <v>4.33</v>
      </c>
      <c r="D179" s="53"/>
      <c r="E179" s="13">
        <v>49.51</v>
      </c>
      <c r="F179" s="14">
        <v>3</v>
      </c>
      <c r="G179" s="14"/>
      <c r="H179" s="14"/>
      <c r="I179" s="14"/>
      <c r="J179" s="14"/>
      <c r="K179" s="53"/>
      <c r="L179" s="13">
        <v>8</v>
      </c>
      <c r="M179" s="14">
        <v>7</v>
      </c>
      <c r="N179" s="14"/>
      <c r="O179" s="14"/>
      <c r="P179" s="14"/>
      <c r="Q179" s="14"/>
      <c r="R179" s="53"/>
      <c r="S179" s="237">
        <f t="shared" si="36"/>
        <v>52.51</v>
      </c>
      <c r="T179" s="237">
        <f t="shared" si="37"/>
        <v>15</v>
      </c>
      <c r="U179" s="14"/>
      <c r="V179" s="237">
        <f t="shared" si="38"/>
        <v>2141.8334424100026</v>
      </c>
      <c r="W179" s="53"/>
      <c r="X179" s="17">
        <f t="shared" si="28"/>
        <v>227.3683</v>
      </c>
      <c r="Y179" s="17">
        <f t="shared" si="29"/>
        <v>64.95</v>
      </c>
      <c r="Z179" s="17">
        <f t="shared" si="30"/>
        <v>162.41829999999999</v>
      </c>
      <c r="AB179" s="237">
        <f t="shared" si="31"/>
        <v>52.51</v>
      </c>
      <c r="AC179" s="17">
        <f t="shared" si="32"/>
        <v>227.3683</v>
      </c>
      <c r="AD179" s="237">
        <f t="shared" si="33"/>
        <v>15</v>
      </c>
      <c r="AE179" s="17">
        <f t="shared" si="34"/>
        <v>0</v>
      </c>
      <c r="AF179" s="17">
        <f t="shared" si="35"/>
        <v>227.3683</v>
      </c>
      <c r="AG179" s="35"/>
    </row>
    <row r="180" spans="1:33" ht="21" customHeight="1" x14ac:dyDescent="0.2">
      <c r="A180" s="10">
        <v>44830</v>
      </c>
      <c r="B180" s="11"/>
      <c r="C180" s="12">
        <v>4.2300000000000004</v>
      </c>
      <c r="D180" s="53"/>
      <c r="E180" s="13">
        <v>49.46</v>
      </c>
      <c r="F180" s="14">
        <v>3</v>
      </c>
      <c r="G180" s="14"/>
      <c r="H180" s="14"/>
      <c r="I180" s="14"/>
      <c r="J180" s="14"/>
      <c r="K180" s="53"/>
      <c r="L180" s="13">
        <v>8</v>
      </c>
      <c r="M180" s="14">
        <v>7</v>
      </c>
      <c r="N180" s="14"/>
      <c r="O180" s="14"/>
      <c r="P180" s="14"/>
      <c r="Q180" s="14"/>
      <c r="R180" s="53"/>
      <c r="S180" s="237">
        <f t="shared" si="36"/>
        <v>52.46</v>
      </c>
      <c r="T180" s="237">
        <f t="shared" si="37"/>
        <v>15</v>
      </c>
      <c r="U180" s="14"/>
      <c r="V180" s="237">
        <f t="shared" si="38"/>
        <v>2179.2934424100026</v>
      </c>
      <c r="W180" s="53"/>
      <c r="X180" s="17">
        <f t="shared" si="28"/>
        <v>221.90580000000003</v>
      </c>
      <c r="Y180" s="17">
        <f t="shared" si="29"/>
        <v>63.45</v>
      </c>
      <c r="Z180" s="17">
        <f t="shared" si="30"/>
        <v>158.45580000000001</v>
      </c>
      <c r="AB180" s="237">
        <f t="shared" si="31"/>
        <v>52.46</v>
      </c>
      <c r="AC180" s="17">
        <f t="shared" si="32"/>
        <v>221.90580000000003</v>
      </c>
      <c r="AD180" s="237">
        <f t="shared" si="33"/>
        <v>15</v>
      </c>
      <c r="AE180" s="17">
        <f t="shared" si="34"/>
        <v>0</v>
      </c>
      <c r="AF180" s="17">
        <f t="shared" si="35"/>
        <v>221.90580000000003</v>
      </c>
      <c r="AG180" s="35"/>
    </row>
    <row r="181" spans="1:33" ht="21" customHeight="1" x14ac:dyDescent="0.2">
      <c r="A181" s="10">
        <v>44831</v>
      </c>
      <c r="B181" s="11"/>
      <c r="C181" s="12">
        <v>4.87</v>
      </c>
      <c r="D181" s="53"/>
      <c r="E181" s="13">
        <v>46.74</v>
      </c>
      <c r="F181" s="14">
        <v>3</v>
      </c>
      <c r="G181" s="14"/>
      <c r="H181" s="14"/>
      <c r="I181" s="14"/>
      <c r="J181" s="14"/>
      <c r="K181" s="53"/>
      <c r="L181" s="13">
        <v>8</v>
      </c>
      <c r="M181" s="14">
        <v>7</v>
      </c>
      <c r="N181" s="14"/>
      <c r="O181" s="14"/>
      <c r="P181" s="14"/>
      <c r="Q181" s="14"/>
      <c r="R181" s="53"/>
      <c r="S181" s="237">
        <f t="shared" si="36"/>
        <v>49.74</v>
      </c>
      <c r="T181" s="237">
        <f t="shared" si="37"/>
        <v>15</v>
      </c>
      <c r="U181" s="14"/>
      <c r="V181" s="237">
        <f t="shared" si="38"/>
        <v>2214.0334424100024</v>
      </c>
      <c r="W181" s="53"/>
      <c r="X181" s="17">
        <f t="shared" si="28"/>
        <v>242.2338</v>
      </c>
      <c r="Y181" s="17">
        <f t="shared" si="29"/>
        <v>73.05</v>
      </c>
      <c r="Z181" s="17">
        <f t="shared" si="30"/>
        <v>169.18380000000002</v>
      </c>
      <c r="AB181" s="237">
        <f t="shared" si="31"/>
        <v>49.74</v>
      </c>
      <c r="AC181" s="17">
        <f t="shared" si="32"/>
        <v>242.2338</v>
      </c>
      <c r="AD181" s="237">
        <f t="shared" si="33"/>
        <v>15</v>
      </c>
      <c r="AE181" s="17">
        <f t="shared" si="34"/>
        <v>0</v>
      </c>
      <c r="AF181" s="17">
        <f t="shared" si="35"/>
        <v>242.2338</v>
      </c>
      <c r="AG181" s="35"/>
    </row>
    <row r="182" spans="1:33" ht="21" customHeight="1" x14ac:dyDescent="0.2">
      <c r="A182" s="10">
        <v>44832</v>
      </c>
      <c r="B182" s="11"/>
      <c r="C182" s="12">
        <v>4.55</v>
      </c>
      <c r="D182" s="53"/>
      <c r="E182" s="13">
        <v>5.21</v>
      </c>
      <c r="F182" s="14">
        <v>3</v>
      </c>
      <c r="G182" s="14"/>
      <c r="H182" s="14"/>
      <c r="I182" s="14"/>
      <c r="J182" s="14"/>
      <c r="K182" s="53"/>
      <c r="L182" s="13">
        <v>8</v>
      </c>
      <c r="M182" s="14">
        <v>7</v>
      </c>
      <c r="N182" s="14"/>
      <c r="O182" s="14"/>
      <c r="P182" s="14"/>
      <c r="Q182" s="14"/>
      <c r="R182" s="53"/>
      <c r="S182" s="237">
        <f t="shared" si="36"/>
        <v>8.2100000000000009</v>
      </c>
      <c r="T182" s="237">
        <f t="shared" si="37"/>
        <v>15</v>
      </c>
      <c r="U182" s="14"/>
      <c r="V182" s="237">
        <f t="shared" si="38"/>
        <v>2207.2434424100024</v>
      </c>
      <c r="W182" s="53"/>
      <c r="X182" s="17">
        <f t="shared" si="28"/>
        <v>37.355499999999999</v>
      </c>
      <c r="Y182" s="17">
        <f t="shared" si="29"/>
        <v>68.25</v>
      </c>
      <c r="Z182" s="17">
        <f t="shared" si="30"/>
        <v>-30.894500000000001</v>
      </c>
      <c r="AB182" s="237">
        <f t="shared" si="31"/>
        <v>8.2100000000000009</v>
      </c>
      <c r="AC182" s="17">
        <f t="shared" si="32"/>
        <v>37.355499999999999</v>
      </c>
      <c r="AD182" s="237">
        <f t="shared" si="33"/>
        <v>15</v>
      </c>
      <c r="AE182" s="17">
        <f t="shared" si="34"/>
        <v>0</v>
      </c>
      <c r="AF182" s="17">
        <f t="shared" si="35"/>
        <v>37.355499999999999</v>
      </c>
      <c r="AG182" s="35"/>
    </row>
    <row r="183" spans="1:33" ht="21" customHeight="1" x14ac:dyDescent="0.2">
      <c r="A183" s="10">
        <v>44833</v>
      </c>
      <c r="B183" s="11"/>
      <c r="C183" s="12">
        <v>4.4400000000000004</v>
      </c>
      <c r="D183" s="53"/>
      <c r="E183" s="13">
        <v>48.45</v>
      </c>
      <c r="F183" s="14">
        <v>3</v>
      </c>
      <c r="G183" s="14"/>
      <c r="H183" s="14"/>
      <c r="I183" s="14"/>
      <c r="J183" s="14"/>
      <c r="K183" s="53"/>
      <c r="L183" s="13">
        <v>8</v>
      </c>
      <c r="M183" s="14">
        <v>7</v>
      </c>
      <c r="N183" s="14"/>
      <c r="O183" s="14"/>
      <c r="P183" s="14"/>
      <c r="Q183" s="14"/>
      <c r="R183" s="53"/>
      <c r="S183" s="237">
        <f t="shared" si="36"/>
        <v>51.45</v>
      </c>
      <c r="T183" s="237">
        <f t="shared" si="37"/>
        <v>15</v>
      </c>
      <c r="U183" s="14"/>
      <c r="V183" s="237">
        <f t="shared" si="38"/>
        <v>2243.6934424100023</v>
      </c>
      <c r="W183" s="53"/>
      <c r="X183" s="17">
        <f t="shared" si="28"/>
        <v>228.43800000000005</v>
      </c>
      <c r="Y183" s="17">
        <f t="shared" si="29"/>
        <v>66.600000000000009</v>
      </c>
      <c r="Z183" s="17">
        <f t="shared" si="30"/>
        <v>161.83800000000002</v>
      </c>
      <c r="AB183" s="237">
        <f t="shared" si="31"/>
        <v>51.45</v>
      </c>
      <c r="AC183" s="17">
        <f t="shared" si="32"/>
        <v>228.43800000000005</v>
      </c>
      <c r="AD183" s="237">
        <f t="shared" si="33"/>
        <v>15</v>
      </c>
      <c r="AE183" s="17">
        <f t="shared" si="34"/>
        <v>0</v>
      </c>
      <c r="AF183" s="17">
        <f t="shared" si="35"/>
        <v>228.43800000000005</v>
      </c>
      <c r="AG183" s="35"/>
    </row>
    <row r="184" spans="1:33" ht="21" customHeight="1" x14ac:dyDescent="0.2">
      <c r="A184" s="10">
        <v>44834</v>
      </c>
      <c r="B184" s="11"/>
      <c r="C184" s="12">
        <v>3.8</v>
      </c>
      <c r="D184" s="53"/>
      <c r="E184" s="13">
        <v>49.29</v>
      </c>
      <c r="F184" s="14">
        <v>3</v>
      </c>
      <c r="G184" s="14"/>
      <c r="H184" s="14"/>
      <c r="I184" s="14"/>
      <c r="J184" s="14"/>
      <c r="K184" s="53"/>
      <c r="L184" s="13">
        <v>8</v>
      </c>
      <c r="M184" s="14">
        <v>7</v>
      </c>
      <c r="N184" s="14"/>
      <c r="O184" s="14"/>
      <c r="P184" s="14"/>
      <c r="Q184" s="14"/>
      <c r="R184" s="53"/>
      <c r="S184" s="237">
        <f t="shared" si="36"/>
        <v>52.29</v>
      </c>
      <c r="T184" s="237">
        <f t="shared" si="37"/>
        <v>15</v>
      </c>
      <c r="U184" s="14"/>
      <c r="V184" s="237">
        <f t="shared" si="38"/>
        <v>2280.9834424100022</v>
      </c>
      <c r="W184" s="53"/>
      <c r="X184" s="17">
        <f t="shared" si="28"/>
        <v>198.702</v>
      </c>
      <c r="Y184" s="17">
        <f t="shared" si="29"/>
        <v>57</v>
      </c>
      <c r="Z184" s="17">
        <f t="shared" si="30"/>
        <v>141.702</v>
      </c>
      <c r="AB184" s="237">
        <f t="shared" si="31"/>
        <v>52.29</v>
      </c>
      <c r="AC184" s="17">
        <f t="shared" si="32"/>
        <v>198.702</v>
      </c>
      <c r="AD184" s="237">
        <f t="shared" si="33"/>
        <v>15</v>
      </c>
      <c r="AE184" s="17">
        <f t="shared" si="34"/>
        <v>0</v>
      </c>
      <c r="AF184" s="17">
        <f t="shared" si="35"/>
        <v>198.702</v>
      </c>
      <c r="AG184" s="35"/>
    </row>
    <row r="185" spans="1:33" ht="21" customHeight="1" x14ac:dyDescent="0.2">
      <c r="A185" s="10">
        <v>44835</v>
      </c>
      <c r="B185" s="11"/>
      <c r="C185" s="12">
        <v>3.69</v>
      </c>
      <c r="D185" s="53"/>
      <c r="E185" s="13">
        <v>48.66</v>
      </c>
      <c r="F185" s="14">
        <v>3</v>
      </c>
      <c r="G185" s="14"/>
      <c r="H185" s="14"/>
      <c r="I185" s="14"/>
      <c r="J185" s="14"/>
      <c r="K185" s="53"/>
      <c r="L185" s="13">
        <v>8</v>
      </c>
      <c r="M185" s="14">
        <v>7</v>
      </c>
      <c r="N185" s="14"/>
      <c r="O185" s="14"/>
      <c r="P185" s="14"/>
      <c r="Q185" s="14"/>
      <c r="R185" s="53"/>
      <c r="S185" s="237">
        <f t="shared" si="36"/>
        <v>51.66</v>
      </c>
      <c r="T185" s="237">
        <f t="shared" si="37"/>
        <v>15</v>
      </c>
      <c r="U185" s="14"/>
      <c r="V185" s="237">
        <f t="shared" si="38"/>
        <v>2317.6434424100021</v>
      </c>
      <c r="W185" s="53"/>
      <c r="X185" s="17">
        <f t="shared" si="28"/>
        <v>190.62539999999998</v>
      </c>
      <c r="Y185" s="17">
        <f t="shared" si="29"/>
        <v>55.35</v>
      </c>
      <c r="Z185" s="17">
        <f t="shared" si="30"/>
        <v>135.27539999999999</v>
      </c>
      <c r="AB185" s="237">
        <f t="shared" si="31"/>
        <v>51.66</v>
      </c>
      <c r="AC185" s="17">
        <f t="shared" si="32"/>
        <v>190.62539999999998</v>
      </c>
      <c r="AD185" s="237">
        <f t="shared" si="33"/>
        <v>15</v>
      </c>
      <c r="AE185" s="17">
        <f t="shared" si="34"/>
        <v>0</v>
      </c>
      <c r="AF185" s="17">
        <f t="shared" si="35"/>
        <v>190.62539999999998</v>
      </c>
      <c r="AG185" s="35"/>
    </row>
    <row r="186" spans="1:33" ht="21" customHeight="1" x14ac:dyDescent="0.2">
      <c r="A186" s="10">
        <v>44836</v>
      </c>
      <c r="B186" s="11"/>
      <c r="C186" s="12">
        <v>3.53</v>
      </c>
      <c r="D186" s="53"/>
      <c r="E186" s="13">
        <v>37.22</v>
      </c>
      <c r="F186" s="14">
        <v>3</v>
      </c>
      <c r="G186" s="14"/>
      <c r="H186" s="14"/>
      <c r="I186" s="14"/>
      <c r="J186" s="14"/>
      <c r="K186" s="53"/>
      <c r="L186" s="13">
        <v>8</v>
      </c>
      <c r="M186" s="14">
        <v>7</v>
      </c>
      <c r="N186" s="14"/>
      <c r="O186" s="14"/>
      <c r="P186" s="14"/>
      <c r="Q186" s="14"/>
      <c r="R186" s="53"/>
      <c r="S186" s="237">
        <f t="shared" si="36"/>
        <v>40.22</v>
      </c>
      <c r="T186" s="237">
        <f t="shared" si="37"/>
        <v>15</v>
      </c>
      <c r="U186" s="14"/>
      <c r="V186" s="237">
        <f t="shared" si="38"/>
        <v>2342.8634424100019</v>
      </c>
      <c r="W186" s="53"/>
      <c r="X186" s="17">
        <f t="shared" si="28"/>
        <v>141.97659999999999</v>
      </c>
      <c r="Y186" s="17">
        <f t="shared" si="29"/>
        <v>52.949999999999996</v>
      </c>
      <c r="Z186" s="17">
        <f t="shared" si="30"/>
        <v>89.026600000000002</v>
      </c>
      <c r="AB186" s="237">
        <f t="shared" si="31"/>
        <v>40.22</v>
      </c>
      <c r="AC186" s="17">
        <f t="shared" si="32"/>
        <v>141.97659999999999</v>
      </c>
      <c r="AD186" s="237">
        <f t="shared" si="33"/>
        <v>15</v>
      </c>
      <c r="AE186" s="17">
        <f t="shared" si="34"/>
        <v>0</v>
      </c>
      <c r="AF186" s="17">
        <f t="shared" si="35"/>
        <v>141.97659999999999</v>
      </c>
      <c r="AG186" s="35"/>
    </row>
    <row r="187" spans="1:33" ht="21" customHeight="1" x14ac:dyDescent="0.2">
      <c r="A187" s="10">
        <v>44837</v>
      </c>
      <c r="B187" s="11"/>
      <c r="C187" s="12">
        <v>3.34</v>
      </c>
      <c r="D187" s="53"/>
      <c r="E187" s="13">
        <v>59.56</v>
      </c>
      <c r="F187" s="14">
        <v>3</v>
      </c>
      <c r="G187" s="14"/>
      <c r="H187" s="14"/>
      <c r="I187" s="14"/>
      <c r="J187" s="14"/>
      <c r="K187" s="53"/>
      <c r="L187" s="13">
        <v>8</v>
      </c>
      <c r="M187" s="14">
        <v>7</v>
      </c>
      <c r="N187" s="14"/>
      <c r="O187" s="14"/>
      <c r="P187" s="14"/>
      <c r="Q187" s="14"/>
      <c r="R187" s="53"/>
      <c r="S187" s="237">
        <f t="shared" si="36"/>
        <v>62.56</v>
      </c>
      <c r="T187" s="237">
        <f t="shared" si="37"/>
        <v>15</v>
      </c>
      <c r="U187" s="14"/>
      <c r="V187" s="237">
        <f t="shared" si="38"/>
        <v>2390.4234424100018</v>
      </c>
      <c r="W187" s="53"/>
      <c r="X187" s="17">
        <f t="shared" si="28"/>
        <v>208.9504</v>
      </c>
      <c r="Y187" s="17">
        <f t="shared" si="29"/>
        <v>50.099999999999994</v>
      </c>
      <c r="Z187" s="17">
        <f t="shared" si="30"/>
        <v>158.85040000000001</v>
      </c>
      <c r="AB187" s="237">
        <f t="shared" si="31"/>
        <v>62.56</v>
      </c>
      <c r="AC187" s="17">
        <f t="shared" si="32"/>
        <v>208.9504</v>
      </c>
      <c r="AD187" s="237">
        <f t="shared" si="33"/>
        <v>15</v>
      </c>
      <c r="AE187" s="17">
        <f t="shared" si="34"/>
        <v>0</v>
      </c>
      <c r="AF187" s="17">
        <f t="shared" si="35"/>
        <v>208.9504</v>
      </c>
      <c r="AG187" s="35"/>
    </row>
    <row r="188" spans="1:33" ht="21" customHeight="1" x14ac:dyDescent="0.2">
      <c r="A188" s="10">
        <v>44839</v>
      </c>
      <c r="B188" s="11"/>
      <c r="C188" s="12">
        <v>3.51</v>
      </c>
      <c r="D188" s="53"/>
      <c r="E188" s="13">
        <v>5.22</v>
      </c>
      <c r="F188" s="14">
        <v>3</v>
      </c>
      <c r="G188" s="14"/>
      <c r="H188" s="14"/>
      <c r="I188" s="14"/>
      <c r="J188" s="14"/>
      <c r="K188" s="53"/>
      <c r="L188" s="13">
        <v>8</v>
      </c>
      <c r="M188" s="14">
        <v>7</v>
      </c>
      <c r="N188" s="14"/>
      <c r="O188" s="14"/>
      <c r="P188" s="14"/>
      <c r="Q188" s="14"/>
      <c r="R188" s="53"/>
      <c r="S188" s="237">
        <f t="shared" si="36"/>
        <v>8.2199999999999989</v>
      </c>
      <c r="T188" s="237">
        <f t="shared" si="37"/>
        <v>15</v>
      </c>
      <c r="U188" s="14"/>
      <c r="V188" s="237">
        <f t="shared" si="38"/>
        <v>2383.6434424100016</v>
      </c>
      <c r="W188" s="53"/>
      <c r="X188" s="17">
        <f t="shared" si="28"/>
        <v>28.852199999999993</v>
      </c>
      <c r="Y188" s="17">
        <f t="shared" si="29"/>
        <v>52.65</v>
      </c>
      <c r="Z188" s="17">
        <f t="shared" si="30"/>
        <v>-23.797800000000006</v>
      </c>
      <c r="AB188" s="237">
        <f t="shared" si="31"/>
        <v>8.2199999999999989</v>
      </c>
      <c r="AC188" s="17">
        <f t="shared" si="32"/>
        <v>28.852199999999993</v>
      </c>
      <c r="AD188" s="237">
        <f t="shared" si="33"/>
        <v>15</v>
      </c>
      <c r="AE188" s="17">
        <f t="shared" si="34"/>
        <v>0</v>
      </c>
      <c r="AF188" s="17">
        <f t="shared" si="35"/>
        <v>28.852199999999993</v>
      </c>
      <c r="AG188" s="35"/>
    </row>
    <row r="189" spans="1:33" ht="21" customHeight="1" x14ac:dyDescent="0.2">
      <c r="A189" s="10">
        <v>44840</v>
      </c>
      <c r="B189" s="11"/>
      <c r="C189" s="12">
        <v>3.53</v>
      </c>
      <c r="D189" s="53"/>
      <c r="E189" s="13">
        <v>47.16</v>
      </c>
      <c r="F189" s="14">
        <v>3</v>
      </c>
      <c r="G189" s="14"/>
      <c r="H189" s="14"/>
      <c r="I189" s="14"/>
      <c r="J189" s="14"/>
      <c r="K189" s="53"/>
      <c r="L189" s="13">
        <v>8</v>
      </c>
      <c r="M189" s="14">
        <v>7</v>
      </c>
      <c r="N189" s="14"/>
      <c r="O189" s="14"/>
      <c r="P189" s="14"/>
      <c r="Q189" s="14"/>
      <c r="R189" s="53"/>
      <c r="S189" s="237">
        <f t="shared" si="36"/>
        <v>50.16</v>
      </c>
      <c r="T189" s="237">
        <f t="shared" si="37"/>
        <v>15</v>
      </c>
      <c r="U189" s="14"/>
      <c r="V189" s="237">
        <f t="shared" si="38"/>
        <v>2418.8034424100015</v>
      </c>
      <c r="W189" s="53"/>
      <c r="X189" s="17">
        <f t="shared" si="28"/>
        <v>177.06479999999999</v>
      </c>
      <c r="Y189" s="17">
        <f t="shared" si="29"/>
        <v>52.949999999999996</v>
      </c>
      <c r="Z189" s="17">
        <f t="shared" si="30"/>
        <v>124.1148</v>
      </c>
      <c r="AB189" s="237">
        <f t="shared" si="31"/>
        <v>50.16</v>
      </c>
      <c r="AC189" s="17">
        <f t="shared" si="32"/>
        <v>177.06479999999999</v>
      </c>
      <c r="AD189" s="237">
        <f t="shared" si="33"/>
        <v>15</v>
      </c>
      <c r="AE189" s="17">
        <f t="shared" si="34"/>
        <v>0</v>
      </c>
      <c r="AF189" s="17">
        <f t="shared" si="35"/>
        <v>177.06479999999999</v>
      </c>
      <c r="AG189" s="35"/>
    </row>
    <row r="190" spans="1:33" ht="21" customHeight="1" x14ac:dyDescent="0.2">
      <c r="A190" s="10">
        <v>44841</v>
      </c>
      <c r="B190" s="11"/>
      <c r="C190" s="12">
        <v>3.42</v>
      </c>
      <c r="D190" s="53"/>
      <c r="E190" s="13">
        <v>49.11</v>
      </c>
      <c r="F190" s="14">
        <v>3</v>
      </c>
      <c r="G190" s="14"/>
      <c r="H190" s="14"/>
      <c r="I190" s="14"/>
      <c r="J190" s="14"/>
      <c r="K190" s="53"/>
      <c r="L190" s="13">
        <v>8</v>
      </c>
      <c r="M190" s="14">
        <v>7</v>
      </c>
      <c r="N190" s="14"/>
      <c r="O190" s="14"/>
      <c r="P190" s="14"/>
      <c r="Q190" s="14"/>
      <c r="R190" s="53"/>
      <c r="S190" s="237">
        <f t="shared" si="36"/>
        <v>52.11</v>
      </c>
      <c r="T190" s="237">
        <f t="shared" si="37"/>
        <v>15</v>
      </c>
      <c r="U190" s="14"/>
      <c r="V190" s="237">
        <f t="shared" si="38"/>
        <v>2455.9134424100016</v>
      </c>
      <c r="W190" s="53"/>
      <c r="X190" s="17">
        <f t="shared" si="28"/>
        <v>178.21619999999999</v>
      </c>
      <c r="Y190" s="17">
        <f t="shared" si="29"/>
        <v>51.3</v>
      </c>
      <c r="Z190" s="17">
        <f t="shared" si="30"/>
        <v>126.91619999999999</v>
      </c>
      <c r="AB190" s="237">
        <f t="shared" si="31"/>
        <v>52.11</v>
      </c>
      <c r="AC190" s="17">
        <f t="shared" si="32"/>
        <v>178.21619999999999</v>
      </c>
      <c r="AD190" s="237">
        <f t="shared" si="33"/>
        <v>15</v>
      </c>
      <c r="AE190" s="17">
        <f t="shared" si="34"/>
        <v>0</v>
      </c>
      <c r="AF190" s="17">
        <f t="shared" si="35"/>
        <v>178.21619999999999</v>
      </c>
      <c r="AG190" s="35"/>
    </row>
    <row r="191" spans="1:33" ht="21" customHeight="1" x14ac:dyDescent="0.2">
      <c r="A191" s="10">
        <v>44842</v>
      </c>
      <c r="B191" s="11"/>
      <c r="C191" s="12">
        <v>3.52</v>
      </c>
      <c r="D191" s="53"/>
      <c r="E191" s="13"/>
      <c r="F191" s="14">
        <v>3</v>
      </c>
      <c r="G191" s="14"/>
      <c r="H191" s="14"/>
      <c r="I191" s="14"/>
      <c r="J191" s="14"/>
      <c r="K191" s="53"/>
      <c r="L191" s="13">
        <v>8</v>
      </c>
      <c r="M191" s="14">
        <v>7</v>
      </c>
      <c r="N191" s="14"/>
      <c r="O191" s="14"/>
      <c r="P191" s="14"/>
      <c r="Q191" s="14"/>
      <c r="R191" s="53"/>
      <c r="S191" s="237">
        <f t="shared" si="36"/>
        <v>3</v>
      </c>
      <c r="T191" s="237">
        <f t="shared" si="37"/>
        <v>15</v>
      </c>
      <c r="U191" s="14"/>
      <c r="V191" s="237">
        <f t="shared" si="38"/>
        <v>2443.9134424100016</v>
      </c>
      <c r="W191" s="53"/>
      <c r="X191" s="17">
        <f t="shared" si="28"/>
        <v>10.56</v>
      </c>
      <c r="Y191" s="17">
        <f t="shared" si="29"/>
        <v>52.8</v>
      </c>
      <c r="Z191" s="17">
        <f t="shared" si="30"/>
        <v>-42.239999999999995</v>
      </c>
      <c r="AB191" s="237">
        <f t="shared" si="31"/>
        <v>3</v>
      </c>
      <c r="AC191" s="17">
        <f t="shared" si="32"/>
        <v>10.56</v>
      </c>
      <c r="AD191" s="237">
        <f t="shared" si="33"/>
        <v>15</v>
      </c>
      <c r="AE191" s="17">
        <f t="shared" si="34"/>
        <v>0</v>
      </c>
      <c r="AF191" s="17">
        <f t="shared" si="35"/>
        <v>10.56</v>
      </c>
      <c r="AG191" s="35"/>
    </row>
    <row r="192" spans="1:33" ht="21" customHeight="1" x14ac:dyDescent="0.2">
      <c r="A192" s="10">
        <v>44843</v>
      </c>
      <c r="B192" s="11"/>
      <c r="C192" s="12">
        <v>3.59</v>
      </c>
      <c r="D192" s="53"/>
      <c r="E192" s="13"/>
      <c r="F192" s="14">
        <v>3</v>
      </c>
      <c r="G192" s="14"/>
      <c r="H192" s="14"/>
      <c r="I192" s="14"/>
      <c r="J192" s="14"/>
      <c r="K192" s="53"/>
      <c r="L192" s="13">
        <v>8</v>
      </c>
      <c r="M192" s="14">
        <v>7</v>
      </c>
      <c r="N192" s="14"/>
      <c r="O192" s="14"/>
      <c r="P192" s="14"/>
      <c r="Q192" s="14"/>
      <c r="R192" s="53"/>
      <c r="S192" s="237">
        <f t="shared" si="36"/>
        <v>3</v>
      </c>
      <c r="T192" s="237">
        <f t="shared" si="37"/>
        <v>15</v>
      </c>
      <c r="U192" s="14"/>
      <c r="V192" s="237">
        <f t="shared" si="38"/>
        <v>2431.9134424100016</v>
      </c>
      <c r="W192" s="53"/>
      <c r="X192" s="17">
        <f t="shared" si="28"/>
        <v>10.77</v>
      </c>
      <c r="Y192" s="17">
        <f t="shared" si="29"/>
        <v>53.849999999999994</v>
      </c>
      <c r="Z192" s="17">
        <f t="shared" si="30"/>
        <v>-43.08</v>
      </c>
      <c r="AB192" s="237">
        <f t="shared" si="31"/>
        <v>3</v>
      </c>
      <c r="AC192" s="17">
        <f t="shared" si="32"/>
        <v>10.77</v>
      </c>
      <c r="AD192" s="237">
        <f t="shared" si="33"/>
        <v>15</v>
      </c>
      <c r="AE192" s="17">
        <f t="shared" si="34"/>
        <v>0</v>
      </c>
      <c r="AF192" s="17">
        <f t="shared" si="35"/>
        <v>10.77</v>
      </c>
      <c r="AG192" s="35"/>
    </row>
    <row r="193" spans="1:33" ht="21" customHeight="1" x14ac:dyDescent="0.2">
      <c r="A193" s="10">
        <v>44844</v>
      </c>
      <c r="B193" s="11"/>
      <c r="C193" s="12">
        <v>3.45</v>
      </c>
      <c r="D193" s="53"/>
      <c r="E193" s="13"/>
      <c r="F193" s="14">
        <v>3</v>
      </c>
      <c r="G193" s="14"/>
      <c r="H193" s="14"/>
      <c r="I193" s="14"/>
      <c r="J193" s="14"/>
      <c r="K193" s="53"/>
      <c r="L193" s="13">
        <v>8</v>
      </c>
      <c r="M193" s="14">
        <v>7</v>
      </c>
      <c r="N193" s="14"/>
      <c r="O193" s="14"/>
      <c r="P193" s="14"/>
      <c r="Q193" s="14"/>
      <c r="R193" s="53"/>
      <c r="S193" s="237">
        <f t="shared" si="36"/>
        <v>3</v>
      </c>
      <c r="T193" s="237">
        <f t="shared" si="37"/>
        <v>15</v>
      </c>
      <c r="U193" s="14"/>
      <c r="V193" s="237">
        <f t="shared" si="38"/>
        <v>2419.9134424100016</v>
      </c>
      <c r="W193" s="53"/>
      <c r="X193" s="17">
        <f t="shared" si="28"/>
        <v>10.350000000000001</v>
      </c>
      <c r="Y193" s="17">
        <f t="shared" si="29"/>
        <v>51.75</v>
      </c>
      <c r="Z193" s="17">
        <f t="shared" si="30"/>
        <v>-41.4</v>
      </c>
      <c r="AB193" s="237">
        <f t="shared" si="31"/>
        <v>3</v>
      </c>
      <c r="AC193" s="17">
        <f t="shared" si="32"/>
        <v>10.350000000000001</v>
      </c>
      <c r="AD193" s="237">
        <f t="shared" si="33"/>
        <v>15</v>
      </c>
      <c r="AE193" s="17">
        <f t="shared" si="34"/>
        <v>0</v>
      </c>
      <c r="AF193" s="17">
        <f t="shared" si="35"/>
        <v>10.350000000000001</v>
      </c>
      <c r="AG193" s="35"/>
    </row>
    <row r="194" spans="1:33" ht="21" customHeight="1" x14ac:dyDescent="0.2">
      <c r="A194" s="10">
        <v>44845</v>
      </c>
      <c r="B194" s="11"/>
      <c r="C194" s="12">
        <v>3.41</v>
      </c>
      <c r="D194" s="53"/>
      <c r="E194" s="13">
        <v>7.72</v>
      </c>
      <c r="F194" s="14">
        <v>3</v>
      </c>
      <c r="G194" s="14"/>
      <c r="H194" s="14"/>
      <c r="I194" s="14"/>
      <c r="J194" s="14"/>
      <c r="K194" s="53"/>
      <c r="L194" s="13">
        <v>8</v>
      </c>
      <c r="M194" s="14">
        <v>7</v>
      </c>
      <c r="N194" s="14"/>
      <c r="O194" s="14"/>
      <c r="P194" s="14"/>
      <c r="Q194" s="14"/>
      <c r="R194" s="53"/>
      <c r="S194" s="237">
        <f t="shared" si="36"/>
        <v>10.719999999999999</v>
      </c>
      <c r="T194" s="237">
        <f t="shared" si="37"/>
        <v>15</v>
      </c>
      <c r="U194" s="14"/>
      <c r="V194" s="237">
        <f t="shared" si="38"/>
        <v>2415.6334424100014</v>
      </c>
      <c r="W194" s="53"/>
      <c r="X194" s="17">
        <f t="shared" si="28"/>
        <v>36.555199999999999</v>
      </c>
      <c r="Y194" s="17">
        <f t="shared" si="29"/>
        <v>51.150000000000006</v>
      </c>
      <c r="Z194" s="17">
        <f t="shared" si="30"/>
        <v>-14.594800000000006</v>
      </c>
      <c r="AB194" s="237">
        <f t="shared" si="31"/>
        <v>10.719999999999999</v>
      </c>
      <c r="AC194" s="17">
        <f t="shared" si="32"/>
        <v>36.555199999999999</v>
      </c>
      <c r="AD194" s="237">
        <f t="shared" si="33"/>
        <v>15</v>
      </c>
      <c r="AE194" s="17">
        <f t="shared" si="34"/>
        <v>0</v>
      </c>
      <c r="AF194" s="17">
        <f t="shared" si="35"/>
        <v>36.555199999999999</v>
      </c>
      <c r="AG194" s="35"/>
    </row>
    <row r="195" spans="1:33" ht="21" customHeight="1" x14ac:dyDescent="0.2">
      <c r="A195" s="10">
        <v>44846</v>
      </c>
      <c r="B195" s="11"/>
      <c r="C195" s="12">
        <v>3.9</v>
      </c>
      <c r="D195" s="53"/>
      <c r="E195" s="13">
        <v>48.47</v>
      </c>
      <c r="F195" s="14">
        <v>3</v>
      </c>
      <c r="G195" s="14"/>
      <c r="H195" s="14"/>
      <c r="I195" s="14"/>
      <c r="J195" s="14"/>
      <c r="K195" s="53"/>
      <c r="L195" s="13">
        <v>8</v>
      </c>
      <c r="M195" s="14">
        <v>7</v>
      </c>
      <c r="N195" s="14"/>
      <c r="O195" s="14"/>
      <c r="P195" s="14"/>
      <c r="Q195" s="14"/>
      <c r="R195" s="53"/>
      <c r="S195" s="237">
        <f t="shared" si="36"/>
        <v>51.47</v>
      </c>
      <c r="T195" s="237">
        <f t="shared" si="37"/>
        <v>15</v>
      </c>
      <c r="U195" s="14"/>
      <c r="V195" s="237">
        <f t="shared" si="38"/>
        <v>2452.1034424100012</v>
      </c>
      <c r="W195" s="53"/>
      <c r="X195" s="17">
        <f t="shared" si="28"/>
        <v>200.733</v>
      </c>
      <c r="Y195" s="17">
        <f t="shared" si="29"/>
        <v>58.5</v>
      </c>
      <c r="Z195" s="17">
        <f t="shared" si="30"/>
        <v>142.233</v>
      </c>
      <c r="AB195" s="237">
        <f t="shared" si="31"/>
        <v>51.47</v>
      </c>
      <c r="AC195" s="17">
        <f t="shared" si="32"/>
        <v>200.733</v>
      </c>
      <c r="AD195" s="237">
        <f t="shared" si="33"/>
        <v>15</v>
      </c>
      <c r="AE195" s="17">
        <f t="shared" si="34"/>
        <v>0</v>
      </c>
      <c r="AF195" s="17">
        <f t="shared" si="35"/>
        <v>200.733</v>
      </c>
      <c r="AG195" s="35"/>
    </row>
    <row r="196" spans="1:33" ht="21" customHeight="1" x14ac:dyDescent="0.2">
      <c r="A196" s="10">
        <v>44847</v>
      </c>
      <c r="B196" s="11"/>
      <c r="C196" s="12">
        <v>3.64</v>
      </c>
      <c r="D196" s="53"/>
      <c r="E196" s="13">
        <v>47.92</v>
      </c>
      <c r="F196" s="14">
        <v>3</v>
      </c>
      <c r="G196" s="14"/>
      <c r="H196" s="14"/>
      <c r="I196" s="14"/>
      <c r="J196" s="14"/>
      <c r="K196" s="53"/>
      <c r="L196" s="13">
        <v>8</v>
      </c>
      <c r="M196" s="14">
        <v>7</v>
      </c>
      <c r="N196" s="14"/>
      <c r="O196" s="14"/>
      <c r="P196" s="14"/>
      <c r="Q196" s="14"/>
      <c r="R196" s="53"/>
      <c r="S196" s="237">
        <f t="shared" si="36"/>
        <v>50.92</v>
      </c>
      <c r="T196" s="237">
        <f t="shared" si="37"/>
        <v>15</v>
      </c>
      <c r="U196" s="14"/>
      <c r="V196" s="237">
        <f t="shared" si="38"/>
        <v>2488.0234424100013</v>
      </c>
      <c r="W196" s="53"/>
      <c r="X196" s="17">
        <f t="shared" si="28"/>
        <v>185.34880000000001</v>
      </c>
      <c r="Y196" s="17">
        <f t="shared" si="29"/>
        <v>54.6</v>
      </c>
      <c r="Z196" s="17">
        <f t="shared" si="30"/>
        <v>130.74880000000002</v>
      </c>
      <c r="AB196" s="237">
        <f t="shared" si="31"/>
        <v>50.92</v>
      </c>
      <c r="AC196" s="17">
        <f t="shared" si="32"/>
        <v>185.34880000000001</v>
      </c>
      <c r="AD196" s="237">
        <f t="shared" si="33"/>
        <v>15</v>
      </c>
      <c r="AE196" s="17">
        <f t="shared" si="34"/>
        <v>0</v>
      </c>
      <c r="AF196" s="17">
        <f t="shared" si="35"/>
        <v>185.34880000000001</v>
      </c>
      <c r="AG196" s="35"/>
    </row>
    <row r="197" spans="1:33" ht="21" customHeight="1" x14ac:dyDescent="0.2">
      <c r="A197" s="10">
        <v>44848</v>
      </c>
      <c r="B197" s="11"/>
      <c r="C197" s="12">
        <v>3.68</v>
      </c>
      <c r="D197" s="53"/>
      <c r="E197" s="13">
        <v>36.6</v>
      </c>
      <c r="F197" s="14">
        <v>3</v>
      </c>
      <c r="G197" s="14"/>
      <c r="H197" s="14"/>
      <c r="I197" s="14"/>
      <c r="J197" s="14"/>
      <c r="K197" s="53"/>
      <c r="L197" s="13">
        <v>8</v>
      </c>
      <c r="M197" s="14">
        <v>7</v>
      </c>
      <c r="N197" s="14"/>
      <c r="O197" s="14"/>
      <c r="P197" s="14"/>
      <c r="Q197" s="14"/>
      <c r="R197" s="53"/>
      <c r="S197" s="237">
        <f t="shared" si="36"/>
        <v>39.6</v>
      </c>
      <c r="T197" s="237">
        <f t="shared" si="37"/>
        <v>15</v>
      </c>
      <c r="U197" s="14"/>
      <c r="V197" s="237">
        <f t="shared" si="38"/>
        <v>2512.6234424100012</v>
      </c>
      <c r="W197" s="53"/>
      <c r="X197" s="17">
        <f t="shared" si="28"/>
        <v>145.72800000000001</v>
      </c>
      <c r="Y197" s="17">
        <f t="shared" si="29"/>
        <v>55.2</v>
      </c>
      <c r="Z197" s="17">
        <f t="shared" si="30"/>
        <v>90.528000000000006</v>
      </c>
      <c r="AB197" s="237">
        <f t="shared" si="31"/>
        <v>39.6</v>
      </c>
      <c r="AC197" s="17">
        <f t="shared" si="32"/>
        <v>145.72800000000001</v>
      </c>
      <c r="AD197" s="237">
        <f t="shared" si="33"/>
        <v>15</v>
      </c>
      <c r="AE197" s="17">
        <f t="shared" si="34"/>
        <v>0</v>
      </c>
      <c r="AF197" s="17">
        <f t="shared" si="35"/>
        <v>145.72800000000001</v>
      </c>
      <c r="AG197" s="35"/>
    </row>
    <row r="198" spans="1:33" ht="21" customHeight="1" x14ac:dyDescent="0.2">
      <c r="A198" s="10">
        <v>44852</v>
      </c>
      <c r="B198" s="11"/>
      <c r="C198" s="12">
        <v>3.85</v>
      </c>
      <c r="D198" s="53"/>
      <c r="E198" s="13">
        <v>47.6</v>
      </c>
      <c r="F198" s="14">
        <v>3</v>
      </c>
      <c r="G198" s="14"/>
      <c r="H198" s="14"/>
      <c r="I198" s="14"/>
      <c r="J198" s="14"/>
      <c r="K198" s="53"/>
      <c r="L198" s="13">
        <v>8</v>
      </c>
      <c r="M198" s="14">
        <v>7</v>
      </c>
      <c r="N198" s="14"/>
      <c r="O198" s="14"/>
      <c r="P198" s="14"/>
      <c r="Q198" s="14"/>
      <c r="R198" s="53"/>
      <c r="S198" s="237">
        <f t="shared" si="36"/>
        <v>50.6</v>
      </c>
      <c r="T198" s="237">
        <f t="shared" si="37"/>
        <v>15</v>
      </c>
      <c r="U198" s="14"/>
      <c r="V198" s="237">
        <f t="shared" si="38"/>
        <v>2548.2234424100011</v>
      </c>
      <c r="W198" s="53"/>
      <c r="X198" s="17">
        <f t="shared" ref="X198:X261" si="39">SUM(E198:F198,J198)*C198</f>
        <v>194.81</v>
      </c>
      <c r="Y198" s="17">
        <f t="shared" ref="Y198:Y261" si="40">SUM(L198:M198,Q198)*C198</f>
        <v>57.75</v>
      </c>
      <c r="Z198" s="17">
        <f t="shared" ref="Z198:Z261" si="41">X198-Y198</f>
        <v>137.06</v>
      </c>
      <c r="AB198" s="237">
        <f t="shared" ref="AB198:AB261" si="42">SUM(E198,F198,G198,I198,J198)+IF(U198&gt;0,U198,0)</f>
        <v>50.6</v>
      </c>
      <c r="AC198" s="17">
        <f t="shared" ref="AC198:AC261" si="43">AB198*C198</f>
        <v>194.81</v>
      </c>
      <c r="AD198" s="237">
        <f t="shared" ref="AD198:AD261" si="44">SUM(L198,M198,N198,P198,Q198)+IF(U198&lt;0,U198*-1,0)</f>
        <v>15</v>
      </c>
      <c r="AE198" s="17">
        <f t="shared" ref="AE198:AE261" si="45">SUM(N198,P198)*C198</f>
        <v>0</v>
      </c>
      <c r="AF198" s="17">
        <f t="shared" ref="AF198:AF261" si="46">(SUM(E198:F198)+IF(U198&gt;0,U198,0))*C198</f>
        <v>194.81</v>
      </c>
      <c r="AG198" s="35"/>
    </row>
    <row r="199" spans="1:33" ht="21" customHeight="1" x14ac:dyDescent="0.2">
      <c r="A199" s="10">
        <v>44853</v>
      </c>
      <c r="B199" s="11"/>
      <c r="C199" s="12">
        <v>3.87</v>
      </c>
      <c r="D199" s="53"/>
      <c r="E199" s="13">
        <v>47.39</v>
      </c>
      <c r="F199" s="14">
        <v>3</v>
      </c>
      <c r="G199" s="14"/>
      <c r="H199" s="14"/>
      <c r="I199" s="14"/>
      <c r="J199" s="14"/>
      <c r="K199" s="53"/>
      <c r="L199" s="13">
        <v>8</v>
      </c>
      <c r="M199" s="14">
        <v>7</v>
      </c>
      <c r="N199" s="14"/>
      <c r="O199" s="14"/>
      <c r="P199" s="14"/>
      <c r="Q199" s="14"/>
      <c r="R199" s="53"/>
      <c r="S199" s="237">
        <f t="shared" si="36"/>
        <v>50.39</v>
      </c>
      <c r="T199" s="237">
        <f t="shared" si="37"/>
        <v>15</v>
      </c>
      <c r="U199" s="14"/>
      <c r="V199" s="237">
        <f t="shared" si="38"/>
        <v>2583.613442410001</v>
      </c>
      <c r="W199" s="53"/>
      <c r="X199" s="17">
        <f t="shared" si="39"/>
        <v>195.0093</v>
      </c>
      <c r="Y199" s="17">
        <f t="shared" si="40"/>
        <v>58.050000000000004</v>
      </c>
      <c r="Z199" s="17">
        <f t="shared" si="41"/>
        <v>136.95929999999998</v>
      </c>
      <c r="AB199" s="237">
        <f t="shared" si="42"/>
        <v>50.39</v>
      </c>
      <c r="AC199" s="17">
        <f t="shared" si="43"/>
        <v>195.0093</v>
      </c>
      <c r="AD199" s="237">
        <f t="shared" si="44"/>
        <v>15</v>
      </c>
      <c r="AE199" s="17">
        <f t="shared" si="45"/>
        <v>0</v>
      </c>
      <c r="AF199" s="17">
        <f t="shared" si="46"/>
        <v>195.0093</v>
      </c>
      <c r="AG199" s="35"/>
    </row>
    <row r="200" spans="1:33" ht="21" customHeight="1" x14ac:dyDescent="0.2">
      <c r="A200" s="10">
        <v>44853</v>
      </c>
      <c r="B200" s="11"/>
      <c r="C200" s="12">
        <v>3.87</v>
      </c>
      <c r="D200" s="53"/>
      <c r="E200" s="13"/>
      <c r="F200" s="14"/>
      <c r="G200" s="14"/>
      <c r="H200" s="14"/>
      <c r="I200" s="14"/>
      <c r="J200" s="14"/>
      <c r="K200" s="53"/>
      <c r="L200" s="13"/>
      <c r="M200" s="14"/>
      <c r="N200" s="14">
        <v>1060.3599999999999</v>
      </c>
      <c r="O200" s="14"/>
      <c r="P200" s="14"/>
      <c r="Q200" s="14"/>
      <c r="R200" s="53"/>
      <c r="S200" s="237">
        <f t="shared" si="36"/>
        <v>0</v>
      </c>
      <c r="T200" s="237">
        <f t="shared" si="37"/>
        <v>1060.3599999999999</v>
      </c>
      <c r="U200" s="14"/>
      <c r="V200" s="237">
        <f t="shared" si="38"/>
        <v>1523.2534424100011</v>
      </c>
      <c r="W200" s="53"/>
      <c r="X200" s="17">
        <f t="shared" si="39"/>
        <v>0</v>
      </c>
      <c r="Y200" s="17">
        <f t="shared" si="40"/>
        <v>0</v>
      </c>
      <c r="Z200" s="17">
        <f t="shared" si="41"/>
        <v>0</v>
      </c>
      <c r="AB200" s="237">
        <f t="shared" si="42"/>
        <v>0</v>
      </c>
      <c r="AC200" s="17">
        <f t="shared" si="43"/>
        <v>0</v>
      </c>
      <c r="AD200" s="237">
        <f t="shared" si="44"/>
        <v>1060.3599999999999</v>
      </c>
      <c r="AE200" s="17">
        <f t="shared" si="45"/>
        <v>4103.5931999999993</v>
      </c>
      <c r="AF200" s="17">
        <f t="shared" si="46"/>
        <v>0</v>
      </c>
      <c r="AG200" s="35"/>
    </row>
    <row r="201" spans="1:33" ht="21" customHeight="1" x14ac:dyDescent="0.2">
      <c r="A201" s="10">
        <v>44854</v>
      </c>
      <c r="B201" s="11"/>
      <c r="C201" s="12">
        <v>3.81</v>
      </c>
      <c r="D201" s="53"/>
      <c r="E201" s="13">
        <v>48.48</v>
      </c>
      <c r="F201" s="14">
        <v>3</v>
      </c>
      <c r="G201" s="14"/>
      <c r="H201" s="14"/>
      <c r="I201" s="14"/>
      <c r="J201" s="14"/>
      <c r="K201" s="53"/>
      <c r="L201" s="13">
        <v>8</v>
      </c>
      <c r="M201" s="14">
        <v>7</v>
      </c>
      <c r="N201" s="14"/>
      <c r="O201" s="14"/>
      <c r="P201" s="14"/>
      <c r="Q201" s="14"/>
      <c r="R201" s="53"/>
      <c r="S201" s="237">
        <f t="shared" si="36"/>
        <v>51.48</v>
      </c>
      <c r="T201" s="237">
        <f t="shared" si="37"/>
        <v>15</v>
      </c>
      <c r="U201" s="14"/>
      <c r="V201" s="237">
        <f t="shared" si="38"/>
        <v>1559.7334424100011</v>
      </c>
      <c r="W201" s="53"/>
      <c r="X201" s="17">
        <f t="shared" si="39"/>
        <v>196.1388</v>
      </c>
      <c r="Y201" s="17">
        <f t="shared" si="40"/>
        <v>57.15</v>
      </c>
      <c r="Z201" s="17">
        <f t="shared" si="41"/>
        <v>138.9888</v>
      </c>
      <c r="AB201" s="237">
        <f t="shared" si="42"/>
        <v>51.48</v>
      </c>
      <c r="AC201" s="17">
        <f t="shared" si="43"/>
        <v>196.1388</v>
      </c>
      <c r="AD201" s="237">
        <f t="shared" si="44"/>
        <v>15</v>
      </c>
      <c r="AE201" s="17">
        <f t="shared" si="45"/>
        <v>0</v>
      </c>
      <c r="AF201" s="17">
        <f t="shared" si="46"/>
        <v>196.1388</v>
      </c>
      <c r="AG201" s="35"/>
    </row>
    <row r="202" spans="1:33" ht="21" customHeight="1" x14ac:dyDescent="0.2">
      <c r="A202" s="10">
        <v>44855</v>
      </c>
      <c r="B202" s="11"/>
      <c r="C202" s="12">
        <v>3.57</v>
      </c>
      <c r="D202" s="53"/>
      <c r="E202" s="13">
        <v>23.98</v>
      </c>
      <c r="F202" s="14">
        <v>3</v>
      </c>
      <c r="G202" s="14"/>
      <c r="H202" s="14"/>
      <c r="I202" s="14"/>
      <c r="J202" s="14"/>
      <c r="K202" s="53"/>
      <c r="L202" s="13">
        <v>4</v>
      </c>
      <c r="M202" s="14">
        <v>7</v>
      </c>
      <c r="N202" s="14"/>
      <c r="O202" s="14"/>
      <c r="P202" s="14"/>
      <c r="Q202" s="14"/>
      <c r="R202" s="53"/>
      <c r="S202" s="237">
        <f t="shared" si="36"/>
        <v>26.98</v>
      </c>
      <c r="T202" s="237">
        <f t="shared" si="37"/>
        <v>11</v>
      </c>
      <c r="U202" s="14"/>
      <c r="V202" s="237">
        <f t="shared" si="38"/>
        <v>1575.7134424100011</v>
      </c>
      <c r="W202" s="53"/>
      <c r="X202" s="17">
        <f t="shared" si="39"/>
        <v>96.318600000000004</v>
      </c>
      <c r="Y202" s="17">
        <f t="shared" si="40"/>
        <v>39.269999999999996</v>
      </c>
      <c r="Z202" s="17">
        <f t="shared" si="41"/>
        <v>57.048600000000008</v>
      </c>
      <c r="AB202" s="237">
        <f t="shared" si="42"/>
        <v>26.98</v>
      </c>
      <c r="AC202" s="17">
        <f t="shared" si="43"/>
        <v>96.318600000000004</v>
      </c>
      <c r="AD202" s="237">
        <f t="shared" si="44"/>
        <v>11</v>
      </c>
      <c r="AE202" s="17">
        <f t="shared" si="45"/>
        <v>0</v>
      </c>
      <c r="AF202" s="17">
        <f t="shared" si="46"/>
        <v>96.318600000000004</v>
      </c>
      <c r="AG202" s="35"/>
    </row>
    <row r="203" spans="1:33" ht="21" customHeight="1" x14ac:dyDescent="0.2">
      <c r="A203" s="10">
        <v>44858</v>
      </c>
      <c r="B203" s="11"/>
      <c r="C203" s="12">
        <v>3.48</v>
      </c>
      <c r="D203" s="53"/>
      <c r="E203" s="13">
        <v>48</v>
      </c>
      <c r="F203" s="14">
        <v>3</v>
      </c>
      <c r="G203" s="14"/>
      <c r="H203" s="14"/>
      <c r="I203" s="14"/>
      <c r="J203" s="14"/>
      <c r="K203" s="53"/>
      <c r="L203" s="13">
        <v>8</v>
      </c>
      <c r="M203" s="14">
        <v>7</v>
      </c>
      <c r="N203" s="14"/>
      <c r="O203" s="14"/>
      <c r="P203" s="14"/>
      <c r="Q203" s="14"/>
      <c r="R203" s="53"/>
      <c r="S203" s="237">
        <f t="shared" si="36"/>
        <v>51</v>
      </c>
      <c r="T203" s="237">
        <f t="shared" si="37"/>
        <v>15</v>
      </c>
      <c r="U203" s="14"/>
      <c r="V203" s="237">
        <f t="shared" si="38"/>
        <v>1611.7134424100011</v>
      </c>
      <c r="W203" s="53"/>
      <c r="X203" s="17">
        <f t="shared" si="39"/>
        <v>177.48</v>
      </c>
      <c r="Y203" s="17">
        <f t="shared" si="40"/>
        <v>52.2</v>
      </c>
      <c r="Z203" s="17">
        <f t="shared" si="41"/>
        <v>125.27999999999999</v>
      </c>
      <c r="AB203" s="237">
        <f t="shared" si="42"/>
        <v>51</v>
      </c>
      <c r="AC203" s="17">
        <f t="shared" si="43"/>
        <v>177.48</v>
      </c>
      <c r="AD203" s="237">
        <f t="shared" si="44"/>
        <v>15</v>
      </c>
      <c r="AE203" s="17">
        <f t="shared" si="45"/>
        <v>0</v>
      </c>
      <c r="AF203" s="17">
        <f t="shared" si="46"/>
        <v>177.48</v>
      </c>
      <c r="AG203" s="35"/>
    </row>
    <row r="204" spans="1:33" ht="21" customHeight="1" x14ac:dyDescent="0.2">
      <c r="A204" s="10">
        <v>44859</v>
      </c>
      <c r="B204" s="11"/>
      <c r="C204" s="12">
        <v>3.54</v>
      </c>
      <c r="D204" s="53"/>
      <c r="E204" s="13">
        <v>48.87</v>
      </c>
      <c r="F204" s="14">
        <v>3</v>
      </c>
      <c r="G204" s="14"/>
      <c r="H204" s="14"/>
      <c r="I204" s="14"/>
      <c r="J204" s="14"/>
      <c r="K204" s="53"/>
      <c r="L204" s="13">
        <v>8</v>
      </c>
      <c r="M204" s="14">
        <v>7</v>
      </c>
      <c r="N204" s="14"/>
      <c r="O204" s="14"/>
      <c r="P204" s="14"/>
      <c r="Q204" s="14"/>
      <c r="R204" s="53"/>
      <c r="S204" s="237">
        <f t="shared" si="36"/>
        <v>51.87</v>
      </c>
      <c r="T204" s="237">
        <f t="shared" si="37"/>
        <v>15</v>
      </c>
      <c r="U204" s="14"/>
      <c r="V204" s="237">
        <f t="shared" si="38"/>
        <v>1648.583442410001</v>
      </c>
      <c r="W204" s="53"/>
      <c r="X204" s="17">
        <f t="shared" si="39"/>
        <v>183.6198</v>
      </c>
      <c r="Y204" s="17">
        <f t="shared" si="40"/>
        <v>53.1</v>
      </c>
      <c r="Z204" s="17">
        <f t="shared" si="41"/>
        <v>130.5198</v>
      </c>
      <c r="AB204" s="237">
        <f t="shared" si="42"/>
        <v>51.87</v>
      </c>
      <c r="AC204" s="17">
        <f t="shared" si="43"/>
        <v>183.6198</v>
      </c>
      <c r="AD204" s="237">
        <f t="shared" si="44"/>
        <v>15</v>
      </c>
      <c r="AE204" s="17">
        <f t="shared" si="45"/>
        <v>0</v>
      </c>
      <c r="AF204" s="17">
        <f t="shared" si="46"/>
        <v>183.6198</v>
      </c>
      <c r="AG204" s="35"/>
    </row>
    <row r="205" spans="1:33" ht="21" customHeight="1" x14ac:dyDescent="0.2">
      <c r="A205" s="10">
        <v>44860</v>
      </c>
      <c r="B205" s="11"/>
      <c r="C205" s="12">
        <v>3.6</v>
      </c>
      <c r="D205" s="53"/>
      <c r="E205" s="13">
        <v>49.11</v>
      </c>
      <c r="F205" s="14">
        <v>3</v>
      </c>
      <c r="G205" s="14"/>
      <c r="H205" s="14"/>
      <c r="I205" s="14"/>
      <c r="J205" s="14"/>
      <c r="K205" s="53"/>
      <c r="L205" s="13">
        <v>8</v>
      </c>
      <c r="M205" s="14">
        <v>7</v>
      </c>
      <c r="N205" s="14"/>
      <c r="O205" s="14"/>
      <c r="P205" s="14"/>
      <c r="Q205" s="14"/>
      <c r="R205" s="53"/>
      <c r="S205" s="237">
        <f t="shared" si="36"/>
        <v>52.11</v>
      </c>
      <c r="T205" s="237">
        <f t="shared" si="37"/>
        <v>15</v>
      </c>
      <c r="U205" s="14"/>
      <c r="V205" s="237">
        <f t="shared" si="38"/>
        <v>1685.6934424100009</v>
      </c>
      <c r="W205" s="53"/>
      <c r="X205" s="17">
        <f t="shared" si="39"/>
        <v>187.596</v>
      </c>
      <c r="Y205" s="17">
        <f t="shared" si="40"/>
        <v>54</v>
      </c>
      <c r="Z205" s="17">
        <f t="shared" si="41"/>
        <v>133.596</v>
      </c>
      <c r="AB205" s="237">
        <f t="shared" si="42"/>
        <v>52.11</v>
      </c>
      <c r="AC205" s="17">
        <f t="shared" si="43"/>
        <v>187.596</v>
      </c>
      <c r="AD205" s="237">
        <f t="shared" si="44"/>
        <v>15</v>
      </c>
      <c r="AE205" s="17">
        <f t="shared" si="45"/>
        <v>0</v>
      </c>
      <c r="AF205" s="17">
        <f t="shared" si="46"/>
        <v>187.596</v>
      </c>
      <c r="AG205" s="35"/>
    </row>
    <row r="206" spans="1:33" ht="21" customHeight="1" x14ac:dyDescent="0.2">
      <c r="A206" s="10">
        <v>44862</v>
      </c>
      <c r="B206" s="11"/>
      <c r="C206" s="12">
        <v>3.57</v>
      </c>
      <c r="D206" s="53"/>
      <c r="E206" s="13">
        <v>73.289999999999992</v>
      </c>
      <c r="F206" s="14">
        <v>3</v>
      </c>
      <c r="G206" s="14"/>
      <c r="H206" s="14"/>
      <c r="I206" s="14"/>
      <c r="J206" s="14"/>
      <c r="K206" s="53"/>
      <c r="L206" s="13">
        <v>1</v>
      </c>
      <c r="M206" s="14">
        <v>7</v>
      </c>
      <c r="N206" s="14"/>
      <c r="O206" s="14"/>
      <c r="P206" s="14"/>
      <c r="Q206" s="14"/>
      <c r="R206" s="53"/>
      <c r="S206" s="237">
        <f t="shared" si="36"/>
        <v>76.289999999999992</v>
      </c>
      <c r="T206" s="237">
        <f t="shared" si="37"/>
        <v>8</v>
      </c>
      <c r="U206" s="14"/>
      <c r="V206" s="237">
        <f t="shared" si="38"/>
        <v>1753.9834424100009</v>
      </c>
      <c r="W206" s="53"/>
      <c r="X206" s="17">
        <f t="shared" si="39"/>
        <v>272.35529999999994</v>
      </c>
      <c r="Y206" s="17">
        <f t="shared" si="40"/>
        <v>28.56</v>
      </c>
      <c r="Z206" s="17">
        <f t="shared" si="41"/>
        <v>243.79529999999994</v>
      </c>
      <c r="AB206" s="237">
        <f t="shared" si="42"/>
        <v>76.289999999999992</v>
      </c>
      <c r="AC206" s="17">
        <f t="shared" si="43"/>
        <v>272.35529999999994</v>
      </c>
      <c r="AD206" s="237">
        <f t="shared" si="44"/>
        <v>8</v>
      </c>
      <c r="AE206" s="17">
        <f t="shared" si="45"/>
        <v>0</v>
      </c>
      <c r="AF206" s="17">
        <f t="shared" si="46"/>
        <v>272.35529999999994</v>
      </c>
      <c r="AG206" s="35"/>
    </row>
    <row r="207" spans="1:33" ht="21" customHeight="1" x14ac:dyDescent="0.2">
      <c r="A207" s="10">
        <v>44863</v>
      </c>
      <c r="B207" s="11"/>
      <c r="C207" s="12">
        <v>3.6</v>
      </c>
      <c r="D207" s="53"/>
      <c r="E207" s="13">
        <v>5.22</v>
      </c>
      <c r="F207" s="14">
        <v>3</v>
      </c>
      <c r="G207" s="14"/>
      <c r="H207" s="14"/>
      <c r="I207" s="14"/>
      <c r="J207" s="14"/>
      <c r="K207" s="53"/>
      <c r="L207" s="13">
        <v>8</v>
      </c>
      <c r="M207" s="14">
        <v>7</v>
      </c>
      <c r="N207" s="14"/>
      <c r="O207" s="14"/>
      <c r="P207" s="14"/>
      <c r="Q207" s="14"/>
      <c r="R207" s="53"/>
      <c r="S207" s="237">
        <f t="shared" si="36"/>
        <v>8.2199999999999989</v>
      </c>
      <c r="T207" s="237">
        <f t="shared" si="37"/>
        <v>15</v>
      </c>
      <c r="U207" s="14"/>
      <c r="V207" s="237">
        <f t="shared" si="38"/>
        <v>1747.2034424100009</v>
      </c>
      <c r="W207" s="53"/>
      <c r="X207" s="17">
        <f t="shared" si="39"/>
        <v>29.591999999999995</v>
      </c>
      <c r="Y207" s="17">
        <f t="shared" si="40"/>
        <v>54</v>
      </c>
      <c r="Z207" s="17">
        <f t="shared" si="41"/>
        <v>-24.408000000000005</v>
      </c>
      <c r="AB207" s="237">
        <f t="shared" si="42"/>
        <v>8.2199999999999989</v>
      </c>
      <c r="AC207" s="17">
        <f t="shared" si="43"/>
        <v>29.591999999999995</v>
      </c>
      <c r="AD207" s="237">
        <f t="shared" si="44"/>
        <v>15</v>
      </c>
      <c r="AE207" s="17">
        <f t="shared" si="45"/>
        <v>0</v>
      </c>
      <c r="AF207" s="17">
        <f t="shared" si="46"/>
        <v>29.591999999999995</v>
      </c>
      <c r="AG207" s="35"/>
    </row>
    <row r="208" spans="1:33" ht="21" customHeight="1" x14ac:dyDescent="0.2">
      <c r="A208" s="10">
        <v>44864</v>
      </c>
      <c r="B208" s="11"/>
      <c r="C208" s="12">
        <v>3.64</v>
      </c>
      <c r="D208" s="53"/>
      <c r="E208" s="13">
        <v>48.55</v>
      </c>
      <c r="F208" s="14">
        <v>3</v>
      </c>
      <c r="G208" s="14"/>
      <c r="H208" s="14"/>
      <c r="I208" s="14"/>
      <c r="J208" s="14"/>
      <c r="K208" s="53"/>
      <c r="L208" s="13">
        <v>8</v>
      </c>
      <c r="M208" s="14">
        <v>7</v>
      </c>
      <c r="N208" s="14"/>
      <c r="O208" s="14"/>
      <c r="P208" s="14"/>
      <c r="Q208" s="14"/>
      <c r="R208" s="53"/>
      <c r="S208" s="237">
        <f t="shared" ref="S208:S215" si="47">SUM(E208:J208)</f>
        <v>51.55</v>
      </c>
      <c r="T208" s="237">
        <f t="shared" ref="T208:T215" si="48">SUM(L208:Q208)</f>
        <v>15</v>
      </c>
      <c r="U208" s="14"/>
      <c r="V208" s="237">
        <f t="shared" ref="V208:V215" si="49">IF(SUM(S208:U208)=0,0,V207+S208-T208+U208)</f>
        <v>1783.7534424100008</v>
      </c>
      <c r="W208" s="53"/>
      <c r="X208" s="17">
        <f t="shared" si="39"/>
        <v>187.642</v>
      </c>
      <c r="Y208" s="17">
        <f t="shared" si="40"/>
        <v>54.6</v>
      </c>
      <c r="Z208" s="17">
        <f t="shared" si="41"/>
        <v>133.042</v>
      </c>
      <c r="AB208" s="237">
        <f t="shared" si="42"/>
        <v>51.55</v>
      </c>
      <c r="AC208" s="17">
        <f t="shared" si="43"/>
        <v>187.642</v>
      </c>
      <c r="AD208" s="237">
        <f t="shared" si="44"/>
        <v>15</v>
      </c>
      <c r="AE208" s="17">
        <f t="shared" si="45"/>
        <v>0</v>
      </c>
      <c r="AF208" s="17">
        <f t="shared" si="46"/>
        <v>187.642</v>
      </c>
      <c r="AG208" s="35"/>
    </row>
    <row r="209" spans="1:33" ht="21" customHeight="1" x14ac:dyDescent="0.2">
      <c r="A209" s="10">
        <v>44868</v>
      </c>
      <c r="B209" s="11"/>
      <c r="C209" s="12">
        <v>3.46</v>
      </c>
      <c r="D209" s="53"/>
      <c r="E209" s="13">
        <v>49.78</v>
      </c>
      <c r="F209" s="14">
        <v>3</v>
      </c>
      <c r="G209" s="14"/>
      <c r="H209" s="14"/>
      <c r="I209" s="14"/>
      <c r="J209" s="14"/>
      <c r="K209" s="53"/>
      <c r="L209" s="13">
        <v>8.5</v>
      </c>
      <c r="M209" s="14">
        <v>7</v>
      </c>
      <c r="N209" s="14"/>
      <c r="O209" s="14"/>
      <c r="P209" s="14"/>
      <c r="Q209" s="14"/>
      <c r="R209" s="53"/>
      <c r="S209" s="237">
        <f t="shared" si="47"/>
        <v>52.78</v>
      </c>
      <c r="T209" s="237">
        <f t="shared" si="48"/>
        <v>15.5</v>
      </c>
      <c r="U209" s="14"/>
      <c r="V209" s="237">
        <f t="shared" si="49"/>
        <v>1821.0334424100008</v>
      </c>
      <c r="W209" s="53"/>
      <c r="X209" s="17">
        <f t="shared" si="39"/>
        <v>182.61879999999999</v>
      </c>
      <c r="Y209" s="17">
        <f t="shared" si="40"/>
        <v>53.63</v>
      </c>
      <c r="Z209" s="17">
        <f t="shared" si="41"/>
        <v>128.9888</v>
      </c>
      <c r="AB209" s="237">
        <f t="shared" si="42"/>
        <v>52.78</v>
      </c>
      <c r="AC209" s="17">
        <f t="shared" si="43"/>
        <v>182.61879999999999</v>
      </c>
      <c r="AD209" s="237">
        <f t="shared" si="44"/>
        <v>15.5</v>
      </c>
      <c r="AE209" s="17">
        <f t="shared" si="45"/>
        <v>0</v>
      </c>
      <c r="AF209" s="17">
        <f t="shared" si="46"/>
        <v>182.61879999999999</v>
      </c>
      <c r="AG209" s="35"/>
    </row>
    <row r="210" spans="1:33" ht="21" customHeight="1" x14ac:dyDescent="0.2">
      <c r="A210" s="10">
        <v>44870</v>
      </c>
      <c r="B210" s="11"/>
      <c r="C210" s="12">
        <v>6.4</v>
      </c>
      <c r="D210" s="53"/>
      <c r="E210" s="13">
        <v>71.13</v>
      </c>
      <c r="F210" s="14">
        <v>3</v>
      </c>
      <c r="G210" s="14"/>
      <c r="H210" s="14"/>
      <c r="I210" s="14"/>
      <c r="J210" s="14"/>
      <c r="K210" s="53"/>
      <c r="L210" s="13">
        <v>12</v>
      </c>
      <c r="M210" s="14">
        <v>7</v>
      </c>
      <c r="N210" s="14"/>
      <c r="O210" s="14"/>
      <c r="P210" s="14"/>
      <c r="Q210" s="14"/>
      <c r="R210" s="53"/>
      <c r="S210" s="237">
        <f t="shared" si="47"/>
        <v>74.13</v>
      </c>
      <c r="T210" s="237">
        <f t="shared" si="48"/>
        <v>19</v>
      </c>
      <c r="U210" s="14"/>
      <c r="V210" s="237">
        <f t="shared" si="49"/>
        <v>1876.1634424100007</v>
      </c>
      <c r="W210" s="53"/>
      <c r="X210" s="17">
        <f t="shared" si="39"/>
        <v>474.43200000000002</v>
      </c>
      <c r="Y210" s="17">
        <f t="shared" si="40"/>
        <v>121.60000000000001</v>
      </c>
      <c r="Z210" s="17">
        <f t="shared" si="41"/>
        <v>352.83199999999999</v>
      </c>
      <c r="AB210" s="237">
        <f t="shared" si="42"/>
        <v>74.13</v>
      </c>
      <c r="AC210" s="17">
        <f t="shared" si="43"/>
        <v>474.43200000000002</v>
      </c>
      <c r="AD210" s="237">
        <f t="shared" si="44"/>
        <v>19</v>
      </c>
      <c r="AE210" s="17">
        <f t="shared" si="45"/>
        <v>0</v>
      </c>
      <c r="AF210" s="17">
        <f t="shared" si="46"/>
        <v>474.43200000000002</v>
      </c>
      <c r="AG210" s="35"/>
    </row>
    <row r="211" spans="1:33" ht="21" customHeight="1" x14ac:dyDescent="0.2">
      <c r="A211" s="10">
        <v>44870</v>
      </c>
      <c r="B211" s="11"/>
      <c r="C211" s="12">
        <v>6.4</v>
      </c>
      <c r="D211" s="53"/>
      <c r="E211" s="13"/>
      <c r="F211" s="14"/>
      <c r="G211" s="14"/>
      <c r="H211" s="14"/>
      <c r="I211" s="14"/>
      <c r="J211" s="14"/>
      <c r="K211" s="53"/>
      <c r="L211" s="13"/>
      <c r="M211" s="14"/>
      <c r="N211" s="14">
        <v>174.22</v>
      </c>
      <c r="O211" s="14"/>
      <c r="P211" s="14"/>
      <c r="Q211" s="14"/>
      <c r="R211" s="53"/>
      <c r="S211" s="237">
        <f t="shared" si="47"/>
        <v>0</v>
      </c>
      <c r="T211" s="237">
        <f t="shared" si="48"/>
        <v>174.22</v>
      </c>
      <c r="U211" s="14"/>
      <c r="V211" s="237">
        <f t="shared" si="49"/>
        <v>1701.9434424100007</v>
      </c>
      <c r="W211" s="53"/>
      <c r="X211" s="17">
        <f t="shared" si="39"/>
        <v>0</v>
      </c>
      <c r="Y211" s="17">
        <f t="shared" si="40"/>
        <v>0</v>
      </c>
      <c r="Z211" s="17">
        <f t="shared" si="41"/>
        <v>0</v>
      </c>
      <c r="AB211" s="237">
        <f t="shared" si="42"/>
        <v>0</v>
      </c>
      <c r="AC211" s="17">
        <f t="shared" si="43"/>
        <v>0</v>
      </c>
      <c r="AD211" s="237">
        <f t="shared" si="44"/>
        <v>174.22</v>
      </c>
      <c r="AE211" s="17">
        <f t="shared" si="45"/>
        <v>1115.008</v>
      </c>
      <c r="AF211" s="17">
        <f t="shared" si="46"/>
        <v>0</v>
      </c>
      <c r="AG211" s="35"/>
    </row>
    <row r="212" spans="1:33" ht="21" customHeight="1" x14ac:dyDescent="0.2">
      <c r="A212" s="10">
        <v>44871</v>
      </c>
      <c r="B212" s="11"/>
      <c r="C212" s="12">
        <v>5.03</v>
      </c>
      <c r="D212" s="53"/>
      <c r="E212" s="13">
        <v>48.14</v>
      </c>
      <c r="F212" s="14">
        <v>3</v>
      </c>
      <c r="G212" s="14"/>
      <c r="H212" s="14"/>
      <c r="I212" s="14"/>
      <c r="J212" s="14"/>
      <c r="K212" s="53"/>
      <c r="L212" s="13">
        <v>8</v>
      </c>
      <c r="M212" s="14">
        <v>7</v>
      </c>
      <c r="N212" s="14"/>
      <c r="O212" s="14"/>
      <c r="P212" s="14"/>
      <c r="Q212" s="14"/>
      <c r="R212" s="53"/>
      <c r="S212" s="237">
        <f t="shared" si="47"/>
        <v>51.14</v>
      </c>
      <c r="T212" s="237">
        <f t="shared" si="48"/>
        <v>15</v>
      </c>
      <c r="U212" s="14"/>
      <c r="V212" s="237">
        <f t="shared" si="49"/>
        <v>1738.0834424100008</v>
      </c>
      <c r="W212" s="53"/>
      <c r="X212" s="17">
        <f t="shared" si="39"/>
        <v>257.23420000000004</v>
      </c>
      <c r="Y212" s="17">
        <f t="shared" si="40"/>
        <v>75.45</v>
      </c>
      <c r="Z212" s="17">
        <f t="shared" si="41"/>
        <v>181.78420000000006</v>
      </c>
      <c r="AB212" s="237">
        <f t="shared" si="42"/>
        <v>51.14</v>
      </c>
      <c r="AC212" s="17">
        <f t="shared" si="43"/>
        <v>257.23420000000004</v>
      </c>
      <c r="AD212" s="237">
        <f t="shared" si="44"/>
        <v>15</v>
      </c>
      <c r="AE212" s="17">
        <f t="shared" si="45"/>
        <v>0</v>
      </c>
      <c r="AF212" s="17">
        <f t="shared" si="46"/>
        <v>257.23420000000004</v>
      </c>
      <c r="AG212" s="35"/>
    </row>
    <row r="213" spans="1:33" ht="21" customHeight="1" x14ac:dyDescent="0.2">
      <c r="A213" s="10">
        <v>44872</v>
      </c>
      <c r="B213" s="11"/>
      <c r="C213" s="12">
        <v>4.58</v>
      </c>
      <c r="D213" s="53"/>
      <c r="E213" s="13">
        <v>22.89</v>
      </c>
      <c r="F213" s="14">
        <v>3</v>
      </c>
      <c r="G213" s="14"/>
      <c r="H213" s="14"/>
      <c r="I213" s="14"/>
      <c r="J213" s="14"/>
      <c r="K213" s="53"/>
      <c r="L213" s="13">
        <v>4</v>
      </c>
      <c r="M213" s="14">
        <v>7</v>
      </c>
      <c r="N213" s="14"/>
      <c r="O213" s="14"/>
      <c r="P213" s="14"/>
      <c r="Q213" s="14"/>
      <c r="R213" s="53"/>
      <c r="S213" s="237">
        <f t="shared" si="47"/>
        <v>25.89</v>
      </c>
      <c r="T213" s="237">
        <f t="shared" si="48"/>
        <v>11</v>
      </c>
      <c r="U213" s="14"/>
      <c r="V213" s="237">
        <f t="shared" si="49"/>
        <v>1752.9734424100009</v>
      </c>
      <c r="W213" s="53"/>
      <c r="X213" s="17">
        <f t="shared" si="39"/>
        <v>118.5762</v>
      </c>
      <c r="Y213" s="17">
        <f t="shared" si="40"/>
        <v>50.38</v>
      </c>
      <c r="Z213" s="17">
        <f t="shared" si="41"/>
        <v>68.196200000000005</v>
      </c>
      <c r="AB213" s="237">
        <f t="shared" si="42"/>
        <v>25.89</v>
      </c>
      <c r="AC213" s="17">
        <f t="shared" si="43"/>
        <v>118.5762</v>
      </c>
      <c r="AD213" s="237">
        <f t="shared" si="44"/>
        <v>11</v>
      </c>
      <c r="AE213" s="17">
        <f t="shared" si="45"/>
        <v>0</v>
      </c>
      <c r="AF213" s="17">
        <f t="shared" si="46"/>
        <v>118.5762</v>
      </c>
      <c r="AG213" s="35"/>
    </row>
    <row r="214" spans="1:33" ht="21" customHeight="1" x14ac:dyDescent="0.2">
      <c r="A214" s="10">
        <v>44873</v>
      </c>
      <c r="B214" s="11"/>
      <c r="C214" s="12">
        <v>4.0199999999999996</v>
      </c>
      <c r="D214" s="53"/>
      <c r="E214" s="13">
        <v>73.69</v>
      </c>
      <c r="F214" s="14">
        <v>3</v>
      </c>
      <c r="G214" s="14"/>
      <c r="H214" s="14"/>
      <c r="I214" s="14"/>
      <c r="J214" s="14"/>
      <c r="K214" s="53"/>
      <c r="L214" s="13">
        <v>12</v>
      </c>
      <c r="M214" s="14">
        <v>7</v>
      </c>
      <c r="N214" s="14"/>
      <c r="O214" s="14"/>
      <c r="P214" s="14"/>
      <c r="Q214" s="14"/>
      <c r="R214" s="53"/>
      <c r="S214" s="237">
        <f t="shared" si="47"/>
        <v>76.69</v>
      </c>
      <c r="T214" s="237">
        <f t="shared" si="48"/>
        <v>19</v>
      </c>
      <c r="U214" s="14"/>
      <c r="V214" s="237">
        <f t="shared" si="49"/>
        <v>1810.6634424100009</v>
      </c>
      <c r="W214" s="53"/>
      <c r="X214" s="17">
        <f t="shared" si="39"/>
        <v>308.29379999999998</v>
      </c>
      <c r="Y214" s="17">
        <f t="shared" si="40"/>
        <v>76.38</v>
      </c>
      <c r="Z214" s="17">
        <f t="shared" si="41"/>
        <v>231.91379999999998</v>
      </c>
      <c r="AB214" s="237">
        <f t="shared" si="42"/>
        <v>76.69</v>
      </c>
      <c r="AC214" s="17">
        <f t="shared" si="43"/>
        <v>308.29379999999998</v>
      </c>
      <c r="AD214" s="237">
        <f t="shared" si="44"/>
        <v>19</v>
      </c>
      <c r="AE214" s="17">
        <f t="shared" si="45"/>
        <v>0</v>
      </c>
      <c r="AF214" s="17">
        <f t="shared" si="46"/>
        <v>308.29379999999998</v>
      </c>
      <c r="AG214" s="35"/>
    </row>
    <row r="215" spans="1:33" ht="21" customHeight="1" x14ac:dyDescent="0.2">
      <c r="A215" s="10">
        <v>44874</v>
      </c>
      <c r="B215" s="11"/>
      <c r="C215" s="12">
        <v>3.07</v>
      </c>
      <c r="D215" s="53"/>
      <c r="E215" s="13">
        <v>48.67</v>
      </c>
      <c r="F215" s="14">
        <v>3</v>
      </c>
      <c r="G215" s="14"/>
      <c r="H215" s="14"/>
      <c r="I215" s="14"/>
      <c r="J215" s="14"/>
      <c r="K215" s="53"/>
      <c r="L215" s="13">
        <v>8</v>
      </c>
      <c r="M215" s="14">
        <v>7</v>
      </c>
      <c r="N215" s="14"/>
      <c r="O215" s="14"/>
      <c r="P215" s="14"/>
      <c r="Q215" s="14"/>
      <c r="R215" s="53"/>
      <c r="S215" s="237">
        <f t="shared" si="47"/>
        <v>51.67</v>
      </c>
      <c r="T215" s="237">
        <f t="shared" si="48"/>
        <v>15</v>
      </c>
      <c r="U215" s="14"/>
      <c r="V215" s="237">
        <f t="shared" si="49"/>
        <v>1847.333442410001</v>
      </c>
      <c r="W215" s="53"/>
      <c r="X215" s="17">
        <f t="shared" si="39"/>
        <v>158.62690000000001</v>
      </c>
      <c r="Y215" s="17">
        <f t="shared" si="40"/>
        <v>46.05</v>
      </c>
      <c r="Z215" s="17">
        <f t="shared" si="41"/>
        <v>112.57690000000001</v>
      </c>
      <c r="AB215" s="237">
        <f t="shared" si="42"/>
        <v>51.67</v>
      </c>
      <c r="AC215" s="17">
        <f t="shared" si="43"/>
        <v>158.62690000000001</v>
      </c>
      <c r="AD215" s="237">
        <f t="shared" si="44"/>
        <v>15</v>
      </c>
      <c r="AE215" s="17">
        <f t="shared" si="45"/>
        <v>0</v>
      </c>
      <c r="AF215" s="17">
        <f t="shared" si="46"/>
        <v>158.62690000000001</v>
      </c>
      <c r="AG215" s="35"/>
    </row>
    <row r="216" spans="1:33" ht="21" customHeight="1" x14ac:dyDescent="0.2">
      <c r="A216" s="10">
        <v>44875</v>
      </c>
      <c r="B216" s="11"/>
      <c r="C216" s="12">
        <v>4.0599999999999996</v>
      </c>
      <c r="D216" s="53"/>
      <c r="E216" s="13">
        <v>25.27</v>
      </c>
      <c r="F216" s="14">
        <v>3</v>
      </c>
      <c r="G216" s="14"/>
      <c r="H216" s="14"/>
      <c r="I216" s="14"/>
      <c r="J216" s="14"/>
      <c r="K216" s="53"/>
      <c r="L216" s="13">
        <v>4</v>
      </c>
      <c r="M216" s="14">
        <v>7</v>
      </c>
      <c r="N216" s="14"/>
      <c r="O216" s="14"/>
      <c r="P216" s="14"/>
      <c r="Q216" s="14"/>
      <c r="R216" s="53"/>
      <c r="S216" s="237">
        <f t="shared" ref="S216:S260" si="50">SUM(E216:J216)</f>
        <v>28.27</v>
      </c>
      <c r="T216" s="237">
        <f t="shared" ref="T216:T260" si="51">SUM(L216:Q216)</f>
        <v>11</v>
      </c>
      <c r="U216" s="14"/>
      <c r="V216" s="237">
        <f t="shared" ref="V216:V261" si="52">IF(SUM(S216:U216)=0,0,V215+S216-T216+U216)</f>
        <v>1864.603442410001</v>
      </c>
      <c r="W216" s="53"/>
      <c r="X216" s="17">
        <f t="shared" si="39"/>
        <v>114.77619999999999</v>
      </c>
      <c r="Y216" s="17">
        <f t="shared" si="40"/>
        <v>44.66</v>
      </c>
      <c r="Z216" s="17">
        <f t="shared" si="41"/>
        <v>70.116199999999992</v>
      </c>
      <c r="AB216" s="237">
        <f t="shared" si="42"/>
        <v>28.27</v>
      </c>
      <c r="AC216" s="17">
        <f t="shared" si="43"/>
        <v>114.77619999999999</v>
      </c>
      <c r="AD216" s="237">
        <f t="shared" si="44"/>
        <v>11</v>
      </c>
      <c r="AE216" s="17">
        <f t="shared" si="45"/>
        <v>0</v>
      </c>
      <c r="AF216" s="17">
        <f t="shared" si="46"/>
        <v>114.77619999999999</v>
      </c>
      <c r="AG216" s="35"/>
    </row>
    <row r="217" spans="1:33" ht="21" customHeight="1" x14ac:dyDescent="0.2">
      <c r="A217" s="10">
        <v>44876</v>
      </c>
      <c r="B217" s="11"/>
      <c r="C217" s="12">
        <v>3.51</v>
      </c>
      <c r="D217" s="53"/>
      <c r="E217" s="13">
        <v>72.47999999999999</v>
      </c>
      <c r="F217" s="14">
        <v>3</v>
      </c>
      <c r="G217" s="14"/>
      <c r="H217" s="14"/>
      <c r="I217" s="14"/>
      <c r="J217" s="14"/>
      <c r="K217" s="53"/>
      <c r="L217" s="13">
        <v>12</v>
      </c>
      <c r="M217" s="14">
        <v>7</v>
      </c>
      <c r="N217" s="14"/>
      <c r="O217" s="14"/>
      <c r="P217" s="14"/>
      <c r="Q217" s="14"/>
      <c r="R217" s="53"/>
      <c r="S217" s="237">
        <f t="shared" si="50"/>
        <v>75.47999999999999</v>
      </c>
      <c r="T217" s="237">
        <f t="shared" si="51"/>
        <v>19</v>
      </c>
      <c r="U217" s="14"/>
      <c r="V217" s="237">
        <f t="shared" si="52"/>
        <v>1921.083442410001</v>
      </c>
      <c r="W217" s="53"/>
      <c r="X217" s="17">
        <f t="shared" si="39"/>
        <v>264.93479999999994</v>
      </c>
      <c r="Y217" s="17">
        <f t="shared" si="40"/>
        <v>66.69</v>
      </c>
      <c r="Z217" s="17">
        <f t="shared" si="41"/>
        <v>198.24479999999994</v>
      </c>
      <c r="AB217" s="237">
        <f t="shared" si="42"/>
        <v>75.47999999999999</v>
      </c>
      <c r="AC217" s="17">
        <f t="shared" si="43"/>
        <v>264.93479999999994</v>
      </c>
      <c r="AD217" s="237">
        <f t="shared" si="44"/>
        <v>19</v>
      </c>
      <c r="AE217" s="17">
        <f t="shared" si="45"/>
        <v>0</v>
      </c>
      <c r="AF217" s="17">
        <f t="shared" si="46"/>
        <v>264.93479999999994</v>
      </c>
      <c r="AG217" s="35"/>
    </row>
    <row r="218" spans="1:33" ht="21" customHeight="1" x14ac:dyDescent="0.2">
      <c r="A218" s="10">
        <v>44877</v>
      </c>
      <c r="B218" s="11"/>
      <c r="C218" s="12">
        <v>3.47</v>
      </c>
      <c r="D218" s="53"/>
      <c r="E218" s="13">
        <v>25.66</v>
      </c>
      <c r="F218" s="14">
        <v>3</v>
      </c>
      <c r="G218" s="14"/>
      <c r="H218" s="14"/>
      <c r="I218" s="14"/>
      <c r="J218" s="14"/>
      <c r="K218" s="53"/>
      <c r="L218" s="13">
        <v>4</v>
      </c>
      <c r="M218" s="14">
        <v>7</v>
      </c>
      <c r="N218" s="14"/>
      <c r="O218" s="14"/>
      <c r="P218" s="14"/>
      <c r="Q218" s="14"/>
      <c r="R218" s="53"/>
      <c r="S218" s="237">
        <f t="shared" si="50"/>
        <v>28.66</v>
      </c>
      <c r="T218" s="237">
        <f t="shared" si="51"/>
        <v>11</v>
      </c>
      <c r="U218" s="14"/>
      <c r="V218" s="237">
        <f t="shared" si="52"/>
        <v>1938.7434424100011</v>
      </c>
      <c r="W218" s="53"/>
      <c r="X218" s="17">
        <f t="shared" si="39"/>
        <v>99.450200000000009</v>
      </c>
      <c r="Y218" s="17">
        <f t="shared" si="40"/>
        <v>38.17</v>
      </c>
      <c r="Z218" s="17">
        <f t="shared" si="41"/>
        <v>61.280200000000008</v>
      </c>
      <c r="AB218" s="237">
        <f t="shared" si="42"/>
        <v>28.66</v>
      </c>
      <c r="AC218" s="17">
        <f t="shared" si="43"/>
        <v>99.450200000000009</v>
      </c>
      <c r="AD218" s="237">
        <f t="shared" si="44"/>
        <v>11</v>
      </c>
      <c r="AE218" s="17">
        <f t="shared" si="45"/>
        <v>0</v>
      </c>
      <c r="AF218" s="17">
        <f t="shared" si="46"/>
        <v>99.450200000000009</v>
      </c>
      <c r="AG218" s="35"/>
    </row>
    <row r="219" spans="1:33" ht="21" customHeight="1" x14ac:dyDescent="0.2">
      <c r="A219" s="10">
        <v>44878</v>
      </c>
      <c r="B219" s="11"/>
      <c r="C219" s="12">
        <v>3.29</v>
      </c>
      <c r="D219" s="53"/>
      <c r="E219" s="13">
        <v>47</v>
      </c>
      <c r="F219" s="14">
        <v>3</v>
      </c>
      <c r="G219" s="14"/>
      <c r="H219" s="14"/>
      <c r="I219" s="14"/>
      <c r="J219" s="14"/>
      <c r="K219" s="53"/>
      <c r="L219" s="13">
        <v>8</v>
      </c>
      <c r="M219" s="14">
        <v>7</v>
      </c>
      <c r="N219" s="14"/>
      <c r="O219" s="14"/>
      <c r="P219" s="14"/>
      <c r="Q219" s="14"/>
      <c r="R219" s="53"/>
      <c r="S219" s="237">
        <f t="shared" si="50"/>
        <v>50</v>
      </c>
      <c r="T219" s="237">
        <f t="shared" si="51"/>
        <v>15</v>
      </c>
      <c r="U219" s="14"/>
      <c r="V219" s="237">
        <f t="shared" si="52"/>
        <v>1973.7434424100011</v>
      </c>
      <c r="W219" s="53"/>
      <c r="X219" s="17">
        <f t="shared" si="39"/>
        <v>164.5</v>
      </c>
      <c r="Y219" s="17">
        <f t="shared" si="40"/>
        <v>49.35</v>
      </c>
      <c r="Z219" s="17">
        <f t="shared" si="41"/>
        <v>115.15</v>
      </c>
      <c r="AB219" s="237">
        <f t="shared" si="42"/>
        <v>50</v>
      </c>
      <c r="AC219" s="17">
        <f t="shared" si="43"/>
        <v>164.5</v>
      </c>
      <c r="AD219" s="237">
        <f t="shared" si="44"/>
        <v>15</v>
      </c>
      <c r="AE219" s="17">
        <f t="shared" si="45"/>
        <v>0</v>
      </c>
      <c r="AF219" s="17">
        <f t="shared" si="46"/>
        <v>164.5</v>
      </c>
      <c r="AG219" s="35"/>
    </row>
    <row r="220" spans="1:33" ht="21" customHeight="1" x14ac:dyDescent="0.2">
      <c r="A220" s="10">
        <v>44879</v>
      </c>
      <c r="B220" s="11"/>
      <c r="C220" s="12">
        <v>3.38</v>
      </c>
      <c r="D220" s="53"/>
      <c r="E220" s="13">
        <v>48.1</v>
      </c>
      <c r="F220" s="14">
        <v>3</v>
      </c>
      <c r="G220" s="14"/>
      <c r="H220" s="14"/>
      <c r="I220" s="14"/>
      <c r="J220" s="14"/>
      <c r="K220" s="53"/>
      <c r="L220" s="13">
        <v>8</v>
      </c>
      <c r="M220" s="14">
        <v>7</v>
      </c>
      <c r="N220" s="14"/>
      <c r="O220" s="14"/>
      <c r="P220" s="14"/>
      <c r="Q220" s="14"/>
      <c r="R220" s="53"/>
      <c r="S220" s="237">
        <f t="shared" si="50"/>
        <v>51.1</v>
      </c>
      <c r="T220" s="237">
        <f t="shared" si="51"/>
        <v>15</v>
      </c>
      <c r="U220" s="14"/>
      <c r="V220" s="237">
        <f t="shared" si="52"/>
        <v>2009.843442410001</v>
      </c>
      <c r="W220" s="53"/>
      <c r="X220" s="17">
        <f t="shared" si="39"/>
        <v>172.71799999999999</v>
      </c>
      <c r="Y220" s="17">
        <f t="shared" si="40"/>
        <v>50.699999999999996</v>
      </c>
      <c r="Z220" s="17">
        <f t="shared" si="41"/>
        <v>122.018</v>
      </c>
      <c r="AB220" s="237">
        <f t="shared" si="42"/>
        <v>51.1</v>
      </c>
      <c r="AC220" s="17">
        <f t="shared" si="43"/>
        <v>172.71799999999999</v>
      </c>
      <c r="AD220" s="237">
        <f t="shared" si="44"/>
        <v>15</v>
      </c>
      <c r="AE220" s="17">
        <f t="shared" si="45"/>
        <v>0</v>
      </c>
      <c r="AF220" s="17">
        <f t="shared" si="46"/>
        <v>172.71799999999999</v>
      </c>
      <c r="AG220" s="35"/>
    </row>
    <row r="221" spans="1:33" ht="21" customHeight="1" x14ac:dyDescent="0.2">
      <c r="A221" s="10">
        <v>44880</v>
      </c>
      <c r="B221" s="11"/>
      <c r="C221" s="12">
        <v>3.36</v>
      </c>
      <c r="D221" s="53"/>
      <c r="E221" s="13">
        <v>24.32</v>
      </c>
      <c r="F221" s="14">
        <v>3</v>
      </c>
      <c r="G221" s="14"/>
      <c r="H221" s="14"/>
      <c r="I221" s="14"/>
      <c r="J221" s="14"/>
      <c r="K221" s="53"/>
      <c r="L221" s="13">
        <v>4</v>
      </c>
      <c r="M221" s="14">
        <v>7</v>
      </c>
      <c r="N221" s="14"/>
      <c r="O221" s="14"/>
      <c r="P221" s="14"/>
      <c r="Q221" s="14"/>
      <c r="R221" s="53"/>
      <c r="S221" s="237">
        <f t="shared" si="50"/>
        <v>27.32</v>
      </c>
      <c r="T221" s="237">
        <f t="shared" si="51"/>
        <v>11</v>
      </c>
      <c r="U221" s="14"/>
      <c r="V221" s="237">
        <f t="shared" si="52"/>
        <v>2026.1634424100009</v>
      </c>
      <c r="W221" s="53"/>
      <c r="X221" s="17">
        <f t="shared" si="39"/>
        <v>91.795199999999994</v>
      </c>
      <c r="Y221" s="17">
        <f t="shared" si="40"/>
        <v>36.96</v>
      </c>
      <c r="Z221" s="17">
        <f t="shared" si="41"/>
        <v>54.835199999999993</v>
      </c>
      <c r="AB221" s="237">
        <f t="shared" si="42"/>
        <v>27.32</v>
      </c>
      <c r="AC221" s="17">
        <f t="shared" si="43"/>
        <v>91.795199999999994</v>
      </c>
      <c r="AD221" s="237">
        <f t="shared" si="44"/>
        <v>11</v>
      </c>
      <c r="AE221" s="17">
        <f t="shared" si="45"/>
        <v>0</v>
      </c>
      <c r="AF221" s="17">
        <f t="shared" si="46"/>
        <v>91.795199999999994</v>
      </c>
      <c r="AG221" s="35"/>
    </row>
    <row r="222" spans="1:33" ht="21" customHeight="1" x14ac:dyDescent="0.2">
      <c r="A222" s="10">
        <v>44881</v>
      </c>
      <c r="B222" s="11"/>
      <c r="C222" s="12">
        <v>3.4</v>
      </c>
      <c r="D222" s="53"/>
      <c r="E222" s="13">
        <v>48.41</v>
      </c>
      <c r="F222" s="14">
        <v>3</v>
      </c>
      <c r="G222" s="14"/>
      <c r="H222" s="14"/>
      <c r="I222" s="14"/>
      <c r="J222" s="14"/>
      <c r="K222" s="53"/>
      <c r="L222" s="13">
        <v>8</v>
      </c>
      <c r="M222" s="14">
        <v>7</v>
      </c>
      <c r="N222" s="14"/>
      <c r="O222" s="14"/>
      <c r="P222" s="14"/>
      <c r="Q222" s="14"/>
      <c r="R222" s="53"/>
      <c r="S222" s="237">
        <f t="shared" si="50"/>
        <v>51.41</v>
      </c>
      <c r="T222" s="237">
        <f t="shared" si="51"/>
        <v>15</v>
      </c>
      <c r="U222" s="14"/>
      <c r="V222" s="237">
        <f t="shared" si="52"/>
        <v>2062.573442410001</v>
      </c>
      <c r="W222" s="53"/>
      <c r="X222" s="17">
        <f t="shared" si="39"/>
        <v>174.79399999999998</v>
      </c>
      <c r="Y222" s="17">
        <f t="shared" si="40"/>
        <v>51</v>
      </c>
      <c r="Z222" s="17">
        <f t="shared" si="41"/>
        <v>123.79399999999998</v>
      </c>
      <c r="AB222" s="237">
        <f t="shared" si="42"/>
        <v>51.41</v>
      </c>
      <c r="AC222" s="17">
        <f t="shared" si="43"/>
        <v>174.79399999999998</v>
      </c>
      <c r="AD222" s="237">
        <f t="shared" si="44"/>
        <v>15</v>
      </c>
      <c r="AE222" s="17">
        <f t="shared" si="45"/>
        <v>0</v>
      </c>
      <c r="AF222" s="17">
        <f t="shared" si="46"/>
        <v>174.79399999999998</v>
      </c>
      <c r="AG222" s="35"/>
    </row>
    <row r="223" spans="1:33" ht="21" customHeight="1" x14ac:dyDescent="0.2">
      <c r="A223" s="10">
        <v>44882</v>
      </c>
      <c r="B223" s="11"/>
      <c r="C223" s="12">
        <v>3.44</v>
      </c>
      <c r="D223" s="53"/>
      <c r="E223" s="13">
        <v>46.54</v>
      </c>
      <c r="F223" s="14">
        <v>3</v>
      </c>
      <c r="G223" s="14"/>
      <c r="H223" s="14"/>
      <c r="I223" s="14"/>
      <c r="J223" s="14"/>
      <c r="K223" s="53"/>
      <c r="L223" s="13">
        <v>8</v>
      </c>
      <c r="M223" s="14">
        <v>7</v>
      </c>
      <c r="N223" s="14"/>
      <c r="O223" s="14"/>
      <c r="P223" s="14"/>
      <c r="Q223" s="14"/>
      <c r="R223" s="53"/>
      <c r="S223" s="237">
        <f t="shared" si="50"/>
        <v>49.54</v>
      </c>
      <c r="T223" s="237">
        <f t="shared" si="51"/>
        <v>15</v>
      </c>
      <c r="U223" s="14"/>
      <c r="V223" s="237">
        <f t="shared" si="52"/>
        <v>2097.113442410001</v>
      </c>
      <c r="W223" s="53"/>
      <c r="X223" s="17">
        <f t="shared" si="39"/>
        <v>170.41759999999999</v>
      </c>
      <c r="Y223" s="17">
        <f t="shared" si="40"/>
        <v>51.6</v>
      </c>
      <c r="Z223" s="17">
        <f t="shared" si="41"/>
        <v>118.8176</v>
      </c>
      <c r="AB223" s="237">
        <f t="shared" si="42"/>
        <v>49.54</v>
      </c>
      <c r="AC223" s="17">
        <f t="shared" si="43"/>
        <v>170.41759999999999</v>
      </c>
      <c r="AD223" s="237">
        <f t="shared" si="44"/>
        <v>15</v>
      </c>
      <c r="AE223" s="17">
        <f t="shared" si="45"/>
        <v>0</v>
      </c>
      <c r="AF223" s="17">
        <f t="shared" si="46"/>
        <v>170.41759999999999</v>
      </c>
      <c r="AG223" s="35"/>
    </row>
    <row r="224" spans="1:33" ht="21" customHeight="1" x14ac:dyDescent="0.2">
      <c r="A224" s="10">
        <v>44887</v>
      </c>
      <c r="B224" s="11"/>
      <c r="C224" s="12">
        <v>3.14</v>
      </c>
      <c r="D224" s="53"/>
      <c r="E224" s="13">
        <v>48.71</v>
      </c>
      <c r="F224" s="14">
        <v>3</v>
      </c>
      <c r="G224" s="14"/>
      <c r="H224" s="14"/>
      <c r="I224" s="14"/>
      <c r="J224" s="14"/>
      <c r="K224" s="53"/>
      <c r="L224" s="13">
        <v>8</v>
      </c>
      <c r="M224" s="14">
        <v>7</v>
      </c>
      <c r="N224" s="14"/>
      <c r="O224" s="14"/>
      <c r="P224" s="14"/>
      <c r="Q224" s="14"/>
      <c r="R224" s="53"/>
      <c r="S224" s="237">
        <f t="shared" si="50"/>
        <v>51.71</v>
      </c>
      <c r="T224" s="237">
        <f t="shared" si="51"/>
        <v>15</v>
      </c>
      <c r="U224" s="14"/>
      <c r="V224" s="237">
        <f t="shared" si="52"/>
        <v>2133.823442410001</v>
      </c>
      <c r="W224" s="53"/>
      <c r="X224" s="17">
        <f t="shared" si="39"/>
        <v>162.36940000000001</v>
      </c>
      <c r="Y224" s="17">
        <f t="shared" si="40"/>
        <v>47.1</v>
      </c>
      <c r="Z224" s="17">
        <f t="shared" si="41"/>
        <v>115.26940000000002</v>
      </c>
      <c r="AB224" s="237">
        <f t="shared" si="42"/>
        <v>51.71</v>
      </c>
      <c r="AC224" s="17">
        <f t="shared" si="43"/>
        <v>162.36940000000001</v>
      </c>
      <c r="AD224" s="237">
        <f t="shared" si="44"/>
        <v>15</v>
      </c>
      <c r="AE224" s="17">
        <f t="shared" si="45"/>
        <v>0</v>
      </c>
      <c r="AF224" s="17">
        <f t="shared" si="46"/>
        <v>162.36940000000001</v>
      </c>
      <c r="AG224" s="35"/>
    </row>
    <row r="225" spans="1:33" ht="21" customHeight="1" x14ac:dyDescent="0.2">
      <c r="A225" s="10">
        <v>44901</v>
      </c>
      <c r="B225" s="11"/>
      <c r="C225" s="12">
        <v>3.14</v>
      </c>
      <c r="D225" s="53"/>
      <c r="E225" s="13">
        <v>46.39</v>
      </c>
      <c r="F225" s="14">
        <v>3</v>
      </c>
      <c r="G225" s="14"/>
      <c r="H225" s="14"/>
      <c r="I225" s="14"/>
      <c r="J225" s="14"/>
      <c r="K225" s="53"/>
      <c r="L225" s="13">
        <v>8</v>
      </c>
      <c r="M225" s="14">
        <v>7</v>
      </c>
      <c r="N225" s="14"/>
      <c r="O225" s="14"/>
      <c r="P225" s="14"/>
      <c r="Q225" s="14"/>
      <c r="R225" s="53"/>
      <c r="S225" s="237">
        <f t="shared" si="50"/>
        <v>49.39</v>
      </c>
      <c r="T225" s="237">
        <f t="shared" si="51"/>
        <v>15</v>
      </c>
      <c r="U225" s="14"/>
      <c r="V225" s="237">
        <f t="shared" si="52"/>
        <v>2168.2134424100009</v>
      </c>
      <c r="W225" s="53"/>
      <c r="X225" s="17">
        <f t="shared" si="39"/>
        <v>155.08459999999999</v>
      </c>
      <c r="Y225" s="17">
        <f t="shared" si="40"/>
        <v>47.1</v>
      </c>
      <c r="Z225" s="17">
        <f t="shared" si="41"/>
        <v>107.9846</v>
      </c>
      <c r="AB225" s="237">
        <f t="shared" si="42"/>
        <v>49.39</v>
      </c>
      <c r="AC225" s="17">
        <f t="shared" si="43"/>
        <v>155.08459999999999</v>
      </c>
      <c r="AD225" s="237">
        <f t="shared" si="44"/>
        <v>15</v>
      </c>
      <c r="AE225" s="17">
        <f t="shared" si="45"/>
        <v>0</v>
      </c>
      <c r="AF225" s="17">
        <f t="shared" si="46"/>
        <v>155.08459999999999</v>
      </c>
      <c r="AG225" s="35"/>
    </row>
    <row r="226" spans="1:33" ht="21" customHeight="1" x14ac:dyDescent="0.2">
      <c r="A226" s="10">
        <v>44902</v>
      </c>
      <c r="B226" s="11" t="s">
        <v>580</v>
      </c>
      <c r="C226" s="12">
        <v>3.14</v>
      </c>
      <c r="D226" s="53"/>
      <c r="E226" s="13">
        <v>25.93</v>
      </c>
      <c r="F226" s="14">
        <v>3</v>
      </c>
      <c r="G226" s="14"/>
      <c r="H226" s="14"/>
      <c r="I226" s="14"/>
      <c r="J226" s="14"/>
      <c r="K226" s="53"/>
      <c r="L226" s="13">
        <v>4</v>
      </c>
      <c r="M226" s="14">
        <v>7</v>
      </c>
      <c r="N226" s="14"/>
      <c r="O226" s="14"/>
      <c r="P226" s="14"/>
      <c r="Q226" s="14"/>
      <c r="R226" s="53"/>
      <c r="S226" s="237">
        <f t="shared" si="50"/>
        <v>28.93</v>
      </c>
      <c r="T226" s="237">
        <f t="shared" si="51"/>
        <v>11</v>
      </c>
      <c r="U226" s="14">
        <v>-1764</v>
      </c>
      <c r="V226" s="237">
        <f t="shared" si="52"/>
        <v>422.14344241000072</v>
      </c>
      <c r="W226" s="53"/>
      <c r="X226" s="17">
        <f t="shared" si="39"/>
        <v>90.840199999999996</v>
      </c>
      <c r="Y226" s="17">
        <f t="shared" si="40"/>
        <v>34.54</v>
      </c>
      <c r="Z226" s="17">
        <f t="shared" si="41"/>
        <v>56.300199999999997</v>
      </c>
      <c r="AB226" s="237">
        <f t="shared" si="42"/>
        <v>28.93</v>
      </c>
      <c r="AC226" s="17">
        <f t="shared" si="43"/>
        <v>90.840199999999996</v>
      </c>
      <c r="AD226" s="237">
        <f t="shared" si="44"/>
        <v>1775</v>
      </c>
      <c r="AE226" s="17">
        <f t="shared" si="45"/>
        <v>0</v>
      </c>
      <c r="AF226" s="17">
        <f t="shared" si="46"/>
        <v>90.840199999999996</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ref="S261:S324" si="53">SUM(E261:J261)</f>
        <v>0</v>
      </c>
      <c r="T261" s="237">
        <f t="shared" ref="T261:T324" si="54">SUM(L261:Q261)</f>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3"/>
        <v>0</v>
      </c>
      <c r="T262" s="237">
        <f t="shared" si="54"/>
        <v>0</v>
      </c>
      <c r="U262" s="14"/>
      <c r="V262" s="237">
        <f t="shared" ref="V262:V325" si="55">IF(SUM(S262:U262)=0,0,V261+S262-T262+U262)</f>
        <v>0</v>
      </c>
      <c r="W262" s="53"/>
      <c r="X262" s="17">
        <f t="shared" ref="X262:X325" si="56">SUM(E262:F262,J262)*C262</f>
        <v>0</v>
      </c>
      <c r="Y262" s="17">
        <f t="shared" ref="Y262:Y325" si="57">SUM(L262:M262,Q262)*C262</f>
        <v>0</v>
      </c>
      <c r="Z262" s="17">
        <f t="shared" ref="Z262:Z325" si="58">X262-Y262</f>
        <v>0</v>
      </c>
      <c r="AB262" s="237">
        <f t="shared" ref="AB262:AB325" si="59">SUM(E262,F262,G262,I262,J262)+IF(U262&gt;0,U262,0)</f>
        <v>0</v>
      </c>
      <c r="AC262" s="17">
        <f t="shared" ref="AC262:AC325" si="60">AB262*C262</f>
        <v>0</v>
      </c>
      <c r="AD262" s="237">
        <f t="shared" ref="AD262:AD325" si="61">SUM(L262,M262,N262,P262,Q262)+IF(U262&lt;0,U262*-1,0)</f>
        <v>0</v>
      </c>
      <c r="AE262" s="17">
        <f t="shared" ref="AE262:AE325" si="62">SUM(N262,P262)*C262</f>
        <v>0</v>
      </c>
      <c r="AF262" s="17">
        <f t="shared" ref="AF262:AF325" si="63">(SUM(E262:F262)+IF(U262&gt;0,U262,0))*C262</f>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3"/>
        <v>0</v>
      </c>
      <c r="T263" s="237">
        <f t="shared" si="54"/>
        <v>0</v>
      </c>
      <c r="U263" s="14"/>
      <c r="V263" s="237">
        <f t="shared" si="55"/>
        <v>0</v>
      </c>
      <c r="W263" s="53"/>
      <c r="X263" s="17">
        <f t="shared" si="56"/>
        <v>0</v>
      </c>
      <c r="Y263" s="17">
        <f t="shared" si="57"/>
        <v>0</v>
      </c>
      <c r="Z263" s="17">
        <f t="shared" si="58"/>
        <v>0</v>
      </c>
      <c r="AB263" s="237">
        <f t="shared" si="59"/>
        <v>0</v>
      </c>
      <c r="AC263" s="17">
        <f t="shared" si="60"/>
        <v>0</v>
      </c>
      <c r="AD263" s="237">
        <f t="shared" si="61"/>
        <v>0</v>
      </c>
      <c r="AE263" s="17">
        <f t="shared" si="62"/>
        <v>0</v>
      </c>
      <c r="AF263" s="17">
        <f t="shared" si="63"/>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3"/>
        <v>0</v>
      </c>
      <c r="T264" s="237">
        <f t="shared" si="54"/>
        <v>0</v>
      </c>
      <c r="U264" s="14"/>
      <c r="V264" s="237">
        <f t="shared" si="55"/>
        <v>0</v>
      </c>
      <c r="W264" s="53"/>
      <c r="X264" s="17">
        <f t="shared" si="56"/>
        <v>0</v>
      </c>
      <c r="Y264" s="17">
        <f t="shared" si="57"/>
        <v>0</v>
      </c>
      <c r="Z264" s="17">
        <f t="shared" si="58"/>
        <v>0</v>
      </c>
      <c r="AB264" s="237">
        <f t="shared" si="59"/>
        <v>0</v>
      </c>
      <c r="AC264" s="17">
        <f t="shared" si="60"/>
        <v>0</v>
      </c>
      <c r="AD264" s="237">
        <f t="shared" si="61"/>
        <v>0</v>
      </c>
      <c r="AE264" s="17">
        <f t="shared" si="62"/>
        <v>0</v>
      </c>
      <c r="AF264" s="17">
        <f t="shared" si="63"/>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3"/>
        <v>0</v>
      </c>
      <c r="T265" s="237">
        <f t="shared" si="54"/>
        <v>0</v>
      </c>
      <c r="U265" s="14"/>
      <c r="V265" s="237">
        <f t="shared" si="55"/>
        <v>0</v>
      </c>
      <c r="W265" s="53"/>
      <c r="X265" s="17">
        <f t="shared" si="56"/>
        <v>0</v>
      </c>
      <c r="Y265" s="17">
        <f t="shared" si="57"/>
        <v>0</v>
      </c>
      <c r="Z265" s="17">
        <f t="shared" si="58"/>
        <v>0</v>
      </c>
      <c r="AB265" s="237">
        <f t="shared" si="59"/>
        <v>0</v>
      </c>
      <c r="AC265" s="17">
        <f t="shared" si="60"/>
        <v>0</v>
      </c>
      <c r="AD265" s="237">
        <f t="shared" si="61"/>
        <v>0</v>
      </c>
      <c r="AE265" s="17">
        <f t="shared" si="62"/>
        <v>0</v>
      </c>
      <c r="AF265" s="17">
        <f t="shared" si="63"/>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3"/>
        <v>0</v>
      </c>
      <c r="T266" s="237">
        <f t="shared" si="54"/>
        <v>0</v>
      </c>
      <c r="U266" s="14"/>
      <c r="V266" s="237">
        <f t="shared" si="55"/>
        <v>0</v>
      </c>
      <c r="W266" s="53"/>
      <c r="X266" s="17">
        <f t="shared" si="56"/>
        <v>0</v>
      </c>
      <c r="Y266" s="17">
        <f t="shared" si="57"/>
        <v>0</v>
      </c>
      <c r="Z266" s="17">
        <f t="shared" si="58"/>
        <v>0</v>
      </c>
      <c r="AB266" s="237">
        <f t="shared" si="59"/>
        <v>0</v>
      </c>
      <c r="AC266" s="17">
        <f t="shared" si="60"/>
        <v>0</v>
      </c>
      <c r="AD266" s="237">
        <f t="shared" si="61"/>
        <v>0</v>
      </c>
      <c r="AE266" s="17">
        <f t="shared" si="62"/>
        <v>0</v>
      </c>
      <c r="AF266" s="17">
        <f t="shared" si="63"/>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3"/>
        <v>0</v>
      </c>
      <c r="T267" s="237">
        <f t="shared" si="54"/>
        <v>0</v>
      </c>
      <c r="U267" s="14"/>
      <c r="V267" s="237">
        <f t="shared" si="55"/>
        <v>0</v>
      </c>
      <c r="W267" s="53"/>
      <c r="X267" s="17">
        <f t="shared" si="56"/>
        <v>0</v>
      </c>
      <c r="Y267" s="17">
        <f t="shared" si="57"/>
        <v>0</v>
      </c>
      <c r="Z267" s="17">
        <f t="shared" si="58"/>
        <v>0</v>
      </c>
      <c r="AB267" s="237">
        <f t="shared" si="59"/>
        <v>0</v>
      </c>
      <c r="AC267" s="17">
        <f t="shared" si="60"/>
        <v>0</v>
      </c>
      <c r="AD267" s="237">
        <f t="shared" si="61"/>
        <v>0</v>
      </c>
      <c r="AE267" s="17">
        <f t="shared" si="62"/>
        <v>0</v>
      </c>
      <c r="AF267" s="17">
        <f t="shared" si="63"/>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3"/>
        <v>0</v>
      </c>
      <c r="T268" s="237">
        <f t="shared" si="54"/>
        <v>0</v>
      </c>
      <c r="U268" s="14"/>
      <c r="V268" s="237">
        <f t="shared" si="55"/>
        <v>0</v>
      </c>
      <c r="W268" s="53"/>
      <c r="X268" s="17">
        <f t="shared" si="56"/>
        <v>0</v>
      </c>
      <c r="Y268" s="17">
        <f t="shared" si="57"/>
        <v>0</v>
      </c>
      <c r="Z268" s="17">
        <f t="shared" si="58"/>
        <v>0</v>
      </c>
      <c r="AB268" s="237">
        <f t="shared" si="59"/>
        <v>0</v>
      </c>
      <c r="AC268" s="17">
        <f t="shared" si="60"/>
        <v>0</v>
      </c>
      <c r="AD268" s="237">
        <f t="shared" si="61"/>
        <v>0</v>
      </c>
      <c r="AE268" s="17">
        <f t="shared" si="62"/>
        <v>0</v>
      </c>
      <c r="AF268" s="17">
        <f t="shared" si="63"/>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3"/>
        <v>0</v>
      </c>
      <c r="T269" s="237">
        <f t="shared" si="54"/>
        <v>0</v>
      </c>
      <c r="U269" s="14"/>
      <c r="V269" s="237">
        <f t="shared" si="55"/>
        <v>0</v>
      </c>
      <c r="W269" s="53"/>
      <c r="X269" s="17">
        <f t="shared" si="56"/>
        <v>0</v>
      </c>
      <c r="Y269" s="17">
        <f t="shared" si="57"/>
        <v>0</v>
      </c>
      <c r="Z269" s="17">
        <f t="shared" si="58"/>
        <v>0</v>
      </c>
      <c r="AB269" s="237">
        <f t="shared" si="59"/>
        <v>0</v>
      </c>
      <c r="AC269" s="17">
        <f t="shared" si="60"/>
        <v>0</v>
      </c>
      <c r="AD269" s="237">
        <f t="shared" si="61"/>
        <v>0</v>
      </c>
      <c r="AE269" s="17">
        <f t="shared" si="62"/>
        <v>0</v>
      </c>
      <c r="AF269" s="17">
        <f t="shared" si="63"/>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3"/>
        <v>0</v>
      </c>
      <c r="T270" s="237">
        <f t="shared" si="54"/>
        <v>0</v>
      </c>
      <c r="U270" s="14"/>
      <c r="V270" s="237">
        <f t="shared" si="55"/>
        <v>0</v>
      </c>
      <c r="W270" s="53"/>
      <c r="X270" s="17">
        <f t="shared" si="56"/>
        <v>0</v>
      </c>
      <c r="Y270" s="17">
        <f t="shared" si="57"/>
        <v>0</v>
      </c>
      <c r="Z270" s="17">
        <f t="shared" si="58"/>
        <v>0</v>
      </c>
      <c r="AB270" s="237">
        <f t="shared" si="59"/>
        <v>0</v>
      </c>
      <c r="AC270" s="17">
        <f t="shared" si="60"/>
        <v>0</v>
      </c>
      <c r="AD270" s="237">
        <f t="shared" si="61"/>
        <v>0</v>
      </c>
      <c r="AE270" s="17">
        <f t="shared" si="62"/>
        <v>0</v>
      </c>
      <c r="AF270" s="17">
        <f t="shared" si="63"/>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3"/>
        <v>0</v>
      </c>
      <c r="T271" s="237">
        <f t="shared" si="54"/>
        <v>0</v>
      </c>
      <c r="U271" s="14"/>
      <c r="V271" s="237">
        <f t="shared" si="55"/>
        <v>0</v>
      </c>
      <c r="W271" s="53"/>
      <c r="X271" s="17">
        <f t="shared" si="56"/>
        <v>0</v>
      </c>
      <c r="Y271" s="17">
        <f t="shared" si="57"/>
        <v>0</v>
      </c>
      <c r="Z271" s="17">
        <f t="shared" si="58"/>
        <v>0</v>
      </c>
      <c r="AB271" s="237">
        <f t="shared" si="59"/>
        <v>0</v>
      </c>
      <c r="AC271" s="17">
        <f t="shared" si="60"/>
        <v>0</v>
      </c>
      <c r="AD271" s="237">
        <f t="shared" si="61"/>
        <v>0</v>
      </c>
      <c r="AE271" s="17">
        <f t="shared" si="62"/>
        <v>0</v>
      </c>
      <c r="AF271" s="17">
        <f t="shared" si="63"/>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3"/>
        <v>0</v>
      </c>
      <c r="T272" s="237">
        <f t="shared" si="54"/>
        <v>0</v>
      </c>
      <c r="U272" s="14"/>
      <c r="V272" s="237">
        <f t="shared" si="55"/>
        <v>0</v>
      </c>
      <c r="W272" s="53"/>
      <c r="X272" s="17">
        <f t="shared" si="56"/>
        <v>0</v>
      </c>
      <c r="Y272" s="17">
        <f t="shared" si="57"/>
        <v>0</v>
      </c>
      <c r="Z272" s="17">
        <f t="shared" si="58"/>
        <v>0</v>
      </c>
      <c r="AB272" s="237">
        <f t="shared" si="59"/>
        <v>0</v>
      </c>
      <c r="AC272" s="17">
        <f t="shared" si="60"/>
        <v>0</v>
      </c>
      <c r="AD272" s="237">
        <f t="shared" si="61"/>
        <v>0</v>
      </c>
      <c r="AE272" s="17">
        <f t="shared" si="62"/>
        <v>0</v>
      </c>
      <c r="AF272" s="17">
        <f t="shared" si="63"/>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3"/>
        <v>0</v>
      </c>
      <c r="T273" s="237">
        <f t="shared" si="54"/>
        <v>0</v>
      </c>
      <c r="U273" s="14"/>
      <c r="V273" s="237">
        <f t="shared" si="55"/>
        <v>0</v>
      </c>
      <c r="W273" s="53"/>
      <c r="X273" s="17">
        <f t="shared" si="56"/>
        <v>0</v>
      </c>
      <c r="Y273" s="17">
        <f t="shared" si="57"/>
        <v>0</v>
      </c>
      <c r="Z273" s="17">
        <f t="shared" si="58"/>
        <v>0</v>
      </c>
      <c r="AB273" s="237">
        <f t="shared" si="59"/>
        <v>0</v>
      </c>
      <c r="AC273" s="17">
        <f t="shared" si="60"/>
        <v>0</v>
      </c>
      <c r="AD273" s="237">
        <f t="shared" si="61"/>
        <v>0</v>
      </c>
      <c r="AE273" s="17">
        <f t="shared" si="62"/>
        <v>0</v>
      </c>
      <c r="AF273" s="17">
        <f t="shared" si="63"/>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3"/>
        <v>0</v>
      </c>
      <c r="T274" s="237">
        <f t="shared" si="54"/>
        <v>0</v>
      </c>
      <c r="U274" s="14"/>
      <c r="V274" s="237">
        <f t="shared" si="55"/>
        <v>0</v>
      </c>
      <c r="W274" s="53"/>
      <c r="X274" s="17">
        <f t="shared" si="56"/>
        <v>0</v>
      </c>
      <c r="Y274" s="17">
        <f t="shared" si="57"/>
        <v>0</v>
      </c>
      <c r="Z274" s="17">
        <f t="shared" si="58"/>
        <v>0</v>
      </c>
      <c r="AB274" s="237">
        <f t="shared" si="59"/>
        <v>0</v>
      </c>
      <c r="AC274" s="17">
        <f t="shared" si="60"/>
        <v>0</v>
      </c>
      <c r="AD274" s="237">
        <f t="shared" si="61"/>
        <v>0</v>
      </c>
      <c r="AE274" s="17">
        <f t="shared" si="62"/>
        <v>0</v>
      </c>
      <c r="AF274" s="17">
        <f t="shared" si="63"/>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3"/>
        <v>0</v>
      </c>
      <c r="T275" s="237">
        <f t="shared" si="54"/>
        <v>0</v>
      </c>
      <c r="U275" s="14"/>
      <c r="V275" s="237">
        <f t="shared" si="55"/>
        <v>0</v>
      </c>
      <c r="W275" s="53"/>
      <c r="X275" s="17">
        <f t="shared" si="56"/>
        <v>0</v>
      </c>
      <c r="Y275" s="17">
        <f t="shared" si="57"/>
        <v>0</v>
      </c>
      <c r="Z275" s="17">
        <f t="shared" si="58"/>
        <v>0</v>
      </c>
      <c r="AB275" s="237">
        <f t="shared" si="59"/>
        <v>0</v>
      </c>
      <c r="AC275" s="17">
        <f t="shared" si="60"/>
        <v>0</v>
      </c>
      <c r="AD275" s="237">
        <f t="shared" si="61"/>
        <v>0</v>
      </c>
      <c r="AE275" s="17">
        <f t="shared" si="62"/>
        <v>0</v>
      </c>
      <c r="AF275" s="17">
        <f t="shared" si="63"/>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3"/>
        <v>0</v>
      </c>
      <c r="T276" s="237">
        <f t="shared" si="54"/>
        <v>0</v>
      </c>
      <c r="U276" s="14"/>
      <c r="V276" s="237">
        <f t="shared" si="55"/>
        <v>0</v>
      </c>
      <c r="W276" s="53"/>
      <c r="X276" s="17">
        <f t="shared" si="56"/>
        <v>0</v>
      </c>
      <c r="Y276" s="17">
        <f t="shared" si="57"/>
        <v>0</v>
      </c>
      <c r="Z276" s="17">
        <f t="shared" si="58"/>
        <v>0</v>
      </c>
      <c r="AB276" s="237">
        <f t="shared" si="59"/>
        <v>0</v>
      </c>
      <c r="AC276" s="17">
        <f t="shared" si="60"/>
        <v>0</v>
      </c>
      <c r="AD276" s="237">
        <f t="shared" si="61"/>
        <v>0</v>
      </c>
      <c r="AE276" s="17">
        <f t="shared" si="62"/>
        <v>0</v>
      </c>
      <c r="AF276" s="17">
        <f t="shared" si="63"/>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3"/>
        <v>0</v>
      </c>
      <c r="T277" s="237">
        <f t="shared" si="54"/>
        <v>0</v>
      </c>
      <c r="U277" s="14"/>
      <c r="V277" s="237">
        <f t="shared" si="55"/>
        <v>0</v>
      </c>
      <c r="W277" s="53"/>
      <c r="X277" s="17">
        <f t="shared" si="56"/>
        <v>0</v>
      </c>
      <c r="Y277" s="17">
        <f t="shared" si="57"/>
        <v>0</v>
      </c>
      <c r="Z277" s="17">
        <f t="shared" si="58"/>
        <v>0</v>
      </c>
      <c r="AB277" s="237">
        <f t="shared" si="59"/>
        <v>0</v>
      </c>
      <c r="AC277" s="17">
        <f t="shared" si="60"/>
        <v>0</v>
      </c>
      <c r="AD277" s="237">
        <f t="shared" si="61"/>
        <v>0</v>
      </c>
      <c r="AE277" s="17">
        <f t="shared" si="62"/>
        <v>0</v>
      </c>
      <c r="AF277" s="17">
        <f t="shared" si="63"/>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3"/>
        <v>0</v>
      </c>
      <c r="T278" s="237">
        <f t="shared" si="54"/>
        <v>0</v>
      </c>
      <c r="U278" s="14"/>
      <c r="V278" s="237">
        <f t="shared" si="55"/>
        <v>0</v>
      </c>
      <c r="W278" s="53"/>
      <c r="X278" s="17">
        <f t="shared" si="56"/>
        <v>0</v>
      </c>
      <c r="Y278" s="17">
        <f t="shared" si="57"/>
        <v>0</v>
      </c>
      <c r="Z278" s="17">
        <f t="shared" si="58"/>
        <v>0</v>
      </c>
      <c r="AB278" s="237">
        <f t="shared" si="59"/>
        <v>0</v>
      </c>
      <c r="AC278" s="17">
        <f t="shared" si="60"/>
        <v>0</v>
      </c>
      <c r="AD278" s="237">
        <f t="shared" si="61"/>
        <v>0</v>
      </c>
      <c r="AE278" s="17">
        <f t="shared" si="62"/>
        <v>0</v>
      </c>
      <c r="AF278" s="17">
        <f t="shared" si="63"/>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3"/>
        <v>0</v>
      </c>
      <c r="T279" s="237">
        <f t="shared" si="54"/>
        <v>0</v>
      </c>
      <c r="U279" s="14"/>
      <c r="V279" s="237">
        <f t="shared" si="55"/>
        <v>0</v>
      </c>
      <c r="W279" s="53"/>
      <c r="X279" s="17">
        <f t="shared" si="56"/>
        <v>0</v>
      </c>
      <c r="Y279" s="17">
        <f t="shared" si="57"/>
        <v>0</v>
      </c>
      <c r="Z279" s="17">
        <f t="shared" si="58"/>
        <v>0</v>
      </c>
      <c r="AB279" s="237">
        <f t="shared" si="59"/>
        <v>0</v>
      </c>
      <c r="AC279" s="17">
        <f t="shared" si="60"/>
        <v>0</v>
      </c>
      <c r="AD279" s="237">
        <f t="shared" si="61"/>
        <v>0</v>
      </c>
      <c r="AE279" s="17">
        <f t="shared" si="62"/>
        <v>0</v>
      </c>
      <c r="AF279" s="17">
        <f t="shared" si="63"/>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si="53"/>
        <v>0</v>
      </c>
      <c r="T280" s="237">
        <f t="shared" si="54"/>
        <v>0</v>
      </c>
      <c r="U280" s="14"/>
      <c r="V280" s="237">
        <f t="shared" si="55"/>
        <v>0</v>
      </c>
      <c r="W280" s="53"/>
      <c r="X280" s="17">
        <f t="shared" si="56"/>
        <v>0</v>
      </c>
      <c r="Y280" s="17">
        <f t="shared" si="57"/>
        <v>0</v>
      </c>
      <c r="Z280" s="17">
        <f t="shared" si="58"/>
        <v>0</v>
      </c>
      <c r="AB280" s="237">
        <f t="shared" si="59"/>
        <v>0</v>
      </c>
      <c r="AC280" s="17">
        <f t="shared" si="60"/>
        <v>0</v>
      </c>
      <c r="AD280" s="237">
        <f t="shared" si="61"/>
        <v>0</v>
      </c>
      <c r="AE280" s="17">
        <f t="shared" si="62"/>
        <v>0</v>
      </c>
      <c r="AF280" s="17">
        <f t="shared" si="63"/>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53"/>
        <v>0</v>
      </c>
      <c r="T281" s="237">
        <f t="shared" si="54"/>
        <v>0</v>
      </c>
      <c r="U281" s="14"/>
      <c r="V281" s="237">
        <f t="shared" si="55"/>
        <v>0</v>
      </c>
      <c r="W281" s="53"/>
      <c r="X281" s="17">
        <f t="shared" si="56"/>
        <v>0</v>
      </c>
      <c r="Y281" s="17">
        <f t="shared" si="57"/>
        <v>0</v>
      </c>
      <c r="Z281" s="17">
        <f t="shared" si="58"/>
        <v>0</v>
      </c>
      <c r="AB281" s="237">
        <f t="shared" si="59"/>
        <v>0</v>
      </c>
      <c r="AC281" s="17">
        <f t="shared" si="60"/>
        <v>0</v>
      </c>
      <c r="AD281" s="237">
        <f t="shared" si="61"/>
        <v>0</v>
      </c>
      <c r="AE281" s="17">
        <f t="shared" si="62"/>
        <v>0</v>
      </c>
      <c r="AF281" s="17">
        <f t="shared" si="63"/>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53"/>
        <v>0</v>
      </c>
      <c r="T282" s="237">
        <f t="shared" si="54"/>
        <v>0</v>
      </c>
      <c r="U282" s="14"/>
      <c r="V282" s="237">
        <f t="shared" si="55"/>
        <v>0</v>
      </c>
      <c r="W282" s="53"/>
      <c r="X282" s="17">
        <f t="shared" si="56"/>
        <v>0</v>
      </c>
      <c r="Y282" s="17">
        <f t="shared" si="57"/>
        <v>0</v>
      </c>
      <c r="Z282" s="17">
        <f t="shared" si="58"/>
        <v>0</v>
      </c>
      <c r="AB282" s="237">
        <f t="shared" si="59"/>
        <v>0</v>
      </c>
      <c r="AC282" s="17">
        <f t="shared" si="60"/>
        <v>0</v>
      </c>
      <c r="AD282" s="237">
        <f t="shared" si="61"/>
        <v>0</v>
      </c>
      <c r="AE282" s="17">
        <f t="shared" si="62"/>
        <v>0</v>
      </c>
      <c r="AF282" s="17">
        <f t="shared" si="63"/>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53"/>
        <v>0</v>
      </c>
      <c r="T283" s="237">
        <f t="shared" si="54"/>
        <v>0</v>
      </c>
      <c r="U283" s="14"/>
      <c r="V283" s="237">
        <f t="shared" si="55"/>
        <v>0</v>
      </c>
      <c r="W283" s="53"/>
      <c r="X283" s="17">
        <f t="shared" si="56"/>
        <v>0</v>
      </c>
      <c r="Y283" s="17">
        <f t="shared" si="57"/>
        <v>0</v>
      </c>
      <c r="Z283" s="17">
        <f t="shared" si="58"/>
        <v>0</v>
      </c>
      <c r="AB283" s="237">
        <f t="shared" si="59"/>
        <v>0</v>
      </c>
      <c r="AC283" s="17">
        <f t="shared" si="60"/>
        <v>0</v>
      </c>
      <c r="AD283" s="237">
        <f t="shared" si="61"/>
        <v>0</v>
      </c>
      <c r="AE283" s="17">
        <f t="shared" si="62"/>
        <v>0</v>
      </c>
      <c r="AF283" s="17">
        <f t="shared" si="63"/>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53"/>
        <v>0</v>
      </c>
      <c r="T284" s="237">
        <f t="shared" si="54"/>
        <v>0</v>
      </c>
      <c r="U284" s="14"/>
      <c r="V284" s="237">
        <f t="shared" si="55"/>
        <v>0</v>
      </c>
      <c r="W284" s="53"/>
      <c r="X284" s="17">
        <f t="shared" si="56"/>
        <v>0</v>
      </c>
      <c r="Y284" s="17">
        <f t="shared" si="57"/>
        <v>0</v>
      </c>
      <c r="Z284" s="17">
        <f t="shared" si="58"/>
        <v>0</v>
      </c>
      <c r="AB284" s="237">
        <f t="shared" si="59"/>
        <v>0</v>
      </c>
      <c r="AC284" s="17">
        <f t="shared" si="60"/>
        <v>0</v>
      </c>
      <c r="AD284" s="237">
        <f t="shared" si="61"/>
        <v>0</v>
      </c>
      <c r="AE284" s="17">
        <f t="shared" si="62"/>
        <v>0</v>
      </c>
      <c r="AF284" s="17">
        <f t="shared" si="63"/>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53"/>
        <v>0</v>
      </c>
      <c r="T285" s="237">
        <f t="shared" si="54"/>
        <v>0</v>
      </c>
      <c r="U285" s="14"/>
      <c r="V285" s="237">
        <f t="shared" si="55"/>
        <v>0</v>
      </c>
      <c r="W285" s="53"/>
      <c r="X285" s="17">
        <f t="shared" si="56"/>
        <v>0</v>
      </c>
      <c r="Y285" s="17">
        <f t="shared" si="57"/>
        <v>0</v>
      </c>
      <c r="Z285" s="17">
        <f t="shared" si="58"/>
        <v>0</v>
      </c>
      <c r="AB285" s="237">
        <f t="shared" si="59"/>
        <v>0</v>
      </c>
      <c r="AC285" s="17">
        <f t="shared" si="60"/>
        <v>0</v>
      </c>
      <c r="AD285" s="237">
        <f t="shared" si="61"/>
        <v>0</v>
      </c>
      <c r="AE285" s="17">
        <f t="shared" si="62"/>
        <v>0</v>
      </c>
      <c r="AF285" s="17">
        <f t="shared" si="63"/>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53"/>
        <v>0</v>
      </c>
      <c r="T286" s="237">
        <f t="shared" si="54"/>
        <v>0</v>
      </c>
      <c r="U286" s="14"/>
      <c r="V286" s="237">
        <f t="shared" si="55"/>
        <v>0</v>
      </c>
      <c r="W286" s="53"/>
      <c r="X286" s="17">
        <f t="shared" si="56"/>
        <v>0</v>
      </c>
      <c r="Y286" s="17">
        <f t="shared" si="57"/>
        <v>0</v>
      </c>
      <c r="Z286" s="17">
        <f t="shared" si="58"/>
        <v>0</v>
      </c>
      <c r="AB286" s="237">
        <f t="shared" si="59"/>
        <v>0</v>
      </c>
      <c r="AC286" s="17">
        <f t="shared" si="60"/>
        <v>0</v>
      </c>
      <c r="AD286" s="237">
        <f t="shared" si="61"/>
        <v>0</v>
      </c>
      <c r="AE286" s="17">
        <f t="shared" si="62"/>
        <v>0</v>
      </c>
      <c r="AF286" s="17">
        <f t="shared" si="63"/>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53"/>
        <v>0</v>
      </c>
      <c r="T287" s="237">
        <f t="shared" si="54"/>
        <v>0</v>
      </c>
      <c r="U287" s="14"/>
      <c r="V287" s="237">
        <f t="shared" si="55"/>
        <v>0</v>
      </c>
      <c r="W287" s="53"/>
      <c r="X287" s="17">
        <f t="shared" si="56"/>
        <v>0</v>
      </c>
      <c r="Y287" s="17">
        <f t="shared" si="57"/>
        <v>0</v>
      </c>
      <c r="Z287" s="17">
        <f t="shared" si="58"/>
        <v>0</v>
      </c>
      <c r="AB287" s="237">
        <f t="shared" si="59"/>
        <v>0</v>
      </c>
      <c r="AC287" s="17">
        <f t="shared" si="60"/>
        <v>0</v>
      </c>
      <c r="AD287" s="237">
        <f t="shared" si="61"/>
        <v>0</v>
      </c>
      <c r="AE287" s="17">
        <f t="shared" si="62"/>
        <v>0</v>
      </c>
      <c r="AF287" s="17">
        <f t="shared" si="63"/>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53"/>
        <v>0</v>
      </c>
      <c r="T288" s="237">
        <f t="shared" si="54"/>
        <v>0</v>
      </c>
      <c r="U288" s="14"/>
      <c r="V288" s="237">
        <f t="shared" si="55"/>
        <v>0</v>
      </c>
      <c r="W288" s="53"/>
      <c r="X288" s="17">
        <f t="shared" si="56"/>
        <v>0</v>
      </c>
      <c r="Y288" s="17">
        <f t="shared" si="57"/>
        <v>0</v>
      </c>
      <c r="Z288" s="17">
        <f t="shared" si="58"/>
        <v>0</v>
      </c>
      <c r="AB288" s="237">
        <f t="shared" si="59"/>
        <v>0</v>
      </c>
      <c r="AC288" s="17">
        <f t="shared" si="60"/>
        <v>0</v>
      </c>
      <c r="AD288" s="237">
        <f t="shared" si="61"/>
        <v>0</v>
      </c>
      <c r="AE288" s="17">
        <f t="shared" si="62"/>
        <v>0</v>
      </c>
      <c r="AF288" s="17">
        <f t="shared" si="63"/>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53"/>
        <v>0</v>
      </c>
      <c r="T289" s="237">
        <f t="shared" si="54"/>
        <v>0</v>
      </c>
      <c r="U289" s="14"/>
      <c r="V289" s="237">
        <f t="shared" si="55"/>
        <v>0</v>
      </c>
      <c r="W289" s="53"/>
      <c r="X289" s="17">
        <f t="shared" si="56"/>
        <v>0</v>
      </c>
      <c r="Y289" s="17">
        <f t="shared" si="57"/>
        <v>0</v>
      </c>
      <c r="Z289" s="17">
        <f t="shared" si="58"/>
        <v>0</v>
      </c>
      <c r="AB289" s="237">
        <f t="shared" si="59"/>
        <v>0</v>
      </c>
      <c r="AC289" s="17">
        <f t="shared" si="60"/>
        <v>0</v>
      </c>
      <c r="AD289" s="237">
        <f t="shared" si="61"/>
        <v>0</v>
      </c>
      <c r="AE289" s="17">
        <f t="shared" si="62"/>
        <v>0</v>
      </c>
      <c r="AF289" s="17">
        <f t="shared" si="63"/>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53"/>
        <v>0</v>
      </c>
      <c r="T290" s="237">
        <f t="shared" si="54"/>
        <v>0</v>
      </c>
      <c r="U290" s="14"/>
      <c r="V290" s="237">
        <f t="shared" si="55"/>
        <v>0</v>
      </c>
      <c r="W290" s="53"/>
      <c r="X290" s="17">
        <f t="shared" si="56"/>
        <v>0</v>
      </c>
      <c r="Y290" s="17">
        <f t="shared" si="57"/>
        <v>0</v>
      </c>
      <c r="Z290" s="17">
        <f t="shared" si="58"/>
        <v>0</v>
      </c>
      <c r="AB290" s="237">
        <f t="shared" si="59"/>
        <v>0</v>
      </c>
      <c r="AC290" s="17">
        <f t="shared" si="60"/>
        <v>0</v>
      </c>
      <c r="AD290" s="237">
        <f t="shared" si="61"/>
        <v>0</v>
      </c>
      <c r="AE290" s="17">
        <f t="shared" si="62"/>
        <v>0</v>
      </c>
      <c r="AF290" s="17">
        <f t="shared" si="63"/>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53"/>
        <v>0</v>
      </c>
      <c r="T291" s="237">
        <f t="shared" si="54"/>
        <v>0</v>
      </c>
      <c r="U291" s="14"/>
      <c r="V291" s="237">
        <f t="shared" si="55"/>
        <v>0</v>
      </c>
      <c r="W291" s="53"/>
      <c r="X291" s="17">
        <f t="shared" si="56"/>
        <v>0</v>
      </c>
      <c r="Y291" s="17">
        <f t="shared" si="57"/>
        <v>0</v>
      </c>
      <c r="Z291" s="17">
        <f t="shared" si="58"/>
        <v>0</v>
      </c>
      <c r="AB291" s="237">
        <f t="shared" si="59"/>
        <v>0</v>
      </c>
      <c r="AC291" s="17">
        <f t="shared" si="60"/>
        <v>0</v>
      </c>
      <c r="AD291" s="237">
        <f t="shared" si="61"/>
        <v>0</v>
      </c>
      <c r="AE291" s="17">
        <f t="shared" si="62"/>
        <v>0</v>
      </c>
      <c r="AF291" s="17">
        <f t="shared" si="63"/>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53"/>
        <v>0</v>
      </c>
      <c r="T292" s="237">
        <f t="shared" si="54"/>
        <v>0</v>
      </c>
      <c r="U292" s="14"/>
      <c r="V292" s="237">
        <f t="shared" si="55"/>
        <v>0</v>
      </c>
      <c r="W292" s="53"/>
      <c r="X292" s="17">
        <f t="shared" si="56"/>
        <v>0</v>
      </c>
      <c r="Y292" s="17">
        <f t="shared" si="57"/>
        <v>0</v>
      </c>
      <c r="Z292" s="17">
        <f t="shared" si="58"/>
        <v>0</v>
      </c>
      <c r="AB292" s="237">
        <f t="shared" si="59"/>
        <v>0</v>
      </c>
      <c r="AC292" s="17">
        <f t="shared" si="60"/>
        <v>0</v>
      </c>
      <c r="AD292" s="237">
        <f t="shared" si="61"/>
        <v>0</v>
      </c>
      <c r="AE292" s="17">
        <f t="shared" si="62"/>
        <v>0</v>
      </c>
      <c r="AF292" s="17">
        <f t="shared" si="63"/>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53"/>
        <v>0</v>
      </c>
      <c r="T293" s="237">
        <f t="shared" si="54"/>
        <v>0</v>
      </c>
      <c r="U293" s="14"/>
      <c r="V293" s="237">
        <f t="shared" si="55"/>
        <v>0</v>
      </c>
      <c r="W293" s="53"/>
      <c r="X293" s="17">
        <f t="shared" si="56"/>
        <v>0</v>
      </c>
      <c r="Y293" s="17">
        <f t="shared" si="57"/>
        <v>0</v>
      </c>
      <c r="Z293" s="17">
        <f t="shared" si="58"/>
        <v>0</v>
      </c>
      <c r="AB293" s="237">
        <f t="shared" si="59"/>
        <v>0</v>
      </c>
      <c r="AC293" s="17">
        <f t="shared" si="60"/>
        <v>0</v>
      </c>
      <c r="AD293" s="237">
        <f t="shared" si="61"/>
        <v>0</v>
      </c>
      <c r="AE293" s="17">
        <f t="shared" si="62"/>
        <v>0</v>
      </c>
      <c r="AF293" s="17">
        <f t="shared" si="63"/>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53"/>
        <v>0</v>
      </c>
      <c r="T294" s="237">
        <f t="shared" si="54"/>
        <v>0</v>
      </c>
      <c r="U294" s="14"/>
      <c r="V294" s="237">
        <f t="shared" si="55"/>
        <v>0</v>
      </c>
      <c r="W294" s="53"/>
      <c r="X294" s="17">
        <f t="shared" si="56"/>
        <v>0</v>
      </c>
      <c r="Y294" s="17">
        <f t="shared" si="57"/>
        <v>0</v>
      </c>
      <c r="Z294" s="17">
        <f t="shared" si="58"/>
        <v>0</v>
      </c>
      <c r="AB294" s="237">
        <f t="shared" si="59"/>
        <v>0</v>
      </c>
      <c r="AC294" s="17">
        <f t="shared" si="60"/>
        <v>0</v>
      </c>
      <c r="AD294" s="237">
        <f t="shared" si="61"/>
        <v>0</v>
      </c>
      <c r="AE294" s="17">
        <f t="shared" si="62"/>
        <v>0</v>
      </c>
      <c r="AF294" s="17">
        <f t="shared" si="63"/>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53"/>
        <v>0</v>
      </c>
      <c r="T295" s="237">
        <f t="shared" si="54"/>
        <v>0</v>
      </c>
      <c r="U295" s="14"/>
      <c r="V295" s="237">
        <f t="shared" si="55"/>
        <v>0</v>
      </c>
      <c r="W295" s="53"/>
      <c r="X295" s="17">
        <f t="shared" si="56"/>
        <v>0</v>
      </c>
      <c r="Y295" s="17">
        <f t="shared" si="57"/>
        <v>0</v>
      </c>
      <c r="Z295" s="17">
        <f t="shared" si="58"/>
        <v>0</v>
      </c>
      <c r="AB295" s="237">
        <f t="shared" si="59"/>
        <v>0</v>
      </c>
      <c r="AC295" s="17">
        <f t="shared" si="60"/>
        <v>0</v>
      </c>
      <c r="AD295" s="237">
        <f t="shared" si="61"/>
        <v>0</v>
      </c>
      <c r="AE295" s="17">
        <f t="shared" si="62"/>
        <v>0</v>
      </c>
      <c r="AF295" s="17">
        <f t="shared" si="63"/>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53"/>
        <v>0</v>
      </c>
      <c r="T296" s="237">
        <f t="shared" si="54"/>
        <v>0</v>
      </c>
      <c r="U296" s="14"/>
      <c r="V296" s="237">
        <f t="shared" si="55"/>
        <v>0</v>
      </c>
      <c r="W296" s="53"/>
      <c r="X296" s="17">
        <f t="shared" si="56"/>
        <v>0</v>
      </c>
      <c r="Y296" s="17">
        <f t="shared" si="57"/>
        <v>0</v>
      </c>
      <c r="Z296" s="17">
        <f t="shared" si="58"/>
        <v>0</v>
      </c>
      <c r="AB296" s="237">
        <f t="shared" si="59"/>
        <v>0</v>
      </c>
      <c r="AC296" s="17">
        <f t="shared" si="60"/>
        <v>0</v>
      </c>
      <c r="AD296" s="237">
        <f t="shared" si="61"/>
        <v>0</v>
      </c>
      <c r="AE296" s="17">
        <f t="shared" si="62"/>
        <v>0</v>
      </c>
      <c r="AF296" s="17">
        <f t="shared" si="63"/>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53"/>
        <v>0</v>
      </c>
      <c r="T297" s="237">
        <f t="shared" si="54"/>
        <v>0</v>
      </c>
      <c r="U297" s="14"/>
      <c r="V297" s="237">
        <f t="shared" si="55"/>
        <v>0</v>
      </c>
      <c r="W297" s="53"/>
      <c r="X297" s="17">
        <f t="shared" si="56"/>
        <v>0</v>
      </c>
      <c r="Y297" s="17">
        <f t="shared" si="57"/>
        <v>0</v>
      </c>
      <c r="Z297" s="17">
        <f t="shared" si="58"/>
        <v>0</v>
      </c>
      <c r="AB297" s="237">
        <f t="shared" si="59"/>
        <v>0</v>
      </c>
      <c r="AC297" s="17">
        <f t="shared" si="60"/>
        <v>0</v>
      </c>
      <c r="AD297" s="237">
        <f t="shared" si="61"/>
        <v>0</v>
      </c>
      <c r="AE297" s="17">
        <f t="shared" si="62"/>
        <v>0</v>
      </c>
      <c r="AF297" s="17">
        <f t="shared" si="63"/>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53"/>
        <v>0</v>
      </c>
      <c r="T298" s="237">
        <f t="shared" si="54"/>
        <v>0</v>
      </c>
      <c r="U298" s="14"/>
      <c r="V298" s="237">
        <f t="shared" si="55"/>
        <v>0</v>
      </c>
      <c r="W298" s="53"/>
      <c r="X298" s="17">
        <f t="shared" si="56"/>
        <v>0</v>
      </c>
      <c r="Y298" s="17">
        <f t="shared" si="57"/>
        <v>0</v>
      </c>
      <c r="Z298" s="17">
        <f t="shared" si="58"/>
        <v>0</v>
      </c>
      <c r="AB298" s="237">
        <f t="shared" si="59"/>
        <v>0</v>
      </c>
      <c r="AC298" s="17">
        <f t="shared" si="60"/>
        <v>0</v>
      </c>
      <c r="AD298" s="237">
        <f t="shared" si="61"/>
        <v>0</v>
      </c>
      <c r="AE298" s="17">
        <f t="shared" si="62"/>
        <v>0</v>
      </c>
      <c r="AF298" s="17">
        <f t="shared" si="63"/>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53"/>
        <v>0</v>
      </c>
      <c r="T299" s="237">
        <f t="shared" si="54"/>
        <v>0</v>
      </c>
      <c r="U299" s="14"/>
      <c r="V299" s="237">
        <f t="shared" si="55"/>
        <v>0</v>
      </c>
      <c r="W299" s="53"/>
      <c r="X299" s="17">
        <f t="shared" si="56"/>
        <v>0</v>
      </c>
      <c r="Y299" s="17">
        <f t="shared" si="57"/>
        <v>0</v>
      </c>
      <c r="Z299" s="17">
        <f t="shared" si="58"/>
        <v>0</v>
      </c>
      <c r="AB299" s="237">
        <f t="shared" si="59"/>
        <v>0</v>
      </c>
      <c r="AC299" s="17">
        <f t="shared" si="60"/>
        <v>0</v>
      </c>
      <c r="AD299" s="237">
        <f t="shared" si="61"/>
        <v>0</v>
      </c>
      <c r="AE299" s="17">
        <f t="shared" si="62"/>
        <v>0</v>
      </c>
      <c r="AF299" s="17">
        <f t="shared" si="63"/>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53"/>
        <v>0</v>
      </c>
      <c r="T300" s="237">
        <f t="shared" si="54"/>
        <v>0</v>
      </c>
      <c r="U300" s="14"/>
      <c r="V300" s="237">
        <f t="shared" si="55"/>
        <v>0</v>
      </c>
      <c r="W300" s="53"/>
      <c r="X300" s="17">
        <f t="shared" si="56"/>
        <v>0</v>
      </c>
      <c r="Y300" s="17">
        <f t="shared" si="57"/>
        <v>0</v>
      </c>
      <c r="Z300" s="17">
        <f t="shared" si="58"/>
        <v>0</v>
      </c>
      <c r="AB300" s="237">
        <f t="shared" si="59"/>
        <v>0</v>
      </c>
      <c r="AC300" s="17">
        <f t="shared" si="60"/>
        <v>0</v>
      </c>
      <c r="AD300" s="237">
        <f t="shared" si="61"/>
        <v>0</v>
      </c>
      <c r="AE300" s="17">
        <f t="shared" si="62"/>
        <v>0</v>
      </c>
      <c r="AF300" s="17">
        <f t="shared" si="63"/>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53"/>
        <v>0</v>
      </c>
      <c r="T301" s="237">
        <f t="shared" si="54"/>
        <v>0</v>
      </c>
      <c r="U301" s="14"/>
      <c r="V301" s="237">
        <f t="shared" si="55"/>
        <v>0</v>
      </c>
      <c r="W301" s="53"/>
      <c r="X301" s="17">
        <f t="shared" si="56"/>
        <v>0</v>
      </c>
      <c r="Y301" s="17">
        <f t="shared" si="57"/>
        <v>0</v>
      </c>
      <c r="Z301" s="17">
        <f t="shared" si="58"/>
        <v>0</v>
      </c>
      <c r="AB301" s="237">
        <f t="shared" si="59"/>
        <v>0</v>
      </c>
      <c r="AC301" s="17">
        <f t="shared" si="60"/>
        <v>0</v>
      </c>
      <c r="AD301" s="237">
        <f t="shared" si="61"/>
        <v>0</v>
      </c>
      <c r="AE301" s="17">
        <f t="shared" si="62"/>
        <v>0</v>
      </c>
      <c r="AF301" s="17">
        <f t="shared" si="63"/>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53"/>
        <v>0</v>
      </c>
      <c r="T302" s="237">
        <f t="shared" si="54"/>
        <v>0</v>
      </c>
      <c r="U302" s="14"/>
      <c r="V302" s="237">
        <f t="shared" si="55"/>
        <v>0</v>
      </c>
      <c r="W302" s="53"/>
      <c r="X302" s="17">
        <f t="shared" si="56"/>
        <v>0</v>
      </c>
      <c r="Y302" s="17">
        <f t="shared" si="57"/>
        <v>0</v>
      </c>
      <c r="Z302" s="17">
        <f t="shared" si="58"/>
        <v>0</v>
      </c>
      <c r="AB302" s="237">
        <f t="shared" si="59"/>
        <v>0</v>
      </c>
      <c r="AC302" s="17">
        <f t="shared" si="60"/>
        <v>0</v>
      </c>
      <c r="AD302" s="237">
        <f t="shared" si="61"/>
        <v>0</v>
      </c>
      <c r="AE302" s="17">
        <f t="shared" si="62"/>
        <v>0</v>
      </c>
      <c r="AF302" s="17">
        <f t="shared" si="63"/>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53"/>
        <v>0</v>
      </c>
      <c r="T303" s="237">
        <f t="shared" si="54"/>
        <v>0</v>
      </c>
      <c r="U303" s="14"/>
      <c r="V303" s="237">
        <f t="shared" si="55"/>
        <v>0</v>
      </c>
      <c r="W303" s="53"/>
      <c r="X303" s="17">
        <f t="shared" si="56"/>
        <v>0</v>
      </c>
      <c r="Y303" s="17">
        <f t="shared" si="57"/>
        <v>0</v>
      </c>
      <c r="Z303" s="17">
        <f t="shared" si="58"/>
        <v>0</v>
      </c>
      <c r="AB303" s="237">
        <f t="shared" si="59"/>
        <v>0</v>
      </c>
      <c r="AC303" s="17">
        <f t="shared" si="60"/>
        <v>0</v>
      </c>
      <c r="AD303" s="237">
        <f t="shared" si="61"/>
        <v>0</v>
      </c>
      <c r="AE303" s="17">
        <f t="shared" si="62"/>
        <v>0</v>
      </c>
      <c r="AF303" s="17">
        <f t="shared" si="63"/>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53"/>
        <v>0</v>
      </c>
      <c r="T304" s="237">
        <f t="shared" si="54"/>
        <v>0</v>
      </c>
      <c r="U304" s="14"/>
      <c r="V304" s="237">
        <f t="shared" si="55"/>
        <v>0</v>
      </c>
      <c r="W304" s="53"/>
      <c r="X304" s="17">
        <f t="shared" si="56"/>
        <v>0</v>
      </c>
      <c r="Y304" s="17">
        <f t="shared" si="57"/>
        <v>0</v>
      </c>
      <c r="Z304" s="17">
        <f t="shared" si="58"/>
        <v>0</v>
      </c>
      <c r="AB304" s="237">
        <f t="shared" si="59"/>
        <v>0</v>
      </c>
      <c r="AC304" s="17">
        <f t="shared" si="60"/>
        <v>0</v>
      </c>
      <c r="AD304" s="237">
        <f t="shared" si="61"/>
        <v>0</v>
      </c>
      <c r="AE304" s="17">
        <f t="shared" si="62"/>
        <v>0</v>
      </c>
      <c r="AF304" s="17">
        <f t="shared" si="63"/>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53"/>
        <v>0</v>
      </c>
      <c r="T305" s="237">
        <f t="shared" si="54"/>
        <v>0</v>
      </c>
      <c r="U305" s="14"/>
      <c r="V305" s="237">
        <f t="shared" si="55"/>
        <v>0</v>
      </c>
      <c r="W305" s="53"/>
      <c r="X305" s="17">
        <f t="shared" si="56"/>
        <v>0</v>
      </c>
      <c r="Y305" s="17">
        <f t="shared" si="57"/>
        <v>0</v>
      </c>
      <c r="Z305" s="17">
        <f t="shared" si="58"/>
        <v>0</v>
      </c>
      <c r="AB305" s="237">
        <f t="shared" si="59"/>
        <v>0</v>
      </c>
      <c r="AC305" s="17">
        <f t="shared" si="60"/>
        <v>0</v>
      </c>
      <c r="AD305" s="237">
        <f t="shared" si="61"/>
        <v>0</v>
      </c>
      <c r="AE305" s="17">
        <f t="shared" si="62"/>
        <v>0</v>
      </c>
      <c r="AF305" s="17">
        <f t="shared" si="63"/>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53"/>
        <v>0</v>
      </c>
      <c r="T306" s="237">
        <f t="shared" si="54"/>
        <v>0</v>
      </c>
      <c r="U306" s="14"/>
      <c r="V306" s="237">
        <f t="shared" si="55"/>
        <v>0</v>
      </c>
      <c r="W306" s="53"/>
      <c r="X306" s="17">
        <f t="shared" si="56"/>
        <v>0</v>
      </c>
      <c r="Y306" s="17">
        <f t="shared" si="57"/>
        <v>0</v>
      </c>
      <c r="Z306" s="17">
        <f t="shared" si="58"/>
        <v>0</v>
      </c>
      <c r="AB306" s="237">
        <f t="shared" si="59"/>
        <v>0</v>
      </c>
      <c r="AC306" s="17">
        <f t="shared" si="60"/>
        <v>0</v>
      </c>
      <c r="AD306" s="237">
        <f t="shared" si="61"/>
        <v>0</v>
      </c>
      <c r="AE306" s="17">
        <f t="shared" si="62"/>
        <v>0</v>
      </c>
      <c r="AF306" s="17">
        <f t="shared" si="63"/>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53"/>
        <v>0</v>
      </c>
      <c r="T307" s="237">
        <f t="shared" si="54"/>
        <v>0</v>
      </c>
      <c r="U307" s="14"/>
      <c r="V307" s="237">
        <f t="shared" si="55"/>
        <v>0</v>
      </c>
      <c r="W307" s="53"/>
      <c r="X307" s="17">
        <f t="shared" si="56"/>
        <v>0</v>
      </c>
      <c r="Y307" s="17">
        <f t="shared" si="57"/>
        <v>0</v>
      </c>
      <c r="Z307" s="17">
        <f t="shared" si="58"/>
        <v>0</v>
      </c>
      <c r="AB307" s="237">
        <f t="shared" si="59"/>
        <v>0</v>
      </c>
      <c r="AC307" s="17">
        <f t="shared" si="60"/>
        <v>0</v>
      </c>
      <c r="AD307" s="237">
        <f t="shared" si="61"/>
        <v>0</v>
      </c>
      <c r="AE307" s="17">
        <f t="shared" si="62"/>
        <v>0</v>
      </c>
      <c r="AF307" s="17">
        <f t="shared" si="63"/>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53"/>
        <v>0</v>
      </c>
      <c r="T308" s="237">
        <f t="shared" si="54"/>
        <v>0</v>
      </c>
      <c r="U308" s="14"/>
      <c r="V308" s="237">
        <f t="shared" si="55"/>
        <v>0</v>
      </c>
      <c r="W308" s="53"/>
      <c r="X308" s="17">
        <f t="shared" si="56"/>
        <v>0</v>
      </c>
      <c r="Y308" s="17">
        <f t="shared" si="57"/>
        <v>0</v>
      </c>
      <c r="Z308" s="17">
        <f t="shared" si="58"/>
        <v>0</v>
      </c>
      <c r="AB308" s="237">
        <f t="shared" si="59"/>
        <v>0</v>
      </c>
      <c r="AC308" s="17">
        <f t="shared" si="60"/>
        <v>0</v>
      </c>
      <c r="AD308" s="237">
        <f t="shared" si="61"/>
        <v>0</v>
      </c>
      <c r="AE308" s="17">
        <f t="shared" si="62"/>
        <v>0</v>
      </c>
      <c r="AF308" s="17">
        <f t="shared" si="63"/>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53"/>
        <v>0</v>
      </c>
      <c r="T309" s="237">
        <f t="shared" si="54"/>
        <v>0</v>
      </c>
      <c r="U309" s="14"/>
      <c r="V309" s="237">
        <f t="shared" si="55"/>
        <v>0</v>
      </c>
      <c r="W309" s="53"/>
      <c r="X309" s="17">
        <f t="shared" si="56"/>
        <v>0</v>
      </c>
      <c r="Y309" s="17">
        <f t="shared" si="57"/>
        <v>0</v>
      </c>
      <c r="Z309" s="17">
        <f t="shared" si="58"/>
        <v>0</v>
      </c>
      <c r="AB309" s="237">
        <f t="shared" si="59"/>
        <v>0</v>
      </c>
      <c r="AC309" s="17">
        <f t="shared" si="60"/>
        <v>0</v>
      </c>
      <c r="AD309" s="237">
        <f t="shared" si="61"/>
        <v>0</v>
      </c>
      <c r="AE309" s="17">
        <f t="shared" si="62"/>
        <v>0</v>
      </c>
      <c r="AF309" s="17">
        <f t="shared" si="63"/>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53"/>
        <v>0</v>
      </c>
      <c r="T310" s="237">
        <f t="shared" si="54"/>
        <v>0</v>
      </c>
      <c r="U310" s="14"/>
      <c r="V310" s="237">
        <f t="shared" si="55"/>
        <v>0</v>
      </c>
      <c r="W310" s="53"/>
      <c r="X310" s="17">
        <f t="shared" si="56"/>
        <v>0</v>
      </c>
      <c r="Y310" s="17">
        <f t="shared" si="57"/>
        <v>0</v>
      </c>
      <c r="Z310" s="17">
        <f t="shared" si="58"/>
        <v>0</v>
      </c>
      <c r="AB310" s="237">
        <f t="shared" si="59"/>
        <v>0</v>
      </c>
      <c r="AC310" s="17">
        <f t="shared" si="60"/>
        <v>0</v>
      </c>
      <c r="AD310" s="237">
        <f t="shared" si="61"/>
        <v>0</v>
      </c>
      <c r="AE310" s="17">
        <f t="shared" si="62"/>
        <v>0</v>
      </c>
      <c r="AF310" s="17">
        <f t="shared" si="63"/>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53"/>
        <v>0</v>
      </c>
      <c r="T311" s="237">
        <f t="shared" si="54"/>
        <v>0</v>
      </c>
      <c r="U311" s="14"/>
      <c r="V311" s="237">
        <f t="shared" si="55"/>
        <v>0</v>
      </c>
      <c r="W311" s="53"/>
      <c r="X311" s="17">
        <f t="shared" si="56"/>
        <v>0</v>
      </c>
      <c r="Y311" s="17">
        <f t="shared" si="57"/>
        <v>0</v>
      </c>
      <c r="Z311" s="17">
        <f t="shared" si="58"/>
        <v>0</v>
      </c>
      <c r="AB311" s="237">
        <f t="shared" si="59"/>
        <v>0</v>
      </c>
      <c r="AC311" s="17">
        <f t="shared" si="60"/>
        <v>0</v>
      </c>
      <c r="AD311" s="237">
        <f t="shared" si="61"/>
        <v>0</v>
      </c>
      <c r="AE311" s="17">
        <f t="shared" si="62"/>
        <v>0</v>
      </c>
      <c r="AF311" s="17">
        <f t="shared" si="63"/>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53"/>
        <v>0</v>
      </c>
      <c r="T312" s="237">
        <f t="shared" si="54"/>
        <v>0</v>
      </c>
      <c r="U312" s="14"/>
      <c r="V312" s="237">
        <f t="shared" si="55"/>
        <v>0</v>
      </c>
      <c r="W312" s="53"/>
      <c r="X312" s="17">
        <f t="shared" si="56"/>
        <v>0</v>
      </c>
      <c r="Y312" s="17">
        <f t="shared" si="57"/>
        <v>0</v>
      </c>
      <c r="Z312" s="17">
        <f t="shared" si="58"/>
        <v>0</v>
      </c>
      <c r="AB312" s="237">
        <f t="shared" si="59"/>
        <v>0</v>
      </c>
      <c r="AC312" s="17">
        <f t="shared" si="60"/>
        <v>0</v>
      </c>
      <c r="AD312" s="237">
        <f t="shared" si="61"/>
        <v>0</v>
      </c>
      <c r="AE312" s="17">
        <f t="shared" si="62"/>
        <v>0</v>
      </c>
      <c r="AF312" s="17">
        <f t="shared" si="63"/>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53"/>
        <v>0</v>
      </c>
      <c r="T313" s="237">
        <f t="shared" si="54"/>
        <v>0</v>
      </c>
      <c r="U313" s="14"/>
      <c r="V313" s="237">
        <f t="shared" si="55"/>
        <v>0</v>
      </c>
      <c r="W313" s="53"/>
      <c r="X313" s="17">
        <f t="shared" si="56"/>
        <v>0</v>
      </c>
      <c r="Y313" s="17">
        <f t="shared" si="57"/>
        <v>0</v>
      </c>
      <c r="Z313" s="17">
        <f t="shared" si="58"/>
        <v>0</v>
      </c>
      <c r="AB313" s="237">
        <f t="shared" si="59"/>
        <v>0</v>
      </c>
      <c r="AC313" s="17">
        <f t="shared" si="60"/>
        <v>0</v>
      </c>
      <c r="AD313" s="237">
        <f t="shared" si="61"/>
        <v>0</v>
      </c>
      <c r="AE313" s="17">
        <f t="shared" si="62"/>
        <v>0</v>
      </c>
      <c r="AF313" s="17">
        <f t="shared" si="63"/>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53"/>
        <v>0</v>
      </c>
      <c r="T314" s="237">
        <f t="shared" si="54"/>
        <v>0</v>
      </c>
      <c r="U314" s="14"/>
      <c r="V314" s="237">
        <f t="shared" si="55"/>
        <v>0</v>
      </c>
      <c r="W314" s="53"/>
      <c r="X314" s="17">
        <f t="shared" si="56"/>
        <v>0</v>
      </c>
      <c r="Y314" s="17">
        <f t="shared" si="57"/>
        <v>0</v>
      </c>
      <c r="Z314" s="17">
        <f t="shared" si="58"/>
        <v>0</v>
      </c>
      <c r="AB314" s="237">
        <f t="shared" si="59"/>
        <v>0</v>
      </c>
      <c r="AC314" s="17">
        <f t="shared" si="60"/>
        <v>0</v>
      </c>
      <c r="AD314" s="237">
        <f t="shared" si="61"/>
        <v>0</v>
      </c>
      <c r="AE314" s="17">
        <f t="shared" si="62"/>
        <v>0</v>
      </c>
      <c r="AF314" s="17">
        <f t="shared" si="63"/>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53"/>
        <v>0</v>
      </c>
      <c r="T315" s="237">
        <f t="shared" si="54"/>
        <v>0</v>
      </c>
      <c r="U315" s="14"/>
      <c r="V315" s="237">
        <f t="shared" si="55"/>
        <v>0</v>
      </c>
      <c r="W315" s="53"/>
      <c r="X315" s="17">
        <f t="shared" si="56"/>
        <v>0</v>
      </c>
      <c r="Y315" s="17">
        <f t="shared" si="57"/>
        <v>0</v>
      </c>
      <c r="Z315" s="17">
        <f t="shared" si="58"/>
        <v>0</v>
      </c>
      <c r="AB315" s="237">
        <f t="shared" si="59"/>
        <v>0</v>
      </c>
      <c r="AC315" s="17">
        <f t="shared" si="60"/>
        <v>0</v>
      </c>
      <c r="AD315" s="237">
        <f t="shared" si="61"/>
        <v>0</v>
      </c>
      <c r="AE315" s="17">
        <f t="shared" si="62"/>
        <v>0</v>
      </c>
      <c r="AF315" s="17">
        <f t="shared" si="63"/>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53"/>
        <v>0</v>
      </c>
      <c r="T316" s="237">
        <f t="shared" si="54"/>
        <v>0</v>
      </c>
      <c r="U316" s="14"/>
      <c r="V316" s="237">
        <f t="shared" si="55"/>
        <v>0</v>
      </c>
      <c r="W316" s="53"/>
      <c r="X316" s="17">
        <f t="shared" si="56"/>
        <v>0</v>
      </c>
      <c r="Y316" s="17">
        <f t="shared" si="57"/>
        <v>0</v>
      </c>
      <c r="Z316" s="17">
        <f t="shared" si="58"/>
        <v>0</v>
      </c>
      <c r="AB316" s="237">
        <f t="shared" si="59"/>
        <v>0</v>
      </c>
      <c r="AC316" s="17">
        <f t="shared" si="60"/>
        <v>0</v>
      </c>
      <c r="AD316" s="237">
        <f t="shared" si="61"/>
        <v>0</v>
      </c>
      <c r="AE316" s="17">
        <f t="shared" si="62"/>
        <v>0</v>
      </c>
      <c r="AF316" s="17">
        <f t="shared" si="63"/>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53"/>
        <v>0</v>
      </c>
      <c r="T317" s="237">
        <f t="shared" si="54"/>
        <v>0</v>
      </c>
      <c r="U317" s="14"/>
      <c r="V317" s="237">
        <f t="shared" si="55"/>
        <v>0</v>
      </c>
      <c r="W317" s="53"/>
      <c r="X317" s="17">
        <f t="shared" si="56"/>
        <v>0</v>
      </c>
      <c r="Y317" s="17">
        <f t="shared" si="57"/>
        <v>0</v>
      </c>
      <c r="Z317" s="17">
        <f t="shared" si="58"/>
        <v>0</v>
      </c>
      <c r="AB317" s="237">
        <f t="shared" si="59"/>
        <v>0</v>
      </c>
      <c r="AC317" s="17">
        <f t="shared" si="60"/>
        <v>0</v>
      </c>
      <c r="AD317" s="237">
        <f t="shared" si="61"/>
        <v>0</v>
      </c>
      <c r="AE317" s="17">
        <f t="shared" si="62"/>
        <v>0</v>
      </c>
      <c r="AF317" s="17">
        <f t="shared" si="63"/>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53"/>
        <v>0</v>
      </c>
      <c r="T318" s="237">
        <f t="shared" si="54"/>
        <v>0</v>
      </c>
      <c r="U318" s="14"/>
      <c r="V318" s="237">
        <f t="shared" si="55"/>
        <v>0</v>
      </c>
      <c r="W318" s="53"/>
      <c r="X318" s="17">
        <f t="shared" si="56"/>
        <v>0</v>
      </c>
      <c r="Y318" s="17">
        <f t="shared" si="57"/>
        <v>0</v>
      </c>
      <c r="Z318" s="17">
        <f t="shared" si="58"/>
        <v>0</v>
      </c>
      <c r="AB318" s="237">
        <f t="shared" si="59"/>
        <v>0</v>
      </c>
      <c r="AC318" s="17">
        <f t="shared" si="60"/>
        <v>0</v>
      </c>
      <c r="AD318" s="237">
        <f t="shared" si="61"/>
        <v>0</v>
      </c>
      <c r="AE318" s="17">
        <f t="shared" si="62"/>
        <v>0</v>
      </c>
      <c r="AF318" s="17">
        <f t="shared" si="63"/>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53"/>
        <v>0</v>
      </c>
      <c r="T319" s="237">
        <f t="shared" si="54"/>
        <v>0</v>
      </c>
      <c r="U319" s="14"/>
      <c r="V319" s="237">
        <f t="shared" si="55"/>
        <v>0</v>
      </c>
      <c r="W319" s="53"/>
      <c r="X319" s="17">
        <f t="shared" si="56"/>
        <v>0</v>
      </c>
      <c r="Y319" s="17">
        <f t="shared" si="57"/>
        <v>0</v>
      </c>
      <c r="Z319" s="17">
        <f t="shared" si="58"/>
        <v>0</v>
      </c>
      <c r="AB319" s="237">
        <f t="shared" si="59"/>
        <v>0</v>
      </c>
      <c r="AC319" s="17">
        <f t="shared" si="60"/>
        <v>0</v>
      </c>
      <c r="AD319" s="237">
        <f t="shared" si="61"/>
        <v>0</v>
      </c>
      <c r="AE319" s="17">
        <f t="shared" si="62"/>
        <v>0</v>
      </c>
      <c r="AF319" s="17">
        <f t="shared" si="63"/>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53"/>
        <v>0</v>
      </c>
      <c r="T320" s="237">
        <f t="shared" si="54"/>
        <v>0</v>
      </c>
      <c r="U320" s="14"/>
      <c r="V320" s="237">
        <f t="shared" si="55"/>
        <v>0</v>
      </c>
      <c r="W320" s="53"/>
      <c r="X320" s="17">
        <f t="shared" si="56"/>
        <v>0</v>
      </c>
      <c r="Y320" s="17">
        <f t="shared" si="57"/>
        <v>0</v>
      </c>
      <c r="Z320" s="17">
        <f t="shared" si="58"/>
        <v>0</v>
      </c>
      <c r="AB320" s="237">
        <f t="shared" si="59"/>
        <v>0</v>
      </c>
      <c r="AC320" s="17">
        <f t="shared" si="60"/>
        <v>0</v>
      </c>
      <c r="AD320" s="237">
        <f t="shared" si="61"/>
        <v>0</v>
      </c>
      <c r="AE320" s="17">
        <f t="shared" si="62"/>
        <v>0</v>
      </c>
      <c r="AF320" s="17">
        <f t="shared" si="63"/>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53"/>
        <v>0</v>
      </c>
      <c r="T321" s="237">
        <f t="shared" si="54"/>
        <v>0</v>
      </c>
      <c r="U321" s="14"/>
      <c r="V321" s="237">
        <f t="shared" si="55"/>
        <v>0</v>
      </c>
      <c r="W321" s="53"/>
      <c r="X321" s="17">
        <f t="shared" si="56"/>
        <v>0</v>
      </c>
      <c r="Y321" s="17">
        <f t="shared" si="57"/>
        <v>0</v>
      </c>
      <c r="Z321" s="17">
        <f t="shared" si="58"/>
        <v>0</v>
      </c>
      <c r="AB321" s="237">
        <f t="shared" si="59"/>
        <v>0</v>
      </c>
      <c r="AC321" s="17">
        <f t="shared" si="60"/>
        <v>0</v>
      </c>
      <c r="AD321" s="237">
        <f t="shared" si="61"/>
        <v>0</v>
      </c>
      <c r="AE321" s="17">
        <f t="shared" si="62"/>
        <v>0</v>
      </c>
      <c r="AF321" s="17">
        <f t="shared" si="63"/>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53"/>
        <v>0</v>
      </c>
      <c r="T322" s="237">
        <f t="shared" si="54"/>
        <v>0</v>
      </c>
      <c r="U322" s="14"/>
      <c r="V322" s="237">
        <f t="shared" si="55"/>
        <v>0</v>
      </c>
      <c r="W322" s="53"/>
      <c r="X322" s="17">
        <f t="shared" si="56"/>
        <v>0</v>
      </c>
      <c r="Y322" s="17">
        <f t="shared" si="57"/>
        <v>0</v>
      </c>
      <c r="Z322" s="17">
        <f t="shared" si="58"/>
        <v>0</v>
      </c>
      <c r="AB322" s="237">
        <f t="shared" si="59"/>
        <v>0</v>
      </c>
      <c r="AC322" s="17">
        <f t="shared" si="60"/>
        <v>0</v>
      </c>
      <c r="AD322" s="237">
        <f t="shared" si="61"/>
        <v>0</v>
      </c>
      <c r="AE322" s="17">
        <f t="shared" si="62"/>
        <v>0</v>
      </c>
      <c r="AF322" s="17">
        <f t="shared" si="63"/>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53"/>
        <v>0</v>
      </c>
      <c r="T323" s="237">
        <f t="shared" si="54"/>
        <v>0</v>
      </c>
      <c r="U323" s="14"/>
      <c r="V323" s="237">
        <f t="shared" si="55"/>
        <v>0</v>
      </c>
      <c r="W323" s="53"/>
      <c r="X323" s="17">
        <f t="shared" si="56"/>
        <v>0</v>
      </c>
      <c r="Y323" s="17">
        <f t="shared" si="57"/>
        <v>0</v>
      </c>
      <c r="Z323" s="17">
        <f t="shared" si="58"/>
        <v>0</v>
      </c>
      <c r="AB323" s="237">
        <f t="shared" si="59"/>
        <v>0</v>
      </c>
      <c r="AC323" s="17">
        <f t="shared" si="60"/>
        <v>0</v>
      </c>
      <c r="AD323" s="237">
        <f t="shared" si="61"/>
        <v>0</v>
      </c>
      <c r="AE323" s="17">
        <f t="shared" si="62"/>
        <v>0</v>
      </c>
      <c r="AF323" s="17">
        <f t="shared" si="63"/>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53"/>
        <v>0</v>
      </c>
      <c r="T324" s="237">
        <f t="shared" si="54"/>
        <v>0</v>
      </c>
      <c r="U324" s="14"/>
      <c r="V324" s="237">
        <f t="shared" si="55"/>
        <v>0</v>
      </c>
      <c r="W324" s="53"/>
      <c r="X324" s="17">
        <f t="shared" si="56"/>
        <v>0</v>
      </c>
      <c r="Y324" s="17">
        <f t="shared" si="57"/>
        <v>0</v>
      </c>
      <c r="Z324" s="17">
        <f t="shared" si="58"/>
        <v>0</v>
      </c>
      <c r="AB324" s="237">
        <f t="shared" si="59"/>
        <v>0</v>
      </c>
      <c r="AC324" s="17">
        <f t="shared" si="60"/>
        <v>0</v>
      </c>
      <c r="AD324" s="237">
        <f t="shared" si="61"/>
        <v>0</v>
      </c>
      <c r="AE324" s="17">
        <f t="shared" si="62"/>
        <v>0</v>
      </c>
      <c r="AF324" s="17">
        <f t="shared" si="63"/>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55"/>
        <v>0</v>
      </c>
      <c r="W325" s="53"/>
      <c r="X325" s="17">
        <f t="shared" si="56"/>
        <v>0</v>
      </c>
      <c r="Y325" s="17">
        <f t="shared" si="57"/>
        <v>0</v>
      </c>
      <c r="Z325" s="17">
        <f t="shared" si="58"/>
        <v>0</v>
      </c>
      <c r="AB325" s="237">
        <f t="shared" si="59"/>
        <v>0</v>
      </c>
      <c r="AC325" s="17">
        <f t="shared" si="60"/>
        <v>0</v>
      </c>
      <c r="AD325" s="237">
        <f t="shared" si="61"/>
        <v>0</v>
      </c>
      <c r="AE325" s="17">
        <f t="shared" si="62"/>
        <v>0</v>
      </c>
      <c r="AF325" s="17">
        <f t="shared" si="63"/>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ref="AF326:AF389" si="74">(SUM(E326:F326)+IF(U326&gt;0,U326,0))*C326</f>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si="74"/>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ref="AF390:AF453" si="85">(SUM(E390:F390)+IF(U390&gt;0,U390,0))*C390</f>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si="85"/>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ref="AF454:AF517" si="96">(SUM(E454:F454)+IF(U454&gt;0,U454,0))*C454</f>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si="96"/>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ref="AF518:AF575" si="107">(SUM(E518:F518)+IF(U518&gt;0,U518,0))*C518</f>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si="107"/>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30</v>
      </c>
      <c r="C582" s="261"/>
      <c r="D582" s="262"/>
      <c r="E582" s="262"/>
      <c r="F582" s="262"/>
      <c r="G582" s="262"/>
      <c r="H582" s="262"/>
    </row>
    <row r="583" spans="1:33" ht="21" customHeight="1" x14ac:dyDescent="0.2">
      <c r="A583" s="36"/>
      <c r="B583" s="260" t="s">
        <v>139</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141</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C556E04A-D2A3-46CB-BCA5-DE2182B8B718}"/>
    <dataValidation imeMode="off" allowBlank="1" showInputMessage="1" showErrorMessage="1" sqref="T2:AF1048576 A588:A1048576 B578:B586 C587:J1048576 K582:S1048576 S1:V1 A1:A577 L1:Q582 K2:K582 C2:J577 I578:J586 E583:H583 D578:H582 D584:H586 R2:T582 E1" xr:uid="{A08A0531-5CE3-46BC-8C15-F00ED725DE25}"/>
  </dataValidations>
  <hyperlinks>
    <hyperlink ref="C2" r:id="rId1" xr:uid="{41330A61-0EEF-4C05-99C7-C93BAC69CB2E}"/>
    <hyperlink ref="E1:J1" location="仮想通貨の入力_増加" display="仮想通貨の入力_増加" xr:uid="{9384F5B0-D538-408F-A600-CC514D46C55C}"/>
    <hyperlink ref="L1:Q1" location="仮想通貨の入力_減少" display="仮想通貨の入力_減少" xr:uid="{B5CD95CC-DF95-4BC4-9389-0A2514DC57EA}"/>
    <hyperlink ref="S1:V1" location="仮想通貨の入力_数量" display="数量" xr:uid="{8BC9C2E3-B527-403F-B64B-CAD7DD4F76F9}"/>
    <hyperlink ref="X1:Z1" location="仮想通貨の入力_損益" display="損益" xr:uid="{C8F21941-BCF8-42CD-9039-0161AD35B245}"/>
    <hyperlink ref="AB1" location="仮想通貨の入力_税計算" display="税計算" xr:uid="{73380EE1-ED2D-4B71-8389-A01BEE39DE84}"/>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483CE-C639-4E8C-A06E-2111FD8119A1}">
  <sheetPr>
    <tabColor rgb="FF00B0F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6" t="s">
        <v>3</v>
      </c>
      <c r="B1" s="383"/>
      <c r="C1" s="384"/>
      <c r="D1" s="238"/>
      <c r="E1" s="468" t="str">
        <f>$A$1&amp;"が増加になる行動"</f>
        <v>SOLが増加になる行動</v>
      </c>
      <c r="F1" s="469"/>
      <c r="G1" s="469"/>
      <c r="H1" s="469"/>
      <c r="I1" s="469"/>
      <c r="J1" s="470"/>
      <c r="K1" s="380"/>
      <c r="L1" s="468" t="str">
        <f>$A$1&amp;"が減少になる行動"</f>
        <v>SOLが減少になる行動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4</v>
      </c>
      <c r="H4" s="237">
        <f t="shared" si="0"/>
        <v>47.474800000000002</v>
      </c>
      <c r="I4" s="237">
        <f t="shared" si="0"/>
        <v>107.55859999999998</v>
      </c>
      <c r="J4" s="237">
        <f t="shared" si="0"/>
        <v>0</v>
      </c>
      <c r="K4" s="53"/>
      <c r="L4" s="244">
        <f t="shared" si="0"/>
        <v>0</v>
      </c>
      <c r="M4" s="237">
        <f t="shared" si="0"/>
        <v>0</v>
      </c>
      <c r="N4" s="237">
        <f t="shared" si="0"/>
        <v>84.077114379037212</v>
      </c>
      <c r="O4" s="237">
        <f t="shared" si="0"/>
        <v>0</v>
      </c>
      <c r="P4" s="237">
        <f t="shared" si="0"/>
        <v>50.27</v>
      </c>
      <c r="Q4" s="237">
        <f t="shared" si="0"/>
        <v>0</v>
      </c>
      <c r="R4" s="233"/>
      <c r="S4" s="237">
        <f t="shared" si="0"/>
        <v>159.03340000000003</v>
      </c>
      <c r="T4" s="237">
        <f t="shared" si="0"/>
        <v>134.34711437903718</v>
      </c>
      <c r="U4" s="245" t="s">
        <v>126</v>
      </c>
      <c r="V4" s="14"/>
      <c r="W4" s="235"/>
      <c r="X4" s="17">
        <f t="shared" ref="X4:Z4" si="1">SUM(X$5:X$9999)</f>
        <v>0</v>
      </c>
      <c r="Y4" s="17">
        <f t="shared" si="1"/>
        <v>0</v>
      </c>
      <c r="Z4" s="17">
        <f t="shared" si="1"/>
        <v>0</v>
      </c>
      <c r="AB4" s="237">
        <f t="shared" ref="AB4:AF4" si="2">SUM(AB$5:AB$9999)</f>
        <v>111.55859999999998</v>
      </c>
      <c r="AC4" s="17">
        <f>SUM(AC$5:AC$9999)</f>
        <v>755077.48454199987</v>
      </c>
      <c r="AD4" s="237">
        <f t="shared" si="2"/>
        <v>158.47711437903718</v>
      </c>
      <c r="AE4" s="17">
        <f t="shared" si="2"/>
        <v>1136317.1668734832</v>
      </c>
      <c r="AF4" s="17">
        <f t="shared" si="2"/>
        <v>0</v>
      </c>
      <c r="AG4" s="35"/>
    </row>
    <row r="5" spans="1:33" ht="21" customHeight="1" x14ac:dyDescent="0.2">
      <c r="A5" s="10">
        <v>44666</v>
      </c>
      <c r="B5" s="11"/>
      <c r="C5" s="12">
        <v>12810.93</v>
      </c>
      <c r="D5" s="53"/>
      <c r="E5" s="13"/>
      <c r="F5" s="14"/>
      <c r="G5" s="14"/>
      <c r="H5" s="14">
        <v>17.969000000000001</v>
      </c>
      <c r="I5" s="14"/>
      <c r="J5" s="14"/>
      <c r="K5" s="53"/>
      <c r="L5" s="13"/>
      <c r="M5" s="14"/>
      <c r="N5" s="14"/>
      <c r="O5" s="14"/>
      <c r="P5" s="14"/>
      <c r="Q5" s="14"/>
      <c r="R5" s="233"/>
      <c r="S5" s="237">
        <f t="shared" ref="S5:S15" si="3">SUM(E5:J5)</f>
        <v>17.969000000000001</v>
      </c>
      <c r="T5" s="237">
        <f t="shared" ref="T5:T15" si="4">SUM(L5:Q5)</f>
        <v>0</v>
      </c>
      <c r="U5" s="14"/>
      <c r="V5" s="237">
        <f>IF(SUM(S5:U5)=0,0,V4+S5-T5+U5)</f>
        <v>17.969000000000001</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v>44667</v>
      </c>
      <c r="B6" s="11"/>
      <c r="C6" s="12">
        <v>12930.75</v>
      </c>
      <c r="D6" s="53"/>
      <c r="E6" s="13"/>
      <c r="F6" s="14"/>
      <c r="G6" s="14"/>
      <c r="H6" s="14"/>
      <c r="I6" s="14"/>
      <c r="J6" s="14"/>
      <c r="K6" s="53"/>
      <c r="L6" s="13"/>
      <c r="M6" s="14"/>
      <c r="N6" s="14"/>
      <c r="O6" s="14"/>
      <c r="P6" s="14">
        <v>13.4</v>
      </c>
      <c r="Q6" s="14"/>
      <c r="R6" s="233"/>
      <c r="S6" s="237">
        <f t="shared" si="3"/>
        <v>0</v>
      </c>
      <c r="T6" s="237">
        <f t="shared" si="4"/>
        <v>13.4</v>
      </c>
      <c r="U6" s="14"/>
      <c r="V6" s="237">
        <f t="shared" ref="V6:V15" si="5">IF(SUM(S6:U6)=0,0,V5+S6-T6+U6)</f>
        <v>4.5690000000000008</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13.4</v>
      </c>
      <c r="AE6" s="17">
        <f t="shared" ref="AE6:AE69" si="12">SUM(N6,P6)*C6</f>
        <v>173272.05000000002</v>
      </c>
      <c r="AF6" s="17">
        <f>(SUM(E6:F6)+IF(U6&gt;0,U6,0))*C6</f>
        <v>0</v>
      </c>
      <c r="AG6" s="35"/>
    </row>
    <row r="7" spans="1:33" ht="21" customHeight="1" x14ac:dyDescent="0.2">
      <c r="A7" s="10">
        <v>44670</v>
      </c>
      <c r="B7" s="11"/>
      <c r="C7" s="12">
        <v>14044.73</v>
      </c>
      <c r="D7" s="53"/>
      <c r="E7" s="13"/>
      <c r="F7" s="14"/>
      <c r="G7" s="14"/>
      <c r="H7" s="14"/>
      <c r="I7" s="14"/>
      <c r="J7" s="14"/>
      <c r="K7" s="53"/>
      <c r="L7" s="13"/>
      <c r="M7" s="14"/>
      <c r="N7" s="14">
        <v>0.34264531221219002</v>
      </c>
      <c r="O7" s="14"/>
      <c r="P7" s="14"/>
      <c r="Q7" s="14"/>
      <c r="R7" s="233"/>
      <c r="S7" s="237">
        <f t="shared" si="3"/>
        <v>0</v>
      </c>
      <c r="T7" s="237">
        <f t="shared" si="4"/>
        <v>0.34264531221219002</v>
      </c>
      <c r="U7" s="14"/>
      <c r="V7" s="237">
        <f t="shared" si="5"/>
        <v>4.2263546877878104</v>
      </c>
      <c r="W7" s="235"/>
      <c r="X7" s="17">
        <f t="shared" si="6"/>
        <v>0</v>
      </c>
      <c r="Y7" s="17">
        <f t="shared" si="7"/>
        <v>0</v>
      </c>
      <c r="Z7" s="17">
        <f t="shared" si="8"/>
        <v>0</v>
      </c>
      <c r="AB7" s="237">
        <f t="shared" si="9"/>
        <v>0</v>
      </c>
      <c r="AC7" s="17">
        <f t="shared" si="10"/>
        <v>0</v>
      </c>
      <c r="AD7" s="237">
        <f t="shared" si="11"/>
        <v>0.34264531221219002</v>
      </c>
      <c r="AE7" s="17">
        <f>SUM(N7,P7)*C7</f>
        <v>4812.3608957859115</v>
      </c>
      <c r="AF7" s="17">
        <f t="shared" ref="AF7:AF70" si="13">(SUM(E7:F7)+IF(U7&gt;0,U7,0))*C7</f>
        <v>0</v>
      </c>
      <c r="AG7" s="35"/>
    </row>
    <row r="8" spans="1:33" ht="21" customHeight="1" x14ac:dyDescent="0.2">
      <c r="A8" s="10">
        <v>44671</v>
      </c>
      <c r="B8" s="11"/>
      <c r="C8" s="12">
        <v>13505.2</v>
      </c>
      <c r="D8" s="53"/>
      <c r="E8" s="13"/>
      <c r="F8" s="14"/>
      <c r="G8" s="14"/>
      <c r="H8" s="14">
        <v>29.283999999999999</v>
      </c>
      <c r="I8" s="14"/>
      <c r="J8" s="14"/>
      <c r="K8" s="53"/>
      <c r="L8" s="13"/>
      <c r="M8" s="14"/>
      <c r="N8" s="14"/>
      <c r="O8" s="14"/>
      <c r="P8" s="14">
        <v>26.45</v>
      </c>
      <c r="Q8" s="14"/>
      <c r="R8" s="233"/>
      <c r="S8" s="237">
        <f t="shared" si="3"/>
        <v>29.283999999999999</v>
      </c>
      <c r="T8" s="237">
        <f t="shared" si="4"/>
        <v>26.45</v>
      </c>
      <c r="U8" s="14"/>
      <c r="V8" s="237">
        <f t="shared" si="5"/>
        <v>7.0603546877878109</v>
      </c>
      <c r="W8" s="235"/>
      <c r="X8" s="17">
        <f t="shared" si="6"/>
        <v>0</v>
      </c>
      <c r="Y8" s="17">
        <f t="shared" si="7"/>
        <v>0</v>
      </c>
      <c r="Z8" s="17">
        <f t="shared" si="8"/>
        <v>0</v>
      </c>
      <c r="AB8" s="237">
        <f t="shared" si="9"/>
        <v>0</v>
      </c>
      <c r="AC8" s="17">
        <f t="shared" si="10"/>
        <v>0</v>
      </c>
      <c r="AD8" s="237">
        <f t="shared" si="11"/>
        <v>26.45</v>
      </c>
      <c r="AE8" s="17">
        <f t="shared" si="12"/>
        <v>357212.54000000004</v>
      </c>
      <c r="AF8" s="17">
        <f t="shared" si="13"/>
        <v>0</v>
      </c>
      <c r="AG8" s="35"/>
    </row>
    <row r="9" spans="1:33" ht="21" customHeight="1" x14ac:dyDescent="0.2">
      <c r="A9" s="10">
        <v>44673</v>
      </c>
      <c r="B9" s="11"/>
      <c r="C9" s="12">
        <v>12923.62</v>
      </c>
      <c r="D9" s="53"/>
      <c r="E9" s="13"/>
      <c r="F9" s="14"/>
      <c r="G9" s="14"/>
      <c r="H9" s="14"/>
      <c r="I9" s="14"/>
      <c r="J9" s="14"/>
      <c r="K9" s="53"/>
      <c r="L9" s="13"/>
      <c r="M9" s="14"/>
      <c r="N9" s="14">
        <v>0.94821588311311</v>
      </c>
      <c r="O9" s="14"/>
      <c r="P9" s="14"/>
      <c r="Q9" s="14"/>
      <c r="R9" s="233"/>
      <c r="S9" s="237">
        <f t="shared" si="3"/>
        <v>0</v>
      </c>
      <c r="T9" s="237">
        <f t="shared" si="4"/>
        <v>0.94821588311311</v>
      </c>
      <c r="U9" s="14"/>
      <c r="V9" s="237">
        <f t="shared" si="5"/>
        <v>6.1121388046747009</v>
      </c>
      <c r="W9" s="235"/>
      <c r="X9" s="17">
        <f t="shared" si="6"/>
        <v>0</v>
      </c>
      <c r="Y9" s="17">
        <f t="shared" si="7"/>
        <v>0</v>
      </c>
      <c r="Z9" s="17">
        <f t="shared" si="8"/>
        <v>0</v>
      </c>
      <c r="AB9" s="237">
        <f t="shared" si="9"/>
        <v>0</v>
      </c>
      <c r="AC9" s="17">
        <f t="shared" si="10"/>
        <v>0</v>
      </c>
      <c r="AD9" s="237">
        <f t="shared" si="11"/>
        <v>0.94821588311311</v>
      </c>
      <c r="AE9" s="17">
        <f t="shared" si="12"/>
        <v>12254.381751318251</v>
      </c>
      <c r="AF9" s="17">
        <f t="shared" si="13"/>
        <v>0</v>
      </c>
      <c r="AG9" s="35"/>
    </row>
    <row r="10" spans="1:33" ht="21" customHeight="1" x14ac:dyDescent="0.2">
      <c r="A10" s="10">
        <v>44675</v>
      </c>
      <c r="B10" s="11"/>
      <c r="C10" s="12">
        <v>12762.57</v>
      </c>
      <c r="D10" s="53"/>
      <c r="E10" s="13"/>
      <c r="F10" s="14"/>
      <c r="G10" s="14"/>
      <c r="H10" s="14"/>
      <c r="I10" s="14"/>
      <c r="J10" s="14"/>
      <c r="K10" s="53"/>
      <c r="L10" s="13"/>
      <c r="M10" s="14"/>
      <c r="N10" s="14"/>
      <c r="O10" s="14"/>
      <c r="P10" s="14">
        <v>0.27</v>
      </c>
      <c r="Q10" s="14"/>
      <c r="R10" s="233"/>
      <c r="S10" s="237">
        <f t="shared" si="3"/>
        <v>0</v>
      </c>
      <c r="T10" s="237">
        <f t="shared" si="4"/>
        <v>0.27</v>
      </c>
      <c r="U10" s="14"/>
      <c r="V10" s="237">
        <f t="shared" si="5"/>
        <v>5.8421388046747005</v>
      </c>
      <c r="W10" s="235"/>
      <c r="X10" s="17">
        <f t="shared" si="6"/>
        <v>0</v>
      </c>
      <c r="Y10" s="17">
        <f t="shared" si="7"/>
        <v>0</v>
      </c>
      <c r="Z10" s="17">
        <f t="shared" si="8"/>
        <v>0</v>
      </c>
      <c r="AB10" s="237">
        <f t="shared" si="9"/>
        <v>0</v>
      </c>
      <c r="AC10" s="17">
        <f t="shared" si="10"/>
        <v>0</v>
      </c>
      <c r="AD10" s="237">
        <f t="shared" si="11"/>
        <v>0.27</v>
      </c>
      <c r="AE10" s="17">
        <f t="shared" si="12"/>
        <v>3445.8939</v>
      </c>
      <c r="AF10" s="17">
        <f t="shared" si="13"/>
        <v>0</v>
      </c>
      <c r="AG10" s="35"/>
    </row>
    <row r="11" spans="1:33" ht="21" customHeight="1" x14ac:dyDescent="0.2">
      <c r="A11" s="10">
        <v>44680</v>
      </c>
      <c r="B11" s="11"/>
      <c r="C11" s="12">
        <v>12206.9</v>
      </c>
      <c r="D11" s="53"/>
      <c r="E11" s="13"/>
      <c r="F11" s="14"/>
      <c r="G11" s="14"/>
      <c r="H11" s="14"/>
      <c r="I11" s="14"/>
      <c r="J11" s="14"/>
      <c r="K11" s="53"/>
      <c r="L11" s="13"/>
      <c r="M11" s="14"/>
      <c r="N11" s="14"/>
      <c r="O11" s="14"/>
      <c r="P11" s="14">
        <v>1.1499999999999999</v>
      </c>
      <c r="Q11" s="14"/>
      <c r="R11" s="233"/>
      <c r="S11" s="237">
        <f t="shared" si="3"/>
        <v>0</v>
      </c>
      <c r="T11" s="237">
        <f t="shared" si="4"/>
        <v>1.1499999999999999</v>
      </c>
      <c r="U11" s="14"/>
      <c r="V11" s="237">
        <f t="shared" si="5"/>
        <v>4.6921388046747001</v>
      </c>
      <c r="W11" s="235"/>
      <c r="X11" s="17">
        <f t="shared" si="6"/>
        <v>0</v>
      </c>
      <c r="Y11" s="17">
        <f t="shared" si="7"/>
        <v>0</v>
      </c>
      <c r="Z11" s="17">
        <f t="shared" si="8"/>
        <v>0</v>
      </c>
      <c r="AB11" s="237">
        <f t="shared" si="9"/>
        <v>0</v>
      </c>
      <c r="AC11" s="17">
        <f t="shared" si="10"/>
        <v>0</v>
      </c>
      <c r="AD11" s="237">
        <f t="shared" si="11"/>
        <v>1.1499999999999999</v>
      </c>
      <c r="AE11" s="17">
        <f t="shared" si="12"/>
        <v>14037.934999999998</v>
      </c>
      <c r="AF11" s="17">
        <f t="shared" si="13"/>
        <v>0</v>
      </c>
      <c r="AG11" s="35"/>
    </row>
    <row r="12" spans="1:33" ht="21" customHeight="1" x14ac:dyDescent="0.2">
      <c r="A12" s="10">
        <v>44687</v>
      </c>
      <c r="B12" s="11"/>
      <c r="C12" s="12">
        <v>10676.35</v>
      </c>
      <c r="D12" s="53"/>
      <c r="E12" s="13"/>
      <c r="F12" s="14"/>
      <c r="G12" s="14"/>
      <c r="H12" s="14"/>
      <c r="I12" s="14"/>
      <c r="J12" s="14"/>
      <c r="K12" s="53"/>
      <c r="L12" s="13"/>
      <c r="M12" s="14"/>
      <c r="N12" s="14">
        <v>0.61643835616438303</v>
      </c>
      <c r="O12" s="14"/>
      <c r="P12" s="14"/>
      <c r="Q12" s="14"/>
      <c r="R12" s="233"/>
      <c r="S12" s="237">
        <f t="shared" si="3"/>
        <v>0</v>
      </c>
      <c r="T12" s="237">
        <f t="shared" si="4"/>
        <v>0.61643835616438303</v>
      </c>
      <c r="U12" s="14"/>
      <c r="V12" s="237">
        <f t="shared" si="5"/>
        <v>4.0757004485103172</v>
      </c>
      <c r="W12" s="235"/>
      <c r="X12" s="17">
        <f t="shared" si="6"/>
        <v>0</v>
      </c>
      <c r="Y12" s="17">
        <f t="shared" si="7"/>
        <v>0</v>
      </c>
      <c r="Z12" s="17">
        <f t="shared" si="8"/>
        <v>0</v>
      </c>
      <c r="AB12" s="237">
        <f t="shared" si="9"/>
        <v>0</v>
      </c>
      <c r="AC12" s="17">
        <f t="shared" si="10"/>
        <v>0</v>
      </c>
      <c r="AD12" s="237">
        <f t="shared" si="11"/>
        <v>0.61643835616438303</v>
      </c>
      <c r="AE12" s="17">
        <f t="shared" si="12"/>
        <v>6581.311643835611</v>
      </c>
      <c r="AF12" s="17">
        <f t="shared" si="13"/>
        <v>0</v>
      </c>
      <c r="AG12" s="35"/>
    </row>
    <row r="13" spans="1:33" ht="21" customHeight="1" x14ac:dyDescent="0.2">
      <c r="A13" s="10">
        <v>44688</v>
      </c>
      <c r="B13" s="11"/>
      <c r="C13" s="12">
        <v>10313.26</v>
      </c>
      <c r="D13" s="53"/>
      <c r="E13" s="13"/>
      <c r="F13" s="14"/>
      <c r="G13" s="14"/>
      <c r="H13" s="14"/>
      <c r="I13" s="14">
        <v>13.16</v>
      </c>
      <c r="J13" s="14"/>
      <c r="K13" s="53"/>
      <c r="L13" s="13"/>
      <c r="M13" s="14"/>
      <c r="N13" s="14">
        <v>4.1796226892883999</v>
      </c>
      <c r="O13" s="14"/>
      <c r="P13" s="14"/>
      <c r="Q13" s="14"/>
      <c r="R13" s="233"/>
      <c r="S13" s="237">
        <f t="shared" si="3"/>
        <v>13.16</v>
      </c>
      <c r="T13" s="237">
        <f t="shared" si="4"/>
        <v>4.1796226892883999</v>
      </c>
      <c r="U13" s="14"/>
      <c r="V13" s="237">
        <f t="shared" si="5"/>
        <v>13.056077759221917</v>
      </c>
      <c r="W13" s="235"/>
      <c r="X13" s="17">
        <f t="shared" si="6"/>
        <v>0</v>
      </c>
      <c r="Y13" s="17">
        <f t="shared" si="7"/>
        <v>0</v>
      </c>
      <c r="Z13" s="17">
        <f t="shared" si="8"/>
        <v>0</v>
      </c>
      <c r="AB13" s="237">
        <f t="shared" si="9"/>
        <v>13.16</v>
      </c>
      <c r="AC13" s="17">
        <f t="shared" si="10"/>
        <v>135722.50160000002</v>
      </c>
      <c r="AD13" s="237">
        <f t="shared" si="11"/>
        <v>4.1796226892883999</v>
      </c>
      <c r="AE13" s="17">
        <f t="shared" si="12"/>
        <v>43105.535496530487</v>
      </c>
      <c r="AF13" s="17">
        <f t="shared" si="13"/>
        <v>0</v>
      </c>
      <c r="AG13" s="35"/>
    </row>
    <row r="14" spans="1:33" ht="21" customHeight="1" x14ac:dyDescent="0.2">
      <c r="A14" s="10">
        <v>44690</v>
      </c>
      <c r="B14" s="11"/>
      <c r="C14" s="12">
        <v>8249.07</v>
      </c>
      <c r="D14" s="53"/>
      <c r="E14" s="13"/>
      <c r="F14" s="14"/>
      <c r="G14" s="14"/>
      <c r="H14" s="14"/>
      <c r="I14" s="14"/>
      <c r="J14" s="14"/>
      <c r="K14" s="53"/>
      <c r="L14" s="13"/>
      <c r="M14" s="14"/>
      <c r="N14" s="14">
        <v>2.6884779516358464</v>
      </c>
      <c r="O14" s="14"/>
      <c r="P14" s="14"/>
      <c r="Q14" s="14"/>
      <c r="R14" s="233"/>
      <c r="S14" s="237">
        <f t="shared" si="3"/>
        <v>0</v>
      </c>
      <c r="T14" s="237">
        <f t="shared" si="4"/>
        <v>2.6884779516358464</v>
      </c>
      <c r="U14" s="14"/>
      <c r="V14" s="237">
        <f t="shared" si="5"/>
        <v>10.367599807586071</v>
      </c>
      <c r="W14" s="235"/>
      <c r="X14" s="17">
        <f t="shared" si="6"/>
        <v>0</v>
      </c>
      <c r="Y14" s="17">
        <f t="shared" si="7"/>
        <v>0</v>
      </c>
      <c r="Z14" s="17">
        <f t="shared" si="8"/>
        <v>0</v>
      </c>
      <c r="AB14" s="237">
        <f t="shared" si="9"/>
        <v>0</v>
      </c>
      <c r="AC14" s="17">
        <f t="shared" si="10"/>
        <v>0</v>
      </c>
      <c r="AD14" s="237">
        <f t="shared" si="11"/>
        <v>2.6884779516358464</v>
      </c>
      <c r="AE14" s="17">
        <f t="shared" si="12"/>
        <v>22177.442816500712</v>
      </c>
      <c r="AF14" s="17">
        <f t="shared" si="13"/>
        <v>0</v>
      </c>
      <c r="AG14" s="35"/>
    </row>
    <row r="15" spans="1:33" ht="21" customHeight="1" x14ac:dyDescent="0.2">
      <c r="A15" s="10">
        <v>44691</v>
      </c>
      <c r="B15" s="11"/>
      <c r="C15" s="12">
        <v>8704.26</v>
      </c>
      <c r="D15" s="53"/>
      <c r="E15" s="13"/>
      <c r="F15" s="14"/>
      <c r="G15" s="14"/>
      <c r="H15" s="14"/>
      <c r="I15" s="14"/>
      <c r="J15" s="14"/>
      <c r="K15" s="53"/>
      <c r="L15" s="13"/>
      <c r="M15" s="14"/>
      <c r="N15" s="14">
        <v>0.29871977243983</v>
      </c>
      <c r="O15" s="14"/>
      <c r="P15" s="14"/>
      <c r="Q15" s="14"/>
      <c r="R15" s="233"/>
      <c r="S15" s="237">
        <f t="shared" si="3"/>
        <v>0</v>
      </c>
      <c r="T15" s="237">
        <f t="shared" si="4"/>
        <v>0.29871977243983</v>
      </c>
      <c r="U15" s="14"/>
      <c r="V15" s="237">
        <f t="shared" si="5"/>
        <v>10.068880035146242</v>
      </c>
      <c r="W15" s="235"/>
      <c r="X15" s="17">
        <f t="shared" si="6"/>
        <v>0</v>
      </c>
      <c r="Y15" s="17">
        <f t="shared" si="7"/>
        <v>0</v>
      </c>
      <c r="Z15" s="17">
        <f t="shared" si="8"/>
        <v>0</v>
      </c>
      <c r="AB15" s="237">
        <f t="shared" si="9"/>
        <v>0</v>
      </c>
      <c r="AC15" s="17">
        <f t="shared" si="10"/>
        <v>0</v>
      </c>
      <c r="AD15" s="237">
        <f t="shared" si="11"/>
        <v>0.29871977243983</v>
      </c>
      <c r="AE15" s="17">
        <f t="shared" si="12"/>
        <v>2600.1345664571149</v>
      </c>
      <c r="AF15" s="17">
        <f t="shared" si="13"/>
        <v>0</v>
      </c>
      <c r="AG15" s="35"/>
    </row>
    <row r="16" spans="1:33" ht="21" customHeight="1" x14ac:dyDescent="0.2">
      <c r="A16" s="10">
        <v>44692</v>
      </c>
      <c r="B16" s="11"/>
      <c r="C16" s="12">
        <v>6519.75</v>
      </c>
      <c r="D16" s="53"/>
      <c r="E16" s="13"/>
      <c r="F16" s="14"/>
      <c r="G16" s="14"/>
      <c r="H16" s="14"/>
      <c r="I16" s="14">
        <v>23.3</v>
      </c>
      <c r="J16" s="14"/>
      <c r="K16" s="53"/>
      <c r="L16" s="13"/>
      <c r="M16" s="14"/>
      <c r="N16" s="14">
        <v>7.1773252374279934</v>
      </c>
      <c r="O16" s="14"/>
      <c r="P16" s="14"/>
      <c r="Q16" s="14"/>
      <c r="R16" s="53"/>
      <c r="S16" s="237">
        <f t="shared" ref="S16:S79" si="14">SUM(E16:J16)</f>
        <v>23.3</v>
      </c>
      <c r="T16" s="237">
        <f t="shared" ref="T16:T79" si="15">SUM(L16:Q16)</f>
        <v>7.1773252374279934</v>
      </c>
      <c r="U16" s="14"/>
      <c r="V16" s="237">
        <f t="shared" ref="V16:V79" si="16">IF(SUM(S16:U16)=0,0,V15+S16-T16+U16)</f>
        <v>26.191554797718247</v>
      </c>
      <c r="W16" s="53"/>
      <c r="X16" s="17">
        <f t="shared" si="6"/>
        <v>0</v>
      </c>
      <c r="Y16" s="17">
        <f t="shared" si="7"/>
        <v>0</v>
      </c>
      <c r="Z16" s="17">
        <f t="shared" si="8"/>
        <v>0</v>
      </c>
      <c r="AB16" s="237">
        <f t="shared" si="9"/>
        <v>23.3</v>
      </c>
      <c r="AC16" s="17">
        <f t="shared" si="10"/>
        <v>151910.17500000002</v>
      </c>
      <c r="AD16" s="237">
        <f t="shared" si="11"/>
        <v>7.1773252374279934</v>
      </c>
      <c r="AE16" s="17">
        <f t="shared" si="12"/>
        <v>46794.366216721159</v>
      </c>
      <c r="AF16" s="17">
        <f t="shared" si="13"/>
        <v>0</v>
      </c>
      <c r="AG16" s="35"/>
    </row>
    <row r="17" spans="1:33" ht="21" customHeight="1" x14ac:dyDescent="0.2">
      <c r="A17" s="10">
        <v>44694</v>
      </c>
      <c r="B17" s="11"/>
      <c r="C17" s="12">
        <v>6278.53</v>
      </c>
      <c r="D17" s="53"/>
      <c r="E17" s="13"/>
      <c r="F17" s="14"/>
      <c r="G17" s="14"/>
      <c r="H17" s="14"/>
      <c r="I17" s="14">
        <v>11.75</v>
      </c>
      <c r="J17" s="14"/>
      <c r="K17" s="53"/>
      <c r="L17" s="13"/>
      <c r="M17" s="14"/>
      <c r="N17" s="14">
        <v>3.9886691767554483</v>
      </c>
      <c r="O17" s="14"/>
      <c r="P17" s="14"/>
      <c r="Q17" s="14"/>
      <c r="R17" s="53"/>
      <c r="S17" s="237">
        <f t="shared" si="14"/>
        <v>11.75</v>
      </c>
      <c r="T17" s="237">
        <f t="shared" si="15"/>
        <v>3.9886691767554483</v>
      </c>
      <c r="U17" s="14"/>
      <c r="V17" s="237">
        <f t="shared" si="16"/>
        <v>33.952885620962796</v>
      </c>
      <c r="W17" s="53"/>
      <c r="X17" s="17">
        <f t="shared" si="6"/>
        <v>0</v>
      </c>
      <c r="Y17" s="17">
        <f t="shared" si="7"/>
        <v>0</v>
      </c>
      <c r="Z17" s="17">
        <f t="shared" si="8"/>
        <v>0</v>
      </c>
      <c r="AB17" s="237">
        <f t="shared" si="9"/>
        <v>11.75</v>
      </c>
      <c r="AC17" s="17">
        <f t="shared" si="10"/>
        <v>73772.727499999994</v>
      </c>
      <c r="AD17" s="237">
        <f t="shared" si="11"/>
        <v>3.9886691767554483</v>
      </c>
      <c r="AE17" s="17">
        <f t="shared" si="12"/>
        <v>25042.979086334384</v>
      </c>
      <c r="AF17" s="17">
        <f t="shared" si="13"/>
        <v>0</v>
      </c>
      <c r="AG17" s="35"/>
    </row>
    <row r="18" spans="1:33" ht="21" customHeight="1" x14ac:dyDescent="0.2">
      <c r="A18" s="10">
        <v>44696</v>
      </c>
      <c r="B18" s="11"/>
      <c r="C18" s="12">
        <v>7610.88</v>
      </c>
      <c r="D18" s="53"/>
      <c r="E18" s="13"/>
      <c r="F18" s="14"/>
      <c r="G18" s="14"/>
      <c r="H18" s="14"/>
      <c r="I18" s="14"/>
      <c r="J18" s="14"/>
      <c r="K18" s="53"/>
      <c r="L18" s="13"/>
      <c r="M18" s="14"/>
      <c r="N18" s="14">
        <v>8.5</v>
      </c>
      <c r="O18" s="14"/>
      <c r="P18" s="14"/>
      <c r="Q18" s="14"/>
      <c r="R18" s="53"/>
      <c r="S18" s="237">
        <f t="shared" si="14"/>
        <v>0</v>
      </c>
      <c r="T18" s="237">
        <f t="shared" si="15"/>
        <v>8.5</v>
      </c>
      <c r="U18" s="14"/>
      <c r="V18" s="237">
        <f t="shared" si="16"/>
        <v>25.452885620962796</v>
      </c>
      <c r="W18" s="53"/>
      <c r="X18" s="17">
        <f t="shared" si="6"/>
        <v>0</v>
      </c>
      <c r="Y18" s="17">
        <f t="shared" si="7"/>
        <v>0</v>
      </c>
      <c r="Z18" s="17">
        <f t="shared" si="8"/>
        <v>0</v>
      </c>
      <c r="AB18" s="237">
        <f t="shared" si="9"/>
        <v>0</v>
      </c>
      <c r="AC18" s="17">
        <f t="shared" si="10"/>
        <v>0</v>
      </c>
      <c r="AD18" s="237">
        <f t="shared" si="11"/>
        <v>8.5</v>
      </c>
      <c r="AE18" s="17">
        <f t="shared" si="12"/>
        <v>64692.480000000003</v>
      </c>
      <c r="AF18" s="17">
        <f t="shared" si="13"/>
        <v>0</v>
      </c>
      <c r="AG18" s="35"/>
    </row>
    <row r="19" spans="1:33" ht="21" customHeight="1" x14ac:dyDescent="0.2">
      <c r="A19" s="10">
        <v>44697</v>
      </c>
      <c r="B19" s="11"/>
      <c r="C19" s="12">
        <v>6917.43</v>
      </c>
      <c r="D19" s="53"/>
      <c r="E19" s="13"/>
      <c r="F19" s="14"/>
      <c r="G19" s="14"/>
      <c r="H19" s="14"/>
      <c r="I19" s="14">
        <v>12.455</v>
      </c>
      <c r="J19" s="14"/>
      <c r="K19" s="53"/>
      <c r="L19" s="13"/>
      <c r="M19" s="14"/>
      <c r="N19" s="14"/>
      <c r="O19" s="14"/>
      <c r="P19" s="14"/>
      <c r="Q19" s="14"/>
      <c r="R19" s="53"/>
      <c r="S19" s="237">
        <f t="shared" si="14"/>
        <v>12.455</v>
      </c>
      <c r="T19" s="237">
        <f t="shared" si="15"/>
        <v>0</v>
      </c>
      <c r="U19" s="14"/>
      <c r="V19" s="237">
        <f t="shared" si="16"/>
        <v>37.907885620962794</v>
      </c>
      <c r="W19" s="53"/>
      <c r="X19" s="17">
        <f t="shared" si="6"/>
        <v>0</v>
      </c>
      <c r="Y19" s="17">
        <f t="shared" si="7"/>
        <v>0</v>
      </c>
      <c r="Z19" s="17">
        <f t="shared" si="8"/>
        <v>0</v>
      </c>
      <c r="AB19" s="237">
        <f t="shared" si="9"/>
        <v>12.455</v>
      </c>
      <c r="AC19" s="17">
        <f t="shared" si="10"/>
        <v>86156.590649999998</v>
      </c>
      <c r="AD19" s="237">
        <f t="shared" si="11"/>
        <v>0</v>
      </c>
      <c r="AE19" s="17">
        <f t="shared" si="12"/>
        <v>0</v>
      </c>
      <c r="AF19" s="17">
        <f t="shared" si="13"/>
        <v>0</v>
      </c>
      <c r="AG19" s="35"/>
    </row>
    <row r="20" spans="1:33" ht="21" customHeight="1" x14ac:dyDescent="0.2">
      <c r="A20" s="10">
        <v>44699</v>
      </c>
      <c r="B20" s="11"/>
      <c r="C20" s="12">
        <v>6365.49</v>
      </c>
      <c r="D20" s="53"/>
      <c r="E20" s="13"/>
      <c r="F20" s="14"/>
      <c r="G20" s="14"/>
      <c r="H20" s="14"/>
      <c r="I20" s="14">
        <v>11.75</v>
      </c>
      <c r="J20" s="14"/>
      <c r="K20" s="53"/>
      <c r="L20" s="13"/>
      <c r="M20" s="14"/>
      <c r="N20" s="14">
        <v>1.5</v>
      </c>
      <c r="O20" s="14"/>
      <c r="P20" s="14"/>
      <c r="Q20" s="14"/>
      <c r="R20" s="53"/>
      <c r="S20" s="237">
        <f t="shared" si="14"/>
        <v>11.75</v>
      </c>
      <c r="T20" s="237">
        <f t="shared" si="15"/>
        <v>1.5</v>
      </c>
      <c r="U20" s="14"/>
      <c r="V20" s="237">
        <f t="shared" si="16"/>
        <v>48.157885620962794</v>
      </c>
      <c r="W20" s="53"/>
      <c r="X20" s="17">
        <f t="shared" si="6"/>
        <v>0</v>
      </c>
      <c r="Y20" s="17">
        <f t="shared" si="7"/>
        <v>0</v>
      </c>
      <c r="Z20" s="17">
        <f t="shared" si="8"/>
        <v>0</v>
      </c>
      <c r="AB20" s="237">
        <f t="shared" si="9"/>
        <v>11.75</v>
      </c>
      <c r="AC20" s="17">
        <f t="shared" si="10"/>
        <v>74794.507499999992</v>
      </c>
      <c r="AD20" s="237">
        <f t="shared" si="11"/>
        <v>1.5</v>
      </c>
      <c r="AE20" s="17">
        <f t="shared" si="12"/>
        <v>9548.2350000000006</v>
      </c>
      <c r="AF20" s="17">
        <f t="shared" si="13"/>
        <v>0</v>
      </c>
      <c r="AG20" s="35"/>
    </row>
    <row r="21" spans="1:33" ht="21" customHeight="1" x14ac:dyDescent="0.2">
      <c r="A21" s="10">
        <v>44702</v>
      </c>
      <c r="B21" s="11"/>
      <c r="C21" s="12">
        <v>6433.91</v>
      </c>
      <c r="D21" s="53"/>
      <c r="E21" s="13"/>
      <c r="F21" s="14"/>
      <c r="G21" s="14"/>
      <c r="H21" s="14"/>
      <c r="I21" s="14"/>
      <c r="J21" s="14"/>
      <c r="K21" s="53"/>
      <c r="L21" s="13"/>
      <c r="M21" s="14"/>
      <c r="N21" s="14">
        <v>22.6</v>
      </c>
      <c r="O21" s="14"/>
      <c r="P21" s="14"/>
      <c r="Q21" s="14"/>
      <c r="R21" s="53"/>
      <c r="S21" s="237">
        <f t="shared" si="14"/>
        <v>0</v>
      </c>
      <c r="T21" s="237">
        <f t="shared" si="15"/>
        <v>22.6</v>
      </c>
      <c r="U21" s="14"/>
      <c r="V21" s="237">
        <f t="shared" si="16"/>
        <v>25.557885620962793</v>
      </c>
      <c r="W21" s="53"/>
      <c r="X21" s="17">
        <f t="shared" si="6"/>
        <v>0</v>
      </c>
      <c r="Y21" s="17">
        <f t="shared" si="7"/>
        <v>0</v>
      </c>
      <c r="Z21" s="17">
        <f t="shared" si="8"/>
        <v>0</v>
      </c>
      <c r="AB21" s="237">
        <f t="shared" si="9"/>
        <v>0</v>
      </c>
      <c r="AC21" s="17">
        <f t="shared" si="10"/>
        <v>0</v>
      </c>
      <c r="AD21" s="237">
        <f t="shared" si="11"/>
        <v>22.6</v>
      </c>
      <c r="AE21" s="17">
        <f t="shared" si="12"/>
        <v>145406.36600000001</v>
      </c>
      <c r="AF21" s="17">
        <f t="shared" si="13"/>
        <v>0</v>
      </c>
      <c r="AG21" s="35"/>
    </row>
    <row r="22" spans="1:33" ht="21" customHeight="1" x14ac:dyDescent="0.2">
      <c r="A22" s="10">
        <v>44704</v>
      </c>
      <c r="B22" s="11"/>
      <c r="C22" s="12">
        <v>6270.67</v>
      </c>
      <c r="D22" s="53"/>
      <c r="E22" s="13"/>
      <c r="F22" s="14"/>
      <c r="G22" s="14"/>
      <c r="H22" s="14"/>
      <c r="I22" s="14">
        <v>12.5</v>
      </c>
      <c r="J22" s="14"/>
      <c r="K22" s="53"/>
      <c r="L22" s="13"/>
      <c r="M22" s="14"/>
      <c r="N22" s="14"/>
      <c r="O22" s="14"/>
      <c r="P22" s="14"/>
      <c r="Q22" s="14"/>
      <c r="R22" s="53"/>
      <c r="S22" s="237">
        <f t="shared" si="14"/>
        <v>12.5</v>
      </c>
      <c r="T22" s="237">
        <f t="shared" si="15"/>
        <v>0</v>
      </c>
      <c r="U22" s="14"/>
      <c r="V22" s="237">
        <f t="shared" si="16"/>
        <v>38.057885620962793</v>
      </c>
      <c r="W22" s="53"/>
      <c r="X22" s="17">
        <f t="shared" si="6"/>
        <v>0</v>
      </c>
      <c r="Y22" s="17">
        <f t="shared" si="7"/>
        <v>0</v>
      </c>
      <c r="Z22" s="17">
        <f t="shared" si="8"/>
        <v>0</v>
      </c>
      <c r="AB22" s="237">
        <f t="shared" si="9"/>
        <v>12.5</v>
      </c>
      <c r="AC22" s="17">
        <f t="shared" si="10"/>
        <v>78383.375</v>
      </c>
      <c r="AD22" s="237">
        <f t="shared" si="11"/>
        <v>0</v>
      </c>
      <c r="AE22" s="17">
        <f t="shared" si="12"/>
        <v>0</v>
      </c>
      <c r="AF22" s="17">
        <f t="shared" si="13"/>
        <v>0</v>
      </c>
      <c r="AG22" s="35"/>
    </row>
    <row r="23" spans="1:33" ht="21" customHeight="1" x14ac:dyDescent="0.2">
      <c r="A23" s="10">
        <v>44705</v>
      </c>
      <c r="B23" s="11"/>
      <c r="C23" s="12">
        <v>6292.9</v>
      </c>
      <c r="D23" s="53"/>
      <c r="E23" s="13"/>
      <c r="F23" s="14"/>
      <c r="G23" s="14">
        <v>4</v>
      </c>
      <c r="H23" s="14"/>
      <c r="I23" s="14"/>
      <c r="J23" s="14"/>
      <c r="K23" s="53"/>
      <c r="L23" s="13"/>
      <c r="M23" s="14"/>
      <c r="N23" s="14"/>
      <c r="O23" s="14"/>
      <c r="P23" s="14"/>
      <c r="Q23" s="14"/>
      <c r="R23" s="53"/>
      <c r="S23" s="237">
        <f t="shared" si="14"/>
        <v>4</v>
      </c>
      <c r="T23" s="237">
        <f t="shared" si="15"/>
        <v>0</v>
      </c>
      <c r="U23" s="14"/>
      <c r="V23" s="237">
        <f t="shared" si="16"/>
        <v>42.057885620962793</v>
      </c>
      <c r="W23" s="53"/>
      <c r="X23" s="17">
        <f t="shared" si="6"/>
        <v>0</v>
      </c>
      <c r="Y23" s="17">
        <f t="shared" si="7"/>
        <v>0</v>
      </c>
      <c r="Z23" s="17">
        <f t="shared" si="8"/>
        <v>0</v>
      </c>
      <c r="AB23" s="237">
        <f t="shared" si="9"/>
        <v>4</v>
      </c>
      <c r="AC23" s="17">
        <f t="shared" si="10"/>
        <v>25171.599999999999</v>
      </c>
      <c r="AD23" s="237">
        <f t="shared" si="11"/>
        <v>0</v>
      </c>
      <c r="AE23" s="17">
        <f t="shared" si="12"/>
        <v>0</v>
      </c>
      <c r="AF23" s="17">
        <f t="shared" si="13"/>
        <v>0</v>
      </c>
      <c r="AG23" s="35"/>
    </row>
    <row r="24" spans="1:33" ht="21" customHeight="1" x14ac:dyDescent="0.2">
      <c r="A24" s="10">
        <v>44706</v>
      </c>
      <c r="B24" s="11"/>
      <c r="C24" s="12">
        <v>6101.19</v>
      </c>
      <c r="D24" s="53"/>
      <c r="E24" s="13"/>
      <c r="F24" s="14"/>
      <c r="G24" s="14"/>
      <c r="H24" s="14"/>
      <c r="I24" s="14">
        <v>12.69</v>
      </c>
      <c r="J24" s="14"/>
      <c r="K24" s="53"/>
      <c r="L24" s="13"/>
      <c r="M24" s="14"/>
      <c r="N24" s="14">
        <v>5.34</v>
      </c>
      <c r="O24" s="14"/>
      <c r="P24" s="14"/>
      <c r="Q24" s="14"/>
      <c r="R24" s="53"/>
      <c r="S24" s="237">
        <f t="shared" si="14"/>
        <v>12.69</v>
      </c>
      <c r="T24" s="237">
        <f t="shared" si="15"/>
        <v>5.34</v>
      </c>
      <c r="U24" s="14"/>
      <c r="V24" s="237">
        <f t="shared" si="16"/>
        <v>49.407885620962787</v>
      </c>
      <c r="W24" s="53"/>
      <c r="X24" s="17">
        <f t="shared" si="6"/>
        <v>0</v>
      </c>
      <c r="Y24" s="17">
        <f t="shared" si="7"/>
        <v>0</v>
      </c>
      <c r="Z24" s="17">
        <f t="shared" si="8"/>
        <v>0</v>
      </c>
      <c r="AB24" s="237">
        <f t="shared" si="9"/>
        <v>12.69</v>
      </c>
      <c r="AC24" s="17">
        <f t="shared" si="10"/>
        <v>77424.101099999985</v>
      </c>
      <c r="AD24" s="237">
        <f t="shared" si="11"/>
        <v>5.34</v>
      </c>
      <c r="AE24" s="17">
        <f t="shared" si="12"/>
        <v>32580.354599999999</v>
      </c>
      <c r="AF24" s="17">
        <f t="shared" si="13"/>
        <v>0</v>
      </c>
      <c r="AG24" s="35"/>
    </row>
    <row r="25" spans="1:33" ht="21" customHeight="1" x14ac:dyDescent="0.2">
      <c r="A25" s="10">
        <v>44708</v>
      </c>
      <c r="B25" s="11"/>
      <c r="C25" s="12">
        <v>5210.16</v>
      </c>
      <c r="D25" s="53"/>
      <c r="E25" s="13"/>
      <c r="F25" s="14"/>
      <c r="G25" s="14"/>
      <c r="H25" s="14"/>
      <c r="I25" s="14">
        <v>9.7759999999999998</v>
      </c>
      <c r="J25" s="14"/>
      <c r="K25" s="53"/>
      <c r="L25" s="13"/>
      <c r="M25" s="14"/>
      <c r="N25" s="14">
        <v>1.99</v>
      </c>
      <c r="O25" s="14"/>
      <c r="P25" s="14"/>
      <c r="Q25" s="14"/>
      <c r="R25" s="53"/>
      <c r="S25" s="237">
        <f t="shared" si="14"/>
        <v>9.7759999999999998</v>
      </c>
      <c r="T25" s="237">
        <f t="shared" si="15"/>
        <v>1.99</v>
      </c>
      <c r="U25" s="14"/>
      <c r="V25" s="237">
        <f t="shared" si="16"/>
        <v>57.193885620962782</v>
      </c>
      <c r="W25" s="53"/>
      <c r="X25" s="17">
        <f t="shared" si="6"/>
        <v>0</v>
      </c>
      <c r="Y25" s="17">
        <f t="shared" si="7"/>
        <v>0</v>
      </c>
      <c r="Z25" s="17">
        <f t="shared" si="8"/>
        <v>0</v>
      </c>
      <c r="AB25" s="237">
        <f t="shared" si="9"/>
        <v>9.7759999999999998</v>
      </c>
      <c r="AC25" s="17">
        <f t="shared" si="10"/>
        <v>50934.524160000001</v>
      </c>
      <c r="AD25" s="237">
        <f t="shared" si="11"/>
        <v>1.99</v>
      </c>
      <c r="AE25" s="17">
        <f t="shared" si="12"/>
        <v>10368.2184</v>
      </c>
      <c r="AF25" s="17">
        <f t="shared" si="13"/>
        <v>0</v>
      </c>
      <c r="AG25" s="35"/>
    </row>
    <row r="26" spans="1:33" ht="21" customHeight="1" x14ac:dyDescent="0.2">
      <c r="A26" s="10">
        <v>44716</v>
      </c>
      <c r="B26" s="11"/>
      <c r="C26" s="12">
        <v>5093.9799999999996</v>
      </c>
      <c r="D26" s="53"/>
      <c r="E26" s="13"/>
      <c r="F26" s="14"/>
      <c r="G26" s="14"/>
      <c r="H26" s="14"/>
      <c r="I26" s="14"/>
      <c r="J26" s="14"/>
      <c r="K26" s="53"/>
      <c r="L26" s="13"/>
      <c r="M26" s="14"/>
      <c r="N26" s="14">
        <v>23.63</v>
      </c>
      <c r="O26" s="14"/>
      <c r="P26" s="14"/>
      <c r="Q26" s="14"/>
      <c r="R26" s="53"/>
      <c r="S26" s="237">
        <f t="shared" si="14"/>
        <v>0</v>
      </c>
      <c r="T26" s="237">
        <f t="shared" si="15"/>
        <v>23.63</v>
      </c>
      <c r="U26" s="14"/>
      <c r="V26" s="237">
        <f t="shared" si="16"/>
        <v>33.563885620962779</v>
      </c>
      <c r="W26" s="53"/>
      <c r="X26" s="17">
        <f t="shared" si="6"/>
        <v>0</v>
      </c>
      <c r="Y26" s="17">
        <f t="shared" si="7"/>
        <v>0</v>
      </c>
      <c r="Z26" s="17">
        <f t="shared" si="8"/>
        <v>0</v>
      </c>
      <c r="AB26" s="237">
        <f t="shared" si="9"/>
        <v>0</v>
      </c>
      <c r="AC26" s="17">
        <f t="shared" si="10"/>
        <v>0</v>
      </c>
      <c r="AD26" s="237">
        <f t="shared" si="11"/>
        <v>23.63</v>
      </c>
      <c r="AE26" s="17">
        <f t="shared" si="12"/>
        <v>120370.74739999998</v>
      </c>
      <c r="AF26" s="17">
        <f t="shared" si="13"/>
        <v>0</v>
      </c>
      <c r="AG26" s="35"/>
    </row>
    <row r="27" spans="1:33" ht="21" customHeight="1" x14ac:dyDescent="0.2">
      <c r="A27" s="10">
        <v>44723</v>
      </c>
      <c r="B27" s="11"/>
      <c r="C27" s="12">
        <v>4546.07</v>
      </c>
      <c r="D27" s="53"/>
      <c r="E27" s="13"/>
      <c r="F27" s="14"/>
      <c r="G27" s="14"/>
      <c r="H27" s="14"/>
      <c r="I27" s="14">
        <v>0.17760000000000001</v>
      </c>
      <c r="J27" s="14"/>
      <c r="K27" s="53"/>
      <c r="L27" s="13"/>
      <c r="M27" s="14"/>
      <c r="N27" s="14"/>
      <c r="O27" s="14"/>
      <c r="P27" s="14">
        <v>9</v>
      </c>
      <c r="Q27" s="14"/>
      <c r="R27" s="53"/>
      <c r="S27" s="237">
        <f t="shared" si="14"/>
        <v>0.17760000000000001</v>
      </c>
      <c r="T27" s="237">
        <f t="shared" si="15"/>
        <v>9</v>
      </c>
      <c r="U27" s="14"/>
      <c r="V27" s="237">
        <f t="shared" si="16"/>
        <v>24.741485620962777</v>
      </c>
      <c r="W27" s="53"/>
      <c r="X27" s="17">
        <f t="shared" si="6"/>
        <v>0</v>
      </c>
      <c r="Y27" s="17">
        <f t="shared" si="7"/>
        <v>0</v>
      </c>
      <c r="Z27" s="17">
        <f t="shared" si="8"/>
        <v>0</v>
      </c>
      <c r="AB27" s="237">
        <f t="shared" si="9"/>
        <v>0.17760000000000001</v>
      </c>
      <c r="AC27" s="17">
        <f t="shared" si="10"/>
        <v>807.38203199999998</v>
      </c>
      <c r="AD27" s="237">
        <f t="shared" si="11"/>
        <v>9</v>
      </c>
      <c r="AE27" s="17">
        <f t="shared" si="12"/>
        <v>40914.629999999997</v>
      </c>
      <c r="AF27" s="17">
        <f t="shared" si="13"/>
        <v>0</v>
      </c>
      <c r="AG27" s="35"/>
    </row>
    <row r="28" spans="1:33" ht="21" customHeight="1" x14ac:dyDescent="0.2">
      <c r="A28" s="10">
        <v>44725</v>
      </c>
      <c r="B28" s="11"/>
      <c r="C28" s="12">
        <v>3784.3</v>
      </c>
      <c r="D28" s="53"/>
      <c r="E28" s="13"/>
      <c r="F28" s="14"/>
      <c r="G28" s="14"/>
      <c r="H28" s="14"/>
      <c r="I28" s="14"/>
      <c r="J28" s="14"/>
      <c r="K28" s="53"/>
      <c r="L28" s="13"/>
      <c r="M28" s="14"/>
      <c r="N28" s="14">
        <v>0.17699999999999999</v>
      </c>
      <c r="O28" s="14"/>
      <c r="P28" s="14"/>
      <c r="Q28" s="14"/>
      <c r="R28" s="53"/>
      <c r="S28" s="237">
        <f t="shared" si="14"/>
        <v>0</v>
      </c>
      <c r="T28" s="237">
        <f t="shared" si="15"/>
        <v>0.17699999999999999</v>
      </c>
      <c r="U28" s="14"/>
      <c r="V28" s="237">
        <f t="shared" si="16"/>
        <v>24.564485620962778</v>
      </c>
      <c r="W28" s="53"/>
      <c r="X28" s="17">
        <f t="shared" si="6"/>
        <v>0</v>
      </c>
      <c r="Y28" s="17">
        <f t="shared" si="7"/>
        <v>0</v>
      </c>
      <c r="Z28" s="17">
        <f t="shared" si="8"/>
        <v>0</v>
      </c>
      <c r="AB28" s="237">
        <f t="shared" si="9"/>
        <v>0</v>
      </c>
      <c r="AC28" s="17">
        <f t="shared" si="10"/>
        <v>0</v>
      </c>
      <c r="AD28" s="237">
        <f t="shared" si="11"/>
        <v>0.17699999999999999</v>
      </c>
      <c r="AE28" s="17">
        <f t="shared" si="12"/>
        <v>669.8211</v>
      </c>
      <c r="AF28" s="17">
        <f t="shared" si="13"/>
        <v>0</v>
      </c>
      <c r="AG28" s="35"/>
    </row>
    <row r="29" spans="1:33" ht="21" customHeight="1" x14ac:dyDescent="0.2">
      <c r="A29" s="10">
        <v>44730</v>
      </c>
      <c r="B29" s="11"/>
      <c r="C29" s="12">
        <v>4293.83</v>
      </c>
      <c r="D29" s="53"/>
      <c r="E29" s="13"/>
      <c r="F29" s="14"/>
      <c r="G29" s="14"/>
      <c r="H29" s="14"/>
      <c r="I29" s="14"/>
      <c r="J29" s="14"/>
      <c r="K29" s="53"/>
      <c r="L29" s="13"/>
      <c r="M29" s="14"/>
      <c r="N29" s="14">
        <v>0.1</v>
      </c>
      <c r="O29" s="14"/>
      <c r="P29" s="14"/>
      <c r="Q29" s="14"/>
      <c r="R29" s="53"/>
      <c r="S29" s="237">
        <f t="shared" si="14"/>
        <v>0</v>
      </c>
      <c r="T29" s="237">
        <f t="shared" si="15"/>
        <v>0.1</v>
      </c>
      <c r="U29" s="14"/>
      <c r="V29" s="237">
        <f t="shared" si="16"/>
        <v>24.464485620962776</v>
      </c>
      <c r="W29" s="53"/>
      <c r="X29" s="17">
        <f t="shared" si="6"/>
        <v>0</v>
      </c>
      <c r="Y29" s="17">
        <f t="shared" si="7"/>
        <v>0</v>
      </c>
      <c r="Z29" s="17">
        <f t="shared" si="8"/>
        <v>0</v>
      </c>
      <c r="AB29" s="237">
        <f t="shared" si="9"/>
        <v>0</v>
      </c>
      <c r="AC29" s="17">
        <f t="shared" si="10"/>
        <v>0</v>
      </c>
      <c r="AD29" s="237">
        <f t="shared" si="11"/>
        <v>0.1</v>
      </c>
      <c r="AE29" s="17">
        <f t="shared" si="12"/>
        <v>429.38300000000004</v>
      </c>
      <c r="AF29" s="17">
        <f t="shared" si="13"/>
        <v>0</v>
      </c>
      <c r="AG29" s="35"/>
    </row>
    <row r="30" spans="1:33" ht="21" customHeight="1" x14ac:dyDescent="0.2">
      <c r="A30" s="10">
        <v>44779</v>
      </c>
      <c r="B30" s="11"/>
      <c r="C30" s="12">
        <v>5407.3</v>
      </c>
      <c r="D30" s="53"/>
      <c r="E30" s="13"/>
      <c r="F30" s="14"/>
      <c r="G30" s="14"/>
      <c r="H30" s="14">
        <v>0.2218</v>
      </c>
      <c r="I30" s="14"/>
      <c r="J30" s="14"/>
      <c r="K30" s="53"/>
      <c r="L30" s="13"/>
      <c r="M30" s="14"/>
      <c r="N30" s="14"/>
      <c r="O30" s="14"/>
      <c r="P30" s="14"/>
      <c r="Q30" s="14"/>
      <c r="R30" s="53"/>
      <c r="S30" s="237">
        <f t="shared" si="14"/>
        <v>0.2218</v>
      </c>
      <c r="T30" s="237">
        <f t="shared" si="15"/>
        <v>0</v>
      </c>
      <c r="U30" s="14"/>
      <c r="V30" s="237">
        <f t="shared" si="16"/>
        <v>24.686285620962778</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v>44896</v>
      </c>
      <c r="B31" s="11" t="s">
        <v>579</v>
      </c>
      <c r="C31" s="12">
        <v>1822</v>
      </c>
      <c r="D31" s="53"/>
      <c r="E31" s="13"/>
      <c r="F31" s="14"/>
      <c r="G31" s="14"/>
      <c r="H31" s="14"/>
      <c r="I31" s="14"/>
      <c r="J31" s="14"/>
      <c r="K31" s="53"/>
      <c r="L31" s="13"/>
      <c r="M31" s="14"/>
      <c r="N31" s="14"/>
      <c r="O31" s="14"/>
      <c r="P31" s="14"/>
      <c r="Q31" s="14"/>
      <c r="R31" s="53"/>
      <c r="S31" s="237">
        <f t="shared" si="14"/>
        <v>0</v>
      </c>
      <c r="T31" s="237">
        <f t="shared" si="15"/>
        <v>0</v>
      </c>
      <c r="U31" s="14">
        <v>-24.13</v>
      </c>
      <c r="V31" s="237">
        <f t="shared" si="16"/>
        <v>0.55628562096277889</v>
      </c>
      <c r="W31" s="53"/>
      <c r="X31" s="17">
        <f t="shared" si="6"/>
        <v>0</v>
      </c>
      <c r="Y31" s="17">
        <f t="shared" si="7"/>
        <v>0</v>
      </c>
      <c r="Z31" s="17">
        <f t="shared" si="8"/>
        <v>0</v>
      </c>
      <c r="AB31" s="237">
        <f t="shared" si="9"/>
        <v>0</v>
      </c>
      <c r="AC31" s="17">
        <f t="shared" si="10"/>
        <v>0</v>
      </c>
      <c r="AD31" s="237">
        <f t="shared" si="11"/>
        <v>24.13</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98025809-D65B-4269-BC18-53BE3F462AB3}"/>
    <dataValidation imeMode="on" allowBlank="1" showInputMessage="1" showErrorMessage="1" sqref="R584:U1048576 K584:K1048576 B587:D1048576 C584:E585 D583:H583 L583 V583 D586:E586 B579:B582 C578:E578 D579:E582 B586 R4:V4 R2:U3 W2:AF582 B2:D577 K2:K582 W584:AF1048576 R5:U582" xr:uid="{E3F78D4E-B573-4605-AEE5-64AA895638B5}"/>
  </dataValidations>
  <hyperlinks>
    <hyperlink ref="C2" r:id="rId1" xr:uid="{95455C2F-9795-4BD7-97DE-9F43593B26B8}"/>
    <hyperlink ref="E1:J1" location="仮想通貨の入力_増加" display="仮想通貨の入力_増加" xr:uid="{ECB747D4-BF31-46F1-9DE3-68B9C4BDD2B5}"/>
    <hyperlink ref="L1:Q1" location="仮想通貨の入力_減少" display="仮想通貨の入力_減少" xr:uid="{0859BD6A-A77B-4ECE-80F1-A8CDE997111C}"/>
    <hyperlink ref="S1:V1" location="仮想通貨の入力_数量" display="数量" xr:uid="{748ED840-DA6D-425B-A596-48E9105DBE9B}"/>
    <hyperlink ref="X1:Z1" location="仮想通貨の入力_損益" display="損益" xr:uid="{A96B618E-E32E-482A-9175-6954B0113189}"/>
    <hyperlink ref="AB1" location="仮想通貨の入力_税計算" display="税計算" xr:uid="{0AC22BA6-3A79-44F1-8F9F-C46BEF855BD2}"/>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86AF9-FED8-4B64-8E71-260092167A9D}">
  <sheetPr>
    <tabColor rgb="FFFFC00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7" t="s">
        <v>26</v>
      </c>
      <c r="B1" s="383"/>
      <c r="C1" s="384"/>
      <c r="D1" s="238"/>
      <c r="E1" s="468" t="str">
        <f>$A$1&amp;"が増加になる行動"</f>
        <v>bGSTが増加になる行動</v>
      </c>
      <c r="F1" s="469"/>
      <c r="G1" s="469"/>
      <c r="H1" s="469"/>
      <c r="I1" s="469"/>
      <c r="J1" s="470"/>
      <c r="K1" s="380"/>
      <c r="L1" s="468" t="str">
        <f>$A$1&amp;"が減少になる行動"</f>
        <v>bGSTが減少になる行動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n" allowBlank="1" showInputMessage="1" showErrorMessage="1" sqref="R584:U1048576 K584:K1048576 B587:D1048576 C584:E585 D583:H583 L583 V583 D586:E586 B579:B582 C578:E578 D579:E582 B586 R4:V4 R2:U3 W2:AF582 B2:D577 K2:K582 W584:AF1048576 R5:U582" xr:uid="{7E88F7E9-57CB-4B9D-B1AA-AA12A760276D}"/>
    <dataValidation imeMode="off" allowBlank="1" showInputMessage="1" showErrorMessage="1" sqref="T2:AF1048576 A588:A1048576 B578:B586 C587:J1048576 K582:S1048576 S1:V1 A1:A577 L1:Q582 K2:K582 C2:J577 I578:J586 E583:H583 D578:H582 D584:H586 R2:T582 E1" xr:uid="{236497FA-4534-4EB8-9F1F-4A708E4FE731}"/>
  </dataValidations>
  <hyperlinks>
    <hyperlink ref="C2" r:id="rId1" xr:uid="{350C51A1-7433-4A73-832B-93650F6805FC}"/>
    <hyperlink ref="E1:J1" location="仮想通貨の入力_増加" display="仮想通貨の入力_増加" xr:uid="{891C9581-C7D9-4A9E-9EAC-A86282EBD3E9}"/>
    <hyperlink ref="L1:Q1" location="仮想通貨の入力_減少" display="仮想通貨の入力_減少" xr:uid="{464C32BD-07F7-4160-9315-F5D8606BECA2}"/>
    <hyperlink ref="S1:V1" location="仮想通貨の入力_数量" display="数量" xr:uid="{675EEF57-FD81-478A-96D2-329DBB09267E}"/>
    <hyperlink ref="X1:Z1" location="仮想通貨の入力_損益" display="損益" xr:uid="{C9DA621C-3EAB-444C-B91D-77A7E7720CF1}"/>
    <hyperlink ref="AB1" location="仮想通貨の入力_税計算" display="税計算" xr:uid="{27276E8F-9935-4D50-B733-590FB6DEF1CF}"/>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5AAFC-5EC4-44D6-9F99-4AF51B6FDA71}">
  <sheetPr>
    <tabColor rgb="FFFFC000"/>
  </sheetPr>
  <dimension ref="A1:AG587"/>
  <sheetViews>
    <sheetView showGridLines="0" zoomScale="90" zoomScaleNormal="90" zoomScaleSheetLayoutView="90" workbookViewId="0">
      <pane xSplit="3" ySplit="4" topLeftCell="D5" activePane="bottomRight" state="frozen"/>
      <selection activeCell="U5" sqref="U5:U567"/>
      <selection pane="topRight" activeCell="U5" sqref="U5:U567"/>
      <selection pane="bottomLeft" activeCell="U5" sqref="U5:U567"/>
      <selection pane="bottomRight"/>
    </sheetView>
  </sheetViews>
  <sheetFormatPr defaultColWidth="9.140625" defaultRowHeight="21" customHeight="1" x14ac:dyDescent="0.2"/>
  <cols>
    <col min="1" max="1" width="9.140625" style="39"/>
    <col min="2" max="2" width="16.42578125" style="36" customWidth="1"/>
    <col min="3" max="3" width="9.140625" style="40"/>
    <col min="4" max="4" width="1.7109375" style="40" customWidth="1"/>
    <col min="5" max="10" width="9.140625" style="40"/>
    <col min="11" max="11" width="1.7109375" style="40" customWidth="1"/>
    <col min="12" max="17" width="9.140625" style="40"/>
    <col min="18" max="18" width="1.7109375" style="40" customWidth="1"/>
    <col min="19" max="22" width="9.140625" style="41"/>
    <col min="23" max="23" width="1.7109375" style="40" customWidth="1"/>
    <col min="24" max="26" width="11.140625" style="40" customWidth="1"/>
    <col min="27" max="27" width="1.7109375" style="40" customWidth="1"/>
    <col min="28" max="28" width="9.140625" style="40"/>
    <col min="29" max="29" width="11.140625" style="40" customWidth="1"/>
    <col min="30" max="30" width="9.140625" style="40"/>
    <col min="31" max="32" width="11.140625" style="16" customWidth="1"/>
    <col min="33" max="33" width="9.140625" style="16"/>
    <col min="34" max="16384" width="9.140625" style="36"/>
  </cols>
  <sheetData>
    <row r="1" spans="1:33" s="3" customFormat="1" ht="21" customHeight="1" x14ac:dyDescent="0.2">
      <c r="A1" s="387" t="s">
        <v>6</v>
      </c>
      <c r="B1" s="383"/>
      <c r="C1" s="384"/>
      <c r="D1" s="238"/>
      <c r="E1" s="468" t="str">
        <f>$A$1&amp;"が増加になる行動"</f>
        <v>BNBが増加になる行動</v>
      </c>
      <c r="F1" s="469"/>
      <c r="G1" s="469"/>
      <c r="H1" s="469"/>
      <c r="I1" s="469"/>
      <c r="J1" s="470"/>
      <c r="K1" s="380"/>
      <c r="L1" s="468" t="str">
        <f>$A$1&amp;"が減少になる行動"</f>
        <v>BNBが減少になる行動</v>
      </c>
      <c r="M1" s="469"/>
      <c r="N1" s="469"/>
      <c r="O1" s="469"/>
      <c r="P1" s="469"/>
      <c r="Q1" s="470"/>
      <c r="R1" s="238"/>
      <c r="S1" s="468" t="s">
        <v>439</v>
      </c>
      <c r="T1" s="469"/>
      <c r="U1" s="469"/>
      <c r="V1" s="470"/>
      <c r="W1" s="76"/>
      <c r="X1" s="468" t="s">
        <v>138</v>
      </c>
      <c r="Y1" s="469"/>
      <c r="Z1" s="470"/>
      <c r="AA1" s="76"/>
      <c r="AB1" s="468" t="s">
        <v>128</v>
      </c>
      <c r="AC1" s="469"/>
      <c r="AD1" s="469"/>
      <c r="AE1" s="469"/>
      <c r="AF1" s="470"/>
      <c r="AG1" s="30"/>
    </row>
    <row r="2" spans="1:33" s="32" customFormat="1" ht="24" x14ac:dyDescent="0.2">
      <c r="A2" s="28" t="s">
        <v>0</v>
      </c>
      <c r="B2" s="29" t="s">
        <v>10</v>
      </c>
      <c r="C2" s="37" t="s">
        <v>5</v>
      </c>
      <c r="D2" s="51"/>
      <c r="E2" s="381" t="s">
        <v>11</v>
      </c>
      <c r="F2" s="382" t="s">
        <v>17</v>
      </c>
      <c r="G2" s="382" t="s">
        <v>13</v>
      </c>
      <c r="H2" s="382" t="s">
        <v>15</v>
      </c>
      <c r="I2" s="382" t="s">
        <v>67</v>
      </c>
      <c r="J2" s="382" t="s">
        <v>12</v>
      </c>
      <c r="K2" s="51"/>
      <c r="L2" s="26" t="s">
        <v>4</v>
      </c>
      <c r="M2" s="27" t="s">
        <v>18</v>
      </c>
      <c r="N2" s="27" t="s">
        <v>14</v>
      </c>
      <c r="O2" s="27" t="s">
        <v>16</v>
      </c>
      <c r="P2" s="27" t="s">
        <v>68</v>
      </c>
      <c r="Q2" s="27" t="s">
        <v>12</v>
      </c>
      <c r="R2" s="51"/>
      <c r="S2" s="239" t="s">
        <v>9</v>
      </c>
      <c r="T2" s="239" t="s">
        <v>125</v>
      </c>
      <c r="U2" s="240" t="s">
        <v>127</v>
      </c>
      <c r="V2" s="25" t="s">
        <v>21</v>
      </c>
      <c r="W2" s="51"/>
      <c r="X2" s="239" t="s">
        <v>129</v>
      </c>
      <c r="Y2" s="239" t="s">
        <v>134</v>
      </c>
      <c r="Z2" s="239" t="s">
        <v>138</v>
      </c>
      <c r="AA2" s="77"/>
      <c r="AB2" s="27" t="s">
        <v>130</v>
      </c>
      <c r="AC2" s="239" t="s">
        <v>107</v>
      </c>
      <c r="AD2" s="27" t="s">
        <v>131</v>
      </c>
      <c r="AE2" s="239" t="s">
        <v>23</v>
      </c>
      <c r="AF2" s="241" t="s">
        <v>136</v>
      </c>
      <c r="AG2" s="31"/>
    </row>
    <row r="3" spans="1:33" s="34" customFormat="1" ht="11.25" x14ac:dyDescent="0.2">
      <c r="A3" s="19"/>
      <c r="B3" s="20" t="s">
        <v>25</v>
      </c>
      <c r="C3" s="38"/>
      <c r="D3" s="52"/>
      <c r="E3" s="21" t="s">
        <v>129</v>
      </c>
      <c r="F3" s="22" t="s">
        <v>129</v>
      </c>
      <c r="G3" s="22" t="s">
        <v>108</v>
      </c>
      <c r="H3" s="22"/>
      <c r="I3" s="22" t="s">
        <v>108</v>
      </c>
      <c r="J3" s="22" t="s">
        <v>129</v>
      </c>
      <c r="K3" s="52"/>
      <c r="L3" s="21" t="s">
        <v>134</v>
      </c>
      <c r="M3" s="21" t="s">
        <v>134</v>
      </c>
      <c r="N3" s="22" t="s">
        <v>110</v>
      </c>
      <c r="O3" s="22"/>
      <c r="P3" s="22" t="s">
        <v>110</v>
      </c>
      <c r="Q3" s="21" t="s">
        <v>134</v>
      </c>
      <c r="R3" s="232"/>
      <c r="S3" s="236"/>
      <c r="T3" s="23"/>
      <c r="U3" s="236" t="s">
        <v>135</v>
      </c>
      <c r="V3" s="96"/>
      <c r="W3" s="234"/>
      <c r="X3" s="22"/>
      <c r="Y3" s="22"/>
      <c r="Z3" s="22"/>
      <c r="AA3" s="78"/>
      <c r="AB3" s="22" t="s">
        <v>133</v>
      </c>
      <c r="AC3" s="22" t="s">
        <v>133</v>
      </c>
      <c r="AD3" s="22" t="s">
        <v>137</v>
      </c>
      <c r="AE3" s="24" t="s">
        <v>110</v>
      </c>
      <c r="AF3" s="24" t="s">
        <v>129</v>
      </c>
      <c r="AG3" s="33"/>
    </row>
    <row r="4" spans="1:33" ht="21" customHeight="1" x14ac:dyDescent="0.2">
      <c r="A4" s="242" t="s">
        <v>19</v>
      </c>
      <c r="B4" s="243"/>
      <c r="C4" s="15"/>
      <c r="D4" s="53"/>
      <c r="E4" s="237">
        <f t="shared" ref="E4:T4" si="0">SUM(E$5:E$9999)</f>
        <v>0</v>
      </c>
      <c r="F4" s="237">
        <f t="shared" si="0"/>
        <v>0</v>
      </c>
      <c r="G4" s="237">
        <f t="shared" si="0"/>
        <v>0</v>
      </c>
      <c r="H4" s="237">
        <f t="shared" si="0"/>
        <v>0</v>
      </c>
      <c r="I4" s="237">
        <f t="shared" si="0"/>
        <v>0</v>
      </c>
      <c r="J4" s="237">
        <f t="shared" si="0"/>
        <v>0</v>
      </c>
      <c r="K4" s="53"/>
      <c r="L4" s="244">
        <f t="shared" si="0"/>
        <v>0</v>
      </c>
      <c r="M4" s="237">
        <f t="shared" si="0"/>
        <v>0</v>
      </c>
      <c r="N4" s="237">
        <f t="shared" si="0"/>
        <v>0</v>
      </c>
      <c r="O4" s="237">
        <f t="shared" si="0"/>
        <v>0</v>
      </c>
      <c r="P4" s="237">
        <f t="shared" si="0"/>
        <v>0</v>
      </c>
      <c r="Q4" s="237">
        <f t="shared" si="0"/>
        <v>0</v>
      </c>
      <c r="R4" s="233"/>
      <c r="S4" s="237">
        <f t="shared" si="0"/>
        <v>0</v>
      </c>
      <c r="T4" s="237">
        <f t="shared" si="0"/>
        <v>0</v>
      </c>
      <c r="U4" s="245" t="s">
        <v>126</v>
      </c>
      <c r="V4" s="14"/>
      <c r="W4" s="235"/>
      <c r="X4" s="17">
        <f t="shared" ref="X4:Z4" si="1">SUM(X$5:X$9999)</f>
        <v>0</v>
      </c>
      <c r="Y4" s="17">
        <f t="shared" si="1"/>
        <v>0</v>
      </c>
      <c r="Z4" s="17">
        <f t="shared" si="1"/>
        <v>0</v>
      </c>
      <c r="AB4" s="237">
        <f t="shared" ref="AB4:AF4" si="2">SUM(AB$5:AB$9999)</f>
        <v>0</v>
      </c>
      <c r="AC4" s="17">
        <f>SUM(AC$5:AC$9999)</f>
        <v>0</v>
      </c>
      <c r="AD4" s="237">
        <f t="shared" si="2"/>
        <v>0</v>
      </c>
      <c r="AE4" s="17">
        <f t="shared" si="2"/>
        <v>0</v>
      </c>
      <c r="AF4" s="17">
        <f t="shared" si="2"/>
        <v>0</v>
      </c>
      <c r="AG4" s="35"/>
    </row>
    <row r="5" spans="1:33" ht="21" customHeight="1" x14ac:dyDescent="0.2">
      <c r="A5" s="10"/>
      <c r="B5" s="11"/>
      <c r="C5" s="12"/>
      <c r="D5" s="53"/>
      <c r="E5" s="13"/>
      <c r="F5" s="14"/>
      <c r="G5" s="14"/>
      <c r="H5" s="14"/>
      <c r="I5" s="14"/>
      <c r="J5" s="14"/>
      <c r="K5" s="53"/>
      <c r="L5" s="13"/>
      <c r="M5" s="14"/>
      <c r="N5" s="14"/>
      <c r="O5" s="14"/>
      <c r="P5" s="14"/>
      <c r="Q5" s="14"/>
      <c r="R5" s="233"/>
      <c r="S5" s="237">
        <f t="shared" ref="S5:S15" si="3">SUM(E5:J5)</f>
        <v>0</v>
      </c>
      <c r="T5" s="237">
        <f t="shared" ref="T5:T15" si="4">SUM(L5:Q5)</f>
        <v>0</v>
      </c>
      <c r="U5" s="14"/>
      <c r="V5" s="237">
        <f>IF(SUM(S5:U5)=0,0,V4+S5-T5+U5)</f>
        <v>0</v>
      </c>
      <c r="W5" s="235"/>
      <c r="X5" s="17">
        <f>SUM(E5:F5,J5)*C5</f>
        <v>0</v>
      </c>
      <c r="Y5" s="17">
        <f>SUM(L5:M5,Q5)*C5</f>
        <v>0</v>
      </c>
      <c r="Z5" s="17">
        <f>X5-Y5</f>
        <v>0</v>
      </c>
      <c r="AB5" s="237">
        <f>SUM(E5,F5,G5,I5,J5)+IF(U5&gt;0,U5,0)</f>
        <v>0</v>
      </c>
      <c r="AC5" s="17">
        <f>AB5*C5</f>
        <v>0</v>
      </c>
      <c r="AD5" s="237">
        <f>SUM(L5,M5,N5,P5,Q5)+IF(U5&lt;0,U5*-1,0)</f>
        <v>0</v>
      </c>
      <c r="AE5" s="17">
        <f>SUM(N5,P5)*C5</f>
        <v>0</v>
      </c>
      <c r="AF5" s="17">
        <f>(SUM(E5:F5)+IF(U5&gt;0,U5,0))*C5</f>
        <v>0</v>
      </c>
      <c r="AG5" s="35"/>
    </row>
    <row r="6" spans="1:33" ht="21" customHeight="1" x14ac:dyDescent="0.2">
      <c r="A6" s="10"/>
      <c r="B6" s="11"/>
      <c r="C6" s="12"/>
      <c r="D6" s="53"/>
      <c r="E6" s="13"/>
      <c r="F6" s="14"/>
      <c r="G6" s="14"/>
      <c r="H6" s="14"/>
      <c r="I6" s="14"/>
      <c r="J6" s="14"/>
      <c r="K6" s="53"/>
      <c r="L6" s="13"/>
      <c r="M6" s="14"/>
      <c r="N6" s="14"/>
      <c r="O6" s="14"/>
      <c r="P6" s="14"/>
      <c r="Q6" s="14"/>
      <c r="R6" s="233"/>
      <c r="S6" s="237">
        <f t="shared" si="3"/>
        <v>0</v>
      </c>
      <c r="T6" s="237">
        <f t="shared" si="4"/>
        <v>0</v>
      </c>
      <c r="U6" s="14"/>
      <c r="V6" s="237">
        <f t="shared" ref="V6:V15" si="5">IF(SUM(S6:U6)=0,0,V5+S6-T6+U6)</f>
        <v>0</v>
      </c>
      <c r="W6" s="235"/>
      <c r="X6" s="17">
        <f t="shared" ref="X6:X69" si="6">SUM(E6:F6,J6)*C6</f>
        <v>0</v>
      </c>
      <c r="Y6" s="17">
        <f t="shared" ref="Y6:Y69" si="7">SUM(L6:M6,Q6)*C6</f>
        <v>0</v>
      </c>
      <c r="Z6" s="17">
        <f t="shared" ref="Z6:Z69" si="8">X6-Y6</f>
        <v>0</v>
      </c>
      <c r="AB6" s="237">
        <f t="shared" ref="AB6:AB69" si="9">SUM(E6,F6,G6,I6,J6)+IF(U6&gt;0,U6,0)</f>
        <v>0</v>
      </c>
      <c r="AC6" s="17">
        <f t="shared" ref="AC6:AC69" si="10">AB6*C6</f>
        <v>0</v>
      </c>
      <c r="AD6" s="237">
        <f t="shared" ref="AD6:AD69" si="11">SUM(L6,M6,N6,P6,Q6)+IF(U6&lt;0,U6*-1,0)</f>
        <v>0</v>
      </c>
      <c r="AE6" s="17">
        <f t="shared" ref="AE6:AE69" si="12">SUM(N6,P6)*C6</f>
        <v>0</v>
      </c>
      <c r="AF6" s="17">
        <f>(SUM(E6:F6)+IF(U6&gt;0,U6,0))*C6</f>
        <v>0</v>
      </c>
      <c r="AG6" s="35"/>
    </row>
    <row r="7" spans="1:33" ht="21" customHeight="1" x14ac:dyDescent="0.2">
      <c r="A7" s="10"/>
      <c r="B7" s="11"/>
      <c r="C7" s="12"/>
      <c r="D7" s="53"/>
      <c r="E7" s="13"/>
      <c r="F7" s="14"/>
      <c r="G7" s="14"/>
      <c r="H7" s="14"/>
      <c r="I7" s="14"/>
      <c r="J7" s="14"/>
      <c r="K7" s="53"/>
      <c r="L7" s="13"/>
      <c r="M7" s="14"/>
      <c r="N7" s="14"/>
      <c r="O7" s="14"/>
      <c r="P7" s="14"/>
      <c r="Q7" s="14"/>
      <c r="R7" s="233"/>
      <c r="S7" s="237">
        <f t="shared" si="3"/>
        <v>0</v>
      </c>
      <c r="T7" s="237">
        <f t="shared" si="4"/>
        <v>0</v>
      </c>
      <c r="U7" s="14"/>
      <c r="V7" s="237">
        <f t="shared" si="5"/>
        <v>0</v>
      </c>
      <c r="W7" s="235"/>
      <c r="X7" s="17">
        <f t="shared" si="6"/>
        <v>0</v>
      </c>
      <c r="Y7" s="17">
        <f t="shared" si="7"/>
        <v>0</v>
      </c>
      <c r="Z7" s="17">
        <f t="shared" si="8"/>
        <v>0</v>
      </c>
      <c r="AB7" s="237">
        <f t="shared" si="9"/>
        <v>0</v>
      </c>
      <c r="AC7" s="17">
        <f t="shared" si="10"/>
        <v>0</v>
      </c>
      <c r="AD7" s="237">
        <f t="shared" si="11"/>
        <v>0</v>
      </c>
      <c r="AE7" s="17">
        <f>SUM(N7,P7)*C7</f>
        <v>0</v>
      </c>
      <c r="AF7" s="17">
        <f t="shared" ref="AF7:AF70" si="13">(SUM(E7:F7)+IF(U7&gt;0,U7,0))*C7</f>
        <v>0</v>
      </c>
      <c r="AG7" s="35"/>
    </row>
    <row r="8" spans="1:33" ht="21" customHeight="1" x14ac:dyDescent="0.2">
      <c r="A8" s="10"/>
      <c r="B8" s="11"/>
      <c r="C8" s="12"/>
      <c r="D8" s="53"/>
      <c r="E8" s="13"/>
      <c r="F8" s="14"/>
      <c r="G8" s="14"/>
      <c r="H8" s="14"/>
      <c r="I8" s="14"/>
      <c r="J8" s="14"/>
      <c r="K8" s="53"/>
      <c r="L8" s="13"/>
      <c r="M8" s="14"/>
      <c r="N8" s="14"/>
      <c r="O8" s="14"/>
      <c r="P8" s="14"/>
      <c r="Q8" s="14"/>
      <c r="R8" s="233"/>
      <c r="S8" s="237">
        <f t="shared" si="3"/>
        <v>0</v>
      </c>
      <c r="T8" s="237">
        <f t="shared" si="4"/>
        <v>0</v>
      </c>
      <c r="U8" s="14"/>
      <c r="V8" s="237">
        <f t="shared" si="5"/>
        <v>0</v>
      </c>
      <c r="W8" s="235"/>
      <c r="X8" s="17">
        <f t="shared" si="6"/>
        <v>0</v>
      </c>
      <c r="Y8" s="17">
        <f t="shared" si="7"/>
        <v>0</v>
      </c>
      <c r="Z8" s="17">
        <f t="shared" si="8"/>
        <v>0</v>
      </c>
      <c r="AB8" s="237">
        <f t="shared" si="9"/>
        <v>0</v>
      </c>
      <c r="AC8" s="17">
        <f t="shared" si="10"/>
        <v>0</v>
      </c>
      <c r="AD8" s="237">
        <f t="shared" si="11"/>
        <v>0</v>
      </c>
      <c r="AE8" s="17">
        <f t="shared" si="12"/>
        <v>0</v>
      </c>
      <c r="AF8" s="17">
        <f t="shared" si="13"/>
        <v>0</v>
      </c>
      <c r="AG8" s="35"/>
    </row>
    <row r="9" spans="1:33" ht="21" customHeight="1" x14ac:dyDescent="0.2">
      <c r="A9" s="10"/>
      <c r="B9" s="11"/>
      <c r="C9" s="12"/>
      <c r="D9" s="53"/>
      <c r="E9" s="13"/>
      <c r="F9" s="14"/>
      <c r="G9" s="14"/>
      <c r="H9" s="14"/>
      <c r="I9" s="14"/>
      <c r="J9" s="14"/>
      <c r="K9" s="53"/>
      <c r="L9" s="13"/>
      <c r="M9" s="14"/>
      <c r="N9" s="14"/>
      <c r="O9" s="14"/>
      <c r="P9" s="14"/>
      <c r="Q9" s="14"/>
      <c r="R9" s="233"/>
      <c r="S9" s="237">
        <f t="shared" si="3"/>
        <v>0</v>
      </c>
      <c r="T9" s="237">
        <f t="shared" si="4"/>
        <v>0</v>
      </c>
      <c r="U9" s="14"/>
      <c r="V9" s="237">
        <f t="shared" si="5"/>
        <v>0</v>
      </c>
      <c r="W9" s="235"/>
      <c r="X9" s="17">
        <f t="shared" si="6"/>
        <v>0</v>
      </c>
      <c r="Y9" s="17">
        <f t="shared" si="7"/>
        <v>0</v>
      </c>
      <c r="Z9" s="17">
        <f t="shared" si="8"/>
        <v>0</v>
      </c>
      <c r="AB9" s="237">
        <f t="shared" si="9"/>
        <v>0</v>
      </c>
      <c r="AC9" s="17">
        <f t="shared" si="10"/>
        <v>0</v>
      </c>
      <c r="AD9" s="237">
        <f t="shared" si="11"/>
        <v>0</v>
      </c>
      <c r="AE9" s="17">
        <f t="shared" si="12"/>
        <v>0</v>
      </c>
      <c r="AF9" s="17">
        <f t="shared" si="13"/>
        <v>0</v>
      </c>
      <c r="AG9" s="35"/>
    </row>
    <row r="10" spans="1:33" ht="21" customHeight="1" x14ac:dyDescent="0.2">
      <c r="A10" s="10"/>
      <c r="B10" s="11"/>
      <c r="C10" s="12"/>
      <c r="D10" s="53"/>
      <c r="E10" s="13"/>
      <c r="F10" s="14"/>
      <c r="G10" s="14"/>
      <c r="H10" s="14"/>
      <c r="I10" s="14"/>
      <c r="J10" s="14"/>
      <c r="K10" s="53"/>
      <c r="L10" s="13"/>
      <c r="M10" s="14"/>
      <c r="N10" s="14"/>
      <c r="O10" s="14"/>
      <c r="P10" s="14"/>
      <c r="Q10" s="14"/>
      <c r="R10" s="233"/>
      <c r="S10" s="237">
        <f t="shared" si="3"/>
        <v>0</v>
      </c>
      <c r="T10" s="237">
        <f t="shared" si="4"/>
        <v>0</v>
      </c>
      <c r="U10" s="14"/>
      <c r="V10" s="237">
        <f t="shared" si="5"/>
        <v>0</v>
      </c>
      <c r="W10" s="235"/>
      <c r="X10" s="17">
        <f t="shared" si="6"/>
        <v>0</v>
      </c>
      <c r="Y10" s="17">
        <f t="shared" si="7"/>
        <v>0</v>
      </c>
      <c r="Z10" s="17">
        <f t="shared" si="8"/>
        <v>0</v>
      </c>
      <c r="AB10" s="237">
        <f t="shared" si="9"/>
        <v>0</v>
      </c>
      <c r="AC10" s="17">
        <f t="shared" si="10"/>
        <v>0</v>
      </c>
      <c r="AD10" s="237">
        <f t="shared" si="11"/>
        <v>0</v>
      </c>
      <c r="AE10" s="17">
        <f t="shared" si="12"/>
        <v>0</v>
      </c>
      <c r="AF10" s="17">
        <f t="shared" si="13"/>
        <v>0</v>
      </c>
      <c r="AG10" s="35"/>
    </row>
    <row r="11" spans="1:33" ht="21" customHeight="1" x14ac:dyDescent="0.2">
      <c r="A11" s="10"/>
      <c r="B11" s="11"/>
      <c r="C11" s="12"/>
      <c r="D11" s="53"/>
      <c r="E11" s="13"/>
      <c r="F11" s="14"/>
      <c r="G11" s="14"/>
      <c r="H11" s="14"/>
      <c r="I11" s="14"/>
      <c r="J11" s="14"/>
      <c r="K11" s="53"/>
      <c r="L11" s="13"/>
      <c r="M11" s="14"/>
      <c r="N11" s="14"/>
      <c r="O11" s="14"/>
      <c r="P11" s="14"/>
      <c r="Q11" s="14"/>
      <c r="R11" s="233"/>
      <c r="S11" s="237">
        <f t="shared" si="3"/>
        <v>0</v>
      </c>
      <c r="T11" s="237">
        <f t="shared" si="4"/>
        <v>0</v>
      </c>
      <c r="U11" s="14"/>
      <c r="V11" s="237">
        <f t="shared" si="5"/>
        <v>0</v>
      </c>
      <c r="W11" s="235"/>
      <c r="X11" s="17">
        <f t="shared" si="6"/>
        <v>0</v>
      </c>
      <c r="Y11" s="17">
        <f t="shared" si="7"/>
        <v>0</v>
      </c>
      <c r="Z11" s="17">
        <f t="shared" si="8"/>
        <v>0</v>
      </c>
      <c r="AB11" s="237">
        <f t="shared" si="9"/>
        <v>0</v>
      </c>
      <c r="AC11" s="17">
        <f t="shared" si="10"/>
        <v>0</v>
      </c>
      <c r="AD11" s="237">
        <f t="shared" si="11"/>
        <v>0</v>
      </c>
      <c r="AE11" s="17">
        <f t="shared" si="12"/>
        <v>0</v>
      </c>
      <c r="AF11" s="17">
        <f t="shared" si="13"/>
        <v>0</v>
      </c>
      <c r="AG11" s="35"/>
    </row>
    <row r="12" spans="1:33" ht="21" customHeight="1" x14ac:dyDescent="0.2">
      <c r="A12" s="10"/>
      <c r="B12" s="11"/>
      <c r="C12" s="12"/>
      <c r="D12" s="53"/>
      <c r="E12" s="13"/>
      <c r="F12" s="14"/>
      <c r="G12" s="14"/>
      <c r="H12" s="14"/>
      <c r="I12" s="14"/>
      <c r="J12" s="14"/>
      <c r="K12" s="53"/>
      <c r="L12" s="13"/>
      <c r="M12" s="14"/>
      <c r="N12" s="14"/>
      <c r="O12" s="14"/>
      <c r="P12" s="14"/>
      <c r="Q12" s="14"/>
      <c r="R12" s="233"/>
      <c r="S12" s="237">
        <f t="shared" si="3"/>
        <v>0</v>
      </c>
      <c r="T12" s="237">
        <f t="shared" si="4"/>
        <v>0</v>
      </c>
      <c r="U12" s="14"/>
      <c r="V12" s="237">
        <f t="shared" si="5"/>
        <v>0</v>
      </c>
      <c r="W12" s="235"/>
      <c r="X12" s="17">
        <f t="shared" si="6"/>
        <v>0</v>
      </c>
      <c r="Y12" s="17">
        <f t="shared" si="7"/>
        <v>0</v>
      </c>
      <c r="Z12" s="17">
        <f t="shared" si="8"/>
        <v>0</v>
      </c>
      <c r="AB12" s="237">
        <f t="shared" si="9"/>
        <v>0</v>
      </c>
      <c r="AC12" s="17">
        <f t="shared" si="10"/>
        <v>0</v>
      </c>
      <c r="AD12" s="237">
        <f t="shared" si="11"/>
        <v>0</v>
      </c>
      <c r="AE12" s="17">
        <f t="shared" si="12"/>
        <v>0</v>
      </c>
      <c r="AF12" s="17">
        <f t="shared" si="13"/>
        <v>0</v>
      </c>
      <c r="AG12" s="35"/>
    </row>
    <row r="13" spans="1:33" ht="21" customHeight="1" x14ac:dyDescent="0.2">
      <c r="A13" s="10"/>
      <c r="B13" s="11"/>
      <c r="C13" s="12"/>
      <c r="D13" s="53"/>
      <c r="E13" s="13"/>
      <c r="F13" s="14"/>
      <c r="G13" s="14"/>
      <c r="H13" s="14"/>
      <c r="I13" s="14"/>
      <c r="J13" s="14"/>
      <c r="K13" s="53"/>
      <c r="L13" s="13"/>
      <c r="M13" s="14"/>
      <c r="N13" s="14"/>
      <c r="O13" s="14"/>
      <c r="P13" s="14"/>
      <c r="Q13" s="14"/>
      <c r="R13" s="233"/>
      <c r="S13" s="237">
        <f t="shared" si="3"/>
        <v>0</v>
      </c>
      <c r="T13" s="237">
        <f t="shared" si="4"/>
        <v>0</v>
      </c>
      <c r="U13" s="14"/>
      <c r="V13" s="237">
        <f t="shared" si="5"/>
        <v>0</v>
      </c>
      <c r="W13" s="235"/>
      <c r="X13" s="17">
        <f t="shared" si="6"/>
        <v>0</v>
      </c>
      <c r="Y13" s="17">
        <f t="shared" si="7"/>
        <v>0</v>
      </c>
      <c r="Z13" s="17">
        <f t="shared" si="8"/>
        <v>0</v>
      </c>
      <c r="AB13" s="237">
        <f t="shared" si="9"/>
        <v>0</v>
      </c>
      <c r="AC13" s="17">
        <f t="shared" si="10"/>
        <v>0</v>
      </c>
      <c r="AD13" s="237">
        <f t="shared" si="11"/>
        <v>0</v>
      </c>
      <c r="AE13" s="17">
        <f t="shared" si="12"/>
        <v>0</v>
      </c>
      <c r="AF13" s="17">
        <f t="shared" si="13"/>
        <v>0</v>
      </c>
      <c r="AG13" s="35"/>
    </row>
    <row r="14" spans="1:33" ht="21" customHeight="1" x14ac:dyDescent="0.2">
      <c r="A14" s="10"/>
      <c r="B14" s="11"/>
      <c r="C14" s="12"/>
      <c r="D14" s="53"/>
      <c r="E14" s="13"/>
      <c r="F14" s="14"/>
      <c r="G14" s="14"/>
      <c r="H14" s="14"/>
      <c r="I14" s="14"/>
      <c r="J14" s="14"/>
      <c r="K14" s="53"/>
      <c r="L14" s="13"/>
      <c r="M14" s="14"/>
      <c r="N14" s="14"/>
      <c r="O14" s="14"/>
      <c r="P14" s="14"/>
      <c r="Q14" s="14"/>
      <c r="R14" s="233"/>
      <c r="S14" s="237">
        <f t="shared" si="3"/>
        <v>0</v>
      </c>
      <c r="T14" s="237">
        <f t="shared" si="4"/>
        <v>0</v>
      </c>
      <c r="U14" s="14"/>
      <c r="V14" s="237">
        <f t="shared" si="5"/>
        <v>0</v>
      </c>
      <c r="W14" s="235"/>
      <c r="X14" s="17">
        <f t="shared" si="6"/>
        <v>0</v>
      </c>
      <c r="Y14" s="17">
        <f t="shared" si="7"/>
        <v>0</v>
      </c>
      <c r="Z14" s="17">
        <f t="shared" si="8"/>
        <v>0</v>
      </c>
      <c r="AB14" s="237">
        <f t="shared" si="9"/>
        <v>0</v>
      </c>
      <c r="AC14" s="17">
        <f t="shared" si="10"/>
        <v>0</v>
      </c>
      <c r="AD14" s="237">
        <f t="shared" si="11"/>
        <v>0</v>
      </c>
      <c r="AE14" s="17">
        <f t="shared" si="12"/>
        <v>0</v>
      </c>
      <c r="AF14" s="17">
        <f t="shared" si="13"/>
        <v>0</v>
      </c>
      <c r="AG14" s="35"/>
    </row>
    <row r="15" spans="1:33" ht="21" customHeight="1" x14ac:dyDescent="0.2">
      <c r="A15" s="10"/>
      <c r="B15" s="11"/>
      <c r="C15" s="12"/>
      <c r="D15" s="53"/>
      <c r="E15" s="13"/>
      <c r="F15" s="14"/>
      <c r="G15" s="14"/>
      <c r="H15" s="14"/>
      <c r="I15" s="14"/>
      <c r="J15" s="14"/>
      <c r="K15" s="53"/>
      <c r="L15" s="13"/>
      <c r="M15" s="14"/>
      <c r="N15" s="14"/>
      <c r="O15" s="14"/>
      <c r="P15" s="14"/>
      <c r="Q15" s="14"/>
      <c r="R15" s="233"/>
      <c r="S15" s="237">
        <f t="shared" si="3"/>
        <v>0</v>
      </c>
      <c r="T15" s="237">
        <f t="shared" si="4"/>
        <v>0</v>
      </c>
      <c r="U15" s="14"/>
      <c r="V15" s="237">
        <f t="shared" si="5"/>
        <v>0</v>
      </c>
      <c r="W15" s="235"/>
      <c r="X15" s="17">
        <f t="shared" si="6"/>
        <v>0</v>
      </c>
      <c r="Y15" s="17">
        <f t="shared" si="7"/>
        <v>0</v>
      </c>
      <c r="Z15" s="17">
        <f t="shared" si="8"/>
        <v>0</v>
      </c>
      <c r="AB15" s="237">
        <f t="shared" si="9"/>
        <v>0</v>
      </c>
      <c r="AC15" s="17">
        <f t="shared" si="10"/>
        <v>0</v>
      </c>
      <c r="AD15" s="237">
        <f t="shared" si="11"/>
        <v>0</v>
      </c>
      <c r="AE15" s="17">
        <f t="shared" si="12"/>
        <v>0</v>
      </c>
      <c r="AF15" s="17">
        <f t="shared" si="13"/>
        <v>0</v>
      </c>
      <c r="AG15" s="35"/>
    </row>
    <row r="16" spans="1:33" ht="21" customHeight="1" x14ac:dyDescent="0.2">
      <c r="A16" s="10"/>
      <c r="B16" s="11"/>
      <c r="C16" s="12"/>
      <c r="D16" s="53"/>
      <c r="E16" s="13"/>
      <c r="F16" s="14"/>
      <c r="G16" s="14"/>
      <c r="H16" s="14"/>
      <c r="I16" s="14"/>
      <c r="J16" s="14"/>
      <c r="K16" s="53"/>
      <c r="L16" s="13"/>
      <c r="M16" s="14"/>
      <c r="N16" s="14"/>
      <c r="O16" s="14"/>
      <c r="P16" s="14"/>
      <c r="Q16" s="14"/>
      <c r="R16" s="53"/>
      <c r="S16" s="237">
        <f t="shared" ref="S16:S79" si="14">SUM(E16:J16)</f>
        <v>0</v>
      </c>
      <c r="T16" s="237">
        <f t="shared" ref="T16:T79" si="15">SUM(L16:Q16)</f>
        <v>0</v>
      </c>
      <c r="U16" s="14"/>
      <c r="V16" s="237">
        <f t="shared" ref="V16:V79" si="16">IF(SUM(S16:U16)=0,0,V15+S16-T16+U16)</f>
        <v>0</v>
      </c>
      <c r="W16" s="53"/>
      <c r="X16" s="17">
        <f t="shared" si="6"/>
        <v>0</v>
      </c>
      <c r="Y16" s="17">
        <f t="shared" si="7"/>
        <v>0</v>
      </c>
      <c r="Z16" s="17">
        <f t="shared" si="8"/>
        <v>0</v>
      </c>
      <c r="AB16" s="237">
        <f t="shared" si="9"/>
        <v>0</v>
      </c>
      <c r="AC16" s="17">
        <f t="shared" si="10"/>
        <v>0</v>
      </c>
      <c r="AD16" s="237">
        <f t="shared" si="11"/>
        <v>0</v>
      </c>
      <c r="AE16" s="17">
        <f t="shared" si="12"/>
        <v>0</v>
      </c>
      <c r="AF16" s="17">
        <f t="shared" si="13"/>
        <v>0</v>
      </c>
      <c r="AG16" s="35"/>
    </row>
    <row r="17" spans="1:33" ht="21" customHeight="1" x14ac:dyDescent="0.2">
      <c r="A17" s="10"/>
      <c r="B17" s="11"/>
      <c r="C17" s="12"/>
      <c r="D17" s="53"/>
      <c r="E17" s="13"/>
      <c r="F17" s="14"/>
      <c r="G17" s="14"/>
      <c r="H17" s="14"/>
      <c r="I17" s="14"/>
      <c r="J17" s="14"/>
      <c r="K17" s="53"/>
      <c r="L17" s="13"/>
      <c r="M17" s="14"/>
      <c r="N17" s="14"/>
      <c r="O17" s="14"/>
      <c r="P17" s="14"/>
      <c r="Q17" s="14"/>
      <c r="R17" s="53"/>
      <c r="S17" s="237">
        <f t="shared" si="14"/>
        <v>0</v>
      </c>
      <c r="T17" s="237">
        <f t="shared" si="15"/>
        <v>0</v>
      </c>
      <c r="U17" s="14"/>
      <c r="V17" s="237">
        <f t="shared" si="16"/>
        <v>0</v>
      </c>
      <c r="W17" s="53"/>
      <c r="X17" s="17">
        <f t="shared" si="6"/>
        <v>0</v>
      </c>
      <c r="Y17" s="17">
        <f t="shared" si="7"/>
        <v>0</v>
      </c>
      <c r="Z17" s="17">
        <f t="shared" si="8"/>
        <v>0</v>
      </c>
      <c r="AB17" s="237">
        <f t="shared" si="9"/>
        <v>0</v>
      </c>
      <c r="AC17" s="17">
        <f t="shared" si="10"/>
        <v>0</v>
      </c>
      <c r="AD17" s="237">
        <f t="shared" si="11"/>
        <v>0</v>
      </c>
      <c r="AE17" s="17">
        <f t="shared" si="12"/>
        <v>0</v>
      </c>
      <c r="AF17" s="17">
        <f t="shared" si="13"/>
        <v>0</v>
      </c>
      <c r="AG17" s="35"/>
    </row>
    <row r="18" spans="1:33" ht="21" customHeight="1" x14ac:dyDescent="0.2">
      <c r="A18" s="10"/>
      <c r="B18" s="11"/>
      <c r="C18" s="12"/>
      <c r="D18" s="53"/>
      <c r="E18" s="13"/>
      <c r="F18" s="14"/>
      <c r="G18" s="14"/>
      <c r="H18" s="14"/>
      <c r="I18" s="14"/>
      <c r="J18" s="14"/>
      <c r="K18" s="53"/>
      <c r="L18" s="13"/>
      <c r="M18" s="14"/>
      <c r="N18" s="14"/>
      <c r="O18" s="14"/>
      <c r="P18" s="14"/>
      <c r="Q18" s="14"/>
      <c r="R18" s="53"/>
      <c r="S18" s="237">
        <f t="shared" si="14"/>
        <v>0</v>
      </c>
      <c r="T18" s="237">
        <f t="shared" si="15"/>
        <v>0</v>
      </c>
      <c r="U18" s="14"/>
      <c r="V18" s="237">
        <f t="shared" si="16"/>
        <v>0</v>
      </c>
      <c r="W18" s="53"/>
      <c r="X18" s="17">
        <f t="shared" si="6"/>
        <v>0</v>
      </c>
      <c r="Y18" s="17">
        <f t="shared" si="7"/>
        <v>0</v>
      </c>
      <c r="Z18" s="17">
        <f t="shared" si="8"/>
        <v>0</v>
      </c>
      <c r="AB18" s="237">
        <f t="shared" si="9"/>
        <v>0</v>
      </c>
      <c r="AC18" s="17">
        <f t="shared" si="10"/>
        <v>0</v>
      </c>
      <c r="AD18" s="237">
        <f t="shared" si="11"/>
        <v>0</v>
      </c>
      <c r="AE18" s="17">
        <f t="shared" si="12"/>
        <v>0</v>
      </c>
      <c r="AF18" s="17">
        <f t="shared" si="13"/>
        <v>0</v>
      </c>
      <c r="AG18" s="35"/>
    </row>
    <row r="19" spans="1:33" ht="21" customHeight="1" x14ac:dyDescent="0.2">
      <c r="A19" s="10"/>
      <c r="B19" s="11"/>
      <c r="C19" s="12"/>
      <c r="D19" s="53"/>
      <c r="E19" s="13"/>
      <c r="F19" s="14"/>
      <c r="G19" s="14"/>
      <c r="H19" s="14"/>
      <c r="I19" s="14"/>
      <c r="J19" s="14"/>
      <c r="K19" s="53"/>
      <c r="L19" s="13"/>
      <c r="M19" s="14"/>
      <c r="N19" s="14"/>
      <c r="O19" s="14"/>
      <c r="P19" s="14"/>
      <c r="Q19" s="14"/>
      <c r="R19" s="53"/>
      <c r="S19" s="237">
        <f t="shared" si="14"/>
        <v>0</v>
      </c>
      <c r="T19" s="237">
        <f t="shared" si="15"/>
        <v>0</v>
      </c>
      <c r="U19" s="14"/>
      <c r="V19" s="237">
        <f t="shared" si="16"/>
        <v>0</v>
      </c>
      <c r="W19" s="53"/>
      <c r="X19" s="17">
        <f t="shared" si="6"/>
        <v>0</v>
      </c>
      <c r="Y19" s="17">
        <f t="shared" si="7"/>
        <v>0</v>
      </c>
      <c r="Z19" s="17">
        <f t="shared" si="8"/>
        <v>0</v>
      </c>
      <c r="AB19" s="237">
        <f t="shared" si="9"/>
        <v>0</v>
      </c>
      <c r="AC19" s="17">
        <f t="shared" si="10"/>
        <v>0</v>
      </c>
      <c r="AD19" s="237">
        <f t="shared" si="11"/>
        <v>0</v>
      </c>
      <c r="AE19" s="17">
        <f t="shared" si="12"/>
        <v>0</v>
      </c>
      <c r="AF19" s="17">
        <f t="shared" si="13"/>
        <v>0</v>
      </c>
      <c r="AG19" s="35"/>
    </row>
    <row r="20" spans="1:33" ht="21" customHeight="1" x14ac:dyDescent="0.2">
      <c r="A20" s="10"/>
      <c r="B20" s="11"/>
      <c r="C20" s="12"/>
      <c r="D20" s="53"/>
      <c r="E20" s="13"/>
      <c r="F20" s="14"/>
      <c r="G20" s="14"/>
      <c r="H20" s="14"/>
      <c r="I20" s="14"/>
      <c r="J20" s="14"/>
      <c r="K20" s="53"/>
      <c r="L20" s="13"/>
      <c r="M20" s="14"/>
      <c r="N20" s="14"/>
      <c r="O20" s="14"/>
      <c r="P20" s="14"/>
      <c r="Q20" s="14"/>
      <c r="R20" s="53"/>
      <c r="S20" s="237">
        <f t="shared" si="14"/>
        <v>0</v>
      </c>
      <c r="T20" s="237">
        <f t="shared" si="15"/>
        <v>0</v>
      </c>
      <c r="U20" s="14"/>
      <c r="V20" s="237">
        <f t="shared" si="16"/>
        <v>0</v>
      </c>
      <c r="W20" s="53"/>
      <c r="X20" s="17">
        <f t="shared" si="6"/>
        <v>0</v>
      </c>
      <c r="Y20" s="17">
        <f t="shared" si="7"/>
        <v>0</v>
      </c>
      <c r="Z20" s="17">
        <f t="shared" si="8"/>
        <v>0</v>
      </c>
      <c r="AB20" s="237">
        <f t="shared" si="9"/>
        <v>0</v>
      </c>
      <c r="AC20" s="17">
        <f t="shared" si="10"/>
        <v>0</v>
      </c>
      <c r="AD20" s="237">
        <f t="shared" si="11"/>
        <v>0</v>
      </c>
      <c r="AE20" s="17">
        <f t="shared" si="12"/>
        <v>0</v>
      </c>
      <c r="AF20" s="17">
        <f t="shared" si="13"/>
        <v>0</v>
      </c>
      <c r="AG20" s="35"/>
    </row>
    <row r="21" spans="1:33" ht="21" customHeight="1" x14ac:dyDescent="0.2">
      <c r="A21" s="10"/>
      <c r="B21" s="11"/>
      <c r="C21" s="12"/>
      <c r="D21" s="53"/>
      <c r="E21" s="13"/>
      <c r="F21" s="14"/>
      <c r="G21" s="14"/>
      <c r="H21" s="14"/>
      <c r="I21" s="14"/>
      <c r="J21" s="14"/>
      <c r="K21" s="53"/>
      <c r="L21" s="13"/>
      <c r="M21" s="14"/>
      <c r="N21" s="14"/>
      <c r="O21" s="14"/>
      <c r="P21" s="14"/>
      <c r="Q21" s="14"/>
      <c r="R21" s="53"/>
      <c r="S21" s="237">
        <f t="shared" si="14"/>
        <v>0</v>
      </c>
      <c r="T21" s="237">
        <f t="shared" si="15"/>
        <v>0</v>
      </c>
      <c r="U21" s="14"/>
      <c r="V21" s="237">
        <f t="shared" si="16"/>
        <v>0</v>
      </c>
      <c r="W21" s="53"/>
      <c r="X21" s="17">
        <f t="shared" si="6"/>
        <v>0</v>
      </c>
      <c r="Y21" s="17">
        <f t="shared" si="7"/>
        <v>0</v>
      </c>
      <c r="Z21" s="17">
        <f t="shared" si="8"/>
        <v>0</v>
      </c>
      <c r="AB21" s="237">
        <f t="shared" si="9"/>
        <v>0</v>
      </c>
      <c r="AC21" s="17">
        <f t="shared" si="10"/>
        <v>0</v>
      </c>
      <c r="AD21" s="237">
        <f t="shared" si="11"/>
        <v>0</v>
      </c>
      <c r="AE21" s="17">
        <f t="shared" si="12"/>
        <v>0</v>
      </c>
      <c r="AF21" s="17">
        <f t="shared" si="13"/>
        <v>0</v>
      </c>
      <c r="AG21" s="35"/>
    </row>
    <row r="22" spans="1:33" ht="21" customHeight="1" x14ac:dyDescent="0.2">
      <c r="A22" s="10"/>
      <c r="B22" s="11"/>
      <c r="C22" s="12"/>
      <c r="D22" s="53"/>
      <c r="E22" s="13"/>
      <c r="F22" s="14"/>
      <c r="G22" s="14"/>
      <c r="H22" s="14"/>
      <c r="I22" s="14"/>
      <c r="J22" s="14"/>
      <c r="K22" s="53"/>
      <c r="L22" s="13"/>
      <c r="M22" s="14"/>
      <c r="N22" s="14"/>
      <c r="O22" s="14"/>
      <c r="P22" s="14"/>
      <c r="Q22" s="14"/>
      <c r="R22" s="53"/>
      <c r="S22" s="237">
        <f t="shared" si="14"/>
        <v>0</v>
      </c>
      <c r="T22" s="237">
        <f t="shared" si="15"/>
        <v>0</v>
      </c>
      <c r="U22" s="14"/>
      <c r="V22" s="237">
        <f t="shared" si="16"/>
        <v>0</v>
      </c>
      <c r="W22" s="53"/>
      <c r="X22" s="17">
        <f t="shared" si="6"/>
        <v>0</v>
      </c>
      <c r="Y22" s="17">
        <f t="shared" si="7"/>
        <v>0</v>
      </c>
      <c r="Z22" s="17">
        <f t="shared" si="8"/>
        <v>0</v>
      </c>
      <c r="AB22" s="237">
        <f t="shared" si="9"/>
        <v>0</v>
      </c>
      <c r="AC22" s="17">
        <f t="shared" si="10"/>
        <v>0</v>
      </c>
      <c r="AD22" s="237">
        <f t="shared" si="11"/>
        <v>0</v>
      </c>
      <c r="AE22" s="17">
        <f t="shared" si="12"/>
        <v>0</v>
      </c>
      <c r="AF22" s="17">
        <f t="shared" si="13"/>
        <v>0</v>
      </c>
      <c r="AG22" s="35"/>
    </row>
    <row r="23" spans="1:33" ht="21" customHeight="1" x14ac:dyDescent="0.2">
      <c r="A23" s="10"/>
      <c r="B23" s="11"/>
      <c r="C23" s="12"/>
      <c r="D23" s="53"/>
      <c r="E23" s="13"/>
      <c r="F23" s="14"/>
      <c r="G23" s="14"/>
      <c r="H23" s="14"/>
      <c r="I23" s="14"/>
      <c r="J23" s="14"/>
      <c r="K23" s="53"/>
      <c r="L23" s="13"/>
      <c r="M23" s="14"/>
      <c r="N23" s="14"/>
      <c r="O23" s="14"/>
      <c r="P23" s="14"/>
      <c r="Q23" s="14"/>
      <c r="R23" s="53"/>
      <c r="S23" s="237">
        <f t="shared" si="14"/>
        <v>0</v>
      </c>
      <c r="T23" s="237">
        <f t="shared" si="15"/>
        <v>0</v>
      </c>
      <c r="U23" s="14"/>
      <c r="V23" s="237">
        <f t="shared" si="16"/>
        <v>0</v>
      </c>
      <c r="W23" s="53"/>
      <c r="X23" s="17">
        <f t="shared" si="6"/>
        <v>0</v>
      </c>
      <c r="Y23" s="17">
        <f t="shared" si="7"/>
        <v>0</v>
      </c>
      <c r="Z23" s="17">
        <f t="shared" si="8"/>
        <v>0</v>
      </c>
      <c r="AB23" s="237">
        <f t="shared" si="9"/>
        <v>0</v>
      </c>
      <c r="AC23" s="17">
        <f t="shared" si="10"/>
        <v>0</v>
      </c>
      <c r="AD23" s="237">
        <f t="shared" si="11"/>
        <v>0</v>
      </c>
      <c r="AE23" s="17">
        <f t="shared" si="12"/>
        <v>0</v>
      </c>
      <c r="AF23" s="17">
        <f t="shared" si="13"/>
        <v>0</v>
      </c>
      <c r="AG23" s="35"/>
    </row>
    <row r="24" spans="1:33" ht="21" customHeight="1" x14ac:dyDescent="0.2">
      <c r="A24" s="10"/>
      <c r="B24" s="11"/>
      <c r="C24" s="12"/>
      <c r="D24" s="53"/>
      <c r="E24" s="13"/>
      <c r="F24" s="14"/>
      <c r="G24" s="14"/>
      <c r="H24" s="14"/>
      <c r="I24" s="14"/>
      <c r="J24" s="14"/>
      <c r="K24" s="53"/>
      <c r="L24" s="13"/>
      <c r="M24" s="14"/>
      <c r="N24" s="14"/>
      <c r="O24" s="14"/>
      <c r="P24" s="14"/>
      <c r="Q24" s="14"/>
      <c r="R24" s="53"/>
      <c r="S24" s="237">
        <f t="shared" si="14"/>
        <v>0</v>
      </c>
      <c r="T24" s="237">
        <f t="shared" si="15"/>
        <v>0</v>
      </c>
      <c r="U24" s="14"/>
      <c r="V24" s="237">
        <f t="shared" si="16"/>
        <v>0</v>
      </c>
      <c r="W24" s="53"/>
      <c r="X24" s="17">
        <f t="shared" si="6"/>
        <v>0</v>
      </c>
      <c r="Y24" s="17">
        <f t="shared" si="7"/>
        <v>0</v>
      </c>
      <c r="Z24" s="17">
        <f t="shared" si="8"/>
        <v>0</v>
      </c>
      <c r="AB24" s="237">
        <f t="shared" si="9"/>
        <v>0</v>
      </c>
      <c r="AC24" s="17">
        <f t="shared" si="10"/>
        <v>0</v>
      </c>
      <c r="AD24" s="237">
        <f t="shared" si="11"/>
        <v>0</v>
      </c>
      <c r="AE24" s="17">
        <f t="shared" si="12"/>
        <v>0</v>
      </c>
      <c r="AF24" s="17">
        <f t="shared" si="13"/>
        <v>0</v>
      </c>
      <c r="AG24" s="35"/>
    </row>
    <row r="25" spans="1:33" ht="21" customHeight="1" x14ac:dyDescent="0.2">
      <c r="A25" s="10"/>
      <c r="B25" s="11"/>
      <c r="C25" s="12"/>
      <c r="D25" s="53"/>
      <c r="E25" s="13"/>
      <c r="F25" s="14"/>
      <c r="G25" s="14"/>
      <c r="H25" s="14"/>
      <c r="I25" s="14"/>
      <c r="J25" s="14"/>
      <c r="K25" s="53"/>
      <c r="L25" s="13"/>
      <c r="M25" s="14"/>
      <c r="N25" s="14"/>
      <c r="O25" s="14"/>
      <c r="P25" s="14"/>
      <c r="Q25" s="14"/>
      <c r="R25" s="53"/>
      <c r="S25" s="237">
        <f t="shared" si="14"/>
        <v>0</v>
      </c>
      <c r="T25" s="237">
        <f t="shared" si="15"/>
        <v>0</v>
      </c>
      <c r="U25" s="14"/>
      <c r="V25" s="237">
        <f t="shared" si="16"/>
        <v>0</v>
      </c>
      <c r="W25" s="53"/>
      <c r="X25" s="17">
        <f t="shared" si="6"/>
        <v>0</v>
      </c>
      <c r="Y25" s="17">
        <f t="shared" si="7"/>
        <v>0</v>
      </c>
      <c r="Z25" s="17">
        <f t="shared" si="8"/>
        <v>0</v>
      </c>
      <c r="AB25" s="237">
        <f t="shared" si="9"/>
        <v>0</v>
      </c>
      <c r="AC25" s="17">
        <f t="shared" si="10"/>
        <v>0</v>
      </c>
      <c r="AD25" s="237">
        <f t="shared" si="11"/>
        <v>0</v>
      </c>
      <c r="AE25" s="17">
        <f t="shared" si="12"/>
        <v>0</v>
      </c>
      <c r="AF25" s="17">
        <f t="shared" si="13"/>
        <v>0</v>
      </c>
      <c r="AG25" s="35"/>
    </row>
    <row r="26" spans="1:33" ht="21" customHeight="1" x14ac:dyDescent="0.2">
      <c r="A26" s="10"/>
      <c r="B26" s="11"/>
      <c r="C26" s="12"/>
      <c r="D26" s="53"/>
      <c r="E26" s="13"/>
      <c r="F26" s="14"/>
      <c r="G26" s="14"/>
      <c r="H26" s="14"/>
      <c r="I26" s="14"/>
      <c r="J26" s="14"/>
      <c r="K26" s="53"/>
      <c r="L26" s="13"/>
      <c r="M26" s="14"/>
      <c r="N26" s="14"/>
      <c r="O26" s="14"/>
      <c r="P26" s="14"/>
      <c r="Q26" s="14"/>
      <c r="R26" s="53"/>
      <c r="S26" s="237">
        <f t="shared" si="14"/>
        <v>0</v>
      </c>
      <c r="T26" s="237">
        <f t="shared" si="15"/>
        <v>0</v>
      </c>
      <c r="U26" s="14"/>
      <c r="V26" s="237">
        <f t="shared" si="16"/>
        <v>0</v>
      </c>
      <c r="W26" s="53"/>
      <c r="X26" s="17">
        <f t="shared" si="6"/>
        <v>0</v>
      </c>
      <c r="Y26" s="17">
        <f t="shared" si="7"/>
        <v>0</v>
      </c>
      <c r="Z26" s="17">
        <f t="shared" si="8"/>
        <v>0</v>
      </c>
      <c r="AB26" s="237">
        <f t="shared" si="9"/>
        <v>0</v>
      </c>
      <c r="AC26" s="17">
        <f t="shared" si="10"/>
        <v>0</v>
      </c>
      <c r="AD26" s="237">
        <f t="shared" si="11"/>
        <v>0</v>
      </c>
      <c r="AE26" s="17">
        <f t="shared" si="12"/>
        <v>0</v>
      </c>
      <c r="AF26" s="17">
        <f t="shared" si="13"/>
        <v>0</v>
      </c>
      <c r="AG26" s="35"/>
    </row>
    <row r="27" spans="1:33" ht="21" customHeight="1" x14ac:dyDescent="0.2">
      <c r="A27" s="10"/>
      <c r="B27" s="11"/>
      <c r="C27" s="12"/>
      <c r="D27" s="53"/>
      <c r="E27" s="13"/>
      <c r="F27" s="14"/>
      <c r="G27" s="14"/>
      <c r="H27" s="14"/>
      <c r="I27" s="14"/>
      <c r="J27" s="14"/>
      <c r="K27" s="53"/>
      <c r="L27" s="13"/>
      <c r="M27" s="14"/>
      <c r="N27" s="14"/>
      <c r="O27" s="14"/>
      <c r="P27" s="14"/>
      <c r="Q27" s="14"/>
      <c r="R27" s="53"/>
      <c r="S27" s="237">
        <f t="shared" si="14"/>
        <v>0</v>
      </c>
      <c r="T27" s="237">
        <f t="shared" si="15"/>
        <v>0</v>
      </c>
      <c r="U27" s="14"/>
      <c r="V27" s="237">
        <f t="shared" si="16"/>
        <v>0</v>
      </c>
      <c r="W27" s="53"/>
      <c r="X27" s="17">
        <f t="shared" si="6"/>
        <v>0</v>
      </c>
      <c r="Y27" s="17">
        <f t="shared" si="7"/>
        <v>0</v>
      </c>
      <c r="Z27" s="17">
        <f t="shared" si="8"/>
        <v>0</v>
      </c>
      <c r="AB27" s="237">
        <f t="shared" si="9"/>
        <v>0</v>
      </c>
      <c r="AC27" s="17">
        <f t="shared" si="10"/>
        <v>0</v>
      </c>
      <c r="AD27" s="237">
        <f t="shared" si="11"/>
        <v>0</v>
      </c>
      <c r="AE27" s="17">
        <f t="shared" si="12"/>
        <v>0</v>
      </c>
      <c r="AF27" s="17">
        <f t="shared" si="13"/>
        <v>0</v>
      </c>
      <c r="AG27" s="35"/>
    </row>
    <row r="28" spans="1:33" ht="21" customHeight="1" x14ac:dyDescent="0.2">
      <c r="A28" s="10"/>
      <c r="B28" s="11"/>
      <c r="C28" s="12"/>
      <c r="D28" s="53"/>
      <c r="E28" s="13"/>
      <c r="F28" s="14"/>
      <c r="G28" s="14"/>
      <c r="H28" s="14"/>
      <c r="I28" s="14"/>
      <c r="J28" s="14"/>
      <c r="K28" s="53"/>
      <c r="L28" s="13"/>
      <c r="M28" s="14"/>
      <c r="N28" s="14"/>
      <c r="O28" s="14"/>
      <c r="P28" s="14"/>
      <c r="Q28" s="14"/>
      <c r="R28" s="53"/>
      <c r="S28" s="237">
        <f t="shared" si="14"/>
        <v>0</v>
      </c>
      <c r="T28" s="237">
        <f t="shared" si="15"/>
        <v>0</v>
      </c>
      <c r="U28" s="14"/>
      <c r="V28" s="237">
        <f t="shared" si="16"/>
        <v>0</v>
      </c>
      <c r="W28" s="53"/>
      <c r="X28" s="17">
        <f t="shared" si="6"/>
        <v>0</v>
      </c>
      <c r="Y28" s="17">
        <f t="shared" si="7"/>
        <v>0</v>
      </c>
      <c r="Z28" s="17">
        <f t="shared" si="8"/>
        <v>0</v>
      </c>
      <c r="AB28" s="237">
        <f t="shared" si="9"/>
        <v>0</v>
      </c>
      <c r="AC28" s="17">
        <f t="shared" si="10"/>
        <v>0</v>
      </c>
      <c r="AD28" s="237">
        <f t="shared" si="11"/>
        <v>0</v>
      </c>
      <c r="AE28" s="17">
        <f t="shared" si="12"/>
        <v>0</v>
      </c>
      <c r="AF28" s="17">
        <f t="shared" si="13"/>
        <v>0</v>
      </c>
      <c r="AG28" s="35"/>
    </row>
    <row r="29" spans="1:33" ht="21" customHeight="1" x14ac:dyDescent="0.2">
      <c r="A29" s="10"/>
      <c r="B29" s="11"/>
      <c r="C29" s="12"/>
      <c r="D29" s="53"/>
      <c r="E29" s="13"/>
      <c r="F29" s="14"/>
      <c r="G29" s="14"/>
      <c r="H29" s="14"/>
      <c r="I29" s="14"/>
      <c r="J29" s="14"/>
      <c r="K29" s="53"/>
      <c r="L29" s="13"/>
      <c r="M29" s="14"/>
      <c r="N29" s="14"/>
      <c r="O29" s="14"/>
      <c r="P29" s="14"/>
      <c r="Q29" s="14"/>
      <c r="R29" s="53"/>
      <c r="S29" s="237">
        <f t="shared" si="14"/>
        <v>0</v>
      </c>
      <c r="T29" s="237">
        <f t="shared" si="15"/>
        <v>0</v>
      </c>
      <c r="U29" s="14"/>
      <c r="V29" s="237">
        <f t="shared" si="16"/>
        <v>0</v>
      </c>
      <c r="W29" s="53"/>
      <c r="X29" s="17">
        <f t="shared" si="6"/>
        <v>0</v>
      </c>
      <c r="Y29" s="17">
        <f t="shared" si="7"/>
        <v>0</v>
      </c>
      <c r="Z29" s="17">
        <f t="shared" si="8"/>
        <v>0</v>
      </c>
      <c r="AB29" s="237">
        <f t="shared" si="9"/>
        <v>0</v>
      </c>
      <c r="AC29" s="17">
        <f t="shared" si="10"/>
        <v>0</v>
      </c>
      <c r="AD29" s="237">
        <f t="shared" si="11"/>
        <v>0</v>
      </c>
      <c r="AE29" s="17">
        <f t="shared" si="12"/>
        <v>0</v>
      </c>
      <c r="AF29" s="17">
        <f t="shared" si="13"/>
        <v>0</v>
      </c>
      <c r="AG29" s="35"/>
    </row>
    <row r="30" spans="1:33" ht="21" customHeight="1" x14ac:dyDescent="0.2">
      <c r="A30" s="10"/>
      <c r="B30" s="11"/>
      <c r="C30" s="12"/>
      <c r="D30" s="53"/>
      <c r="E30" s="13"/>
      <c r="F30" s="14"/>
      <c r="G30" s="14"/>
      <c r="H30" s="14"/>
      <c r="I30" s="14"/>
      <c r="J30" s="14"/>
      <c r="K30" s="53"/>
      <c r="L30" s="13"/>
      <c r="M30" s="14"/>
      <c r="N30" s="14"/>
      <c r="O30" s="14"/>
      <c r="P30" s="14"/>
      <c r="Q30" s="14"/>
      <c r="R30" s="53"/>
      <c r="S30" s="237">
        <f t="shared" si="14"/>
        <v>0</v>
      </c>
      <c r="T30" s="237">
        <f t="shared" si="15"/>
        <v>0</v>
      </c>
      <c r="U30" s="14"/>
      <c r="V30" s="237">
        <f t="shared" si="16"/>
        <v>0</v>
      </c>
      <c r="W30" s="53"/>
      <c r="X30" s="17">
        <f t="shared" si="6"/>
        <v>0</v>
      </c>
      <c r="Y30" s="17">
        <f t="shared" si="7"/>
        <v>0</v>
      </c>
      <c r="Z30" s="17">
        <f t="shared" si="8"/>
        <v>0</v>
      </c>
      <c r="AB30" s="237">
        <f t="shared" si="9"/>
        <v>0</v>
      </c>
      <c r="AC30" s="17">
        <f t="shared" si="10"/>
        <v>0</v>
      </c>
      <c r="AD30" s="237">
        <f t="shared" si="11"/>
        <v>0</v>
      </c>
      <c r="AE30" s="17">
        <f t="shared" si="12"/>
        <v>0</v>
      </c>
      <c r="AF30" s="17">
        <f t="shared" si="13"/>
        <v>0</v>
      </c>
      <c r="AG30" s="35"/>
    </row>
    <row r="31" spans="1:33" ht="21" customHeight="1" x14ac:dyDescent="0.2">
      <c r="A31" s="10"/>
      <c r="B31" s="11"/>
      <c r="C31" s="12"/>
      <c r="D31" s="53"/>
      <c r="E31" s="13"/>
      <c r="F31" s="14"/>
      <c r="G31" s="14"/>
      <c r="H31" s="14"/>
      <c r="I31" s="14"/>
      <c r="J31" s="14"/>
      <c r="K31" s="53"/>
      <c r="L31" s="13"/>
      <c r="M31" s="14"/>
      <c r="N31" s="14"/>
      <c r="O31" s="14"/>
      <c r="P31" s="14"/>
      <c r="Q31" s="14"/>
      <c r="R31" s="53"/>
      <c r="S31" s="237">
        <f t="shared" si="14"/>
        <v>0</v>
      </c>
      <c r="T31" s="237">
        <f t="shared" si="15"/>
        <v>0</v>
      </c>
      <c r="U31" s="14"/>
      <c r="V31" s="237">
        <f t="shared" si="16"/>
        <v>0</v>
      </c>
      <c r="W31" s="53"/>
      <c r="X31" s="17">
        <f t="shared" si="6"/>
        <v>0</v>
      </c>
      <c r="Y31" s="17">
        <f t="shared" si="7"/>
        <v>0</v>
      </c>
      <c r="Z31" s="17">
        <f t="shared" si="8"/>
        <v>0</v>
      </c>
      <c r="AB31" s="237">
        <f t="shared" si="9"/>
        <v>0</v>
      </c>
      <c r="AC31" s="17">
        <f t="shared" si="10"/>
        <v>0</v>
      </c>
      <c r="AD31" s="237">
        <f t="shared" si="11"/>
        <v>0</v>
      </c>
      <c r="AE31" s="17">
        <f t="shared" si="12"/>
        <v>0</v>
      </c>
      <c r="AF31" s="17">
        <f t="shared" si="13"/>
        <v>0</v>
      </c>
      <c r="AG31" s="35"/>
    </row>
    <row r="32" spans="1:33" ht="21" customHeight="1" x14ac:dyDescent="0.2">
      <c r="A32" s="10"/>
      <c r="B32" s="11"/>
      <c r="C32" s="12"/>
      <c r="D32" s="53"/>
      <c r="E32" s="13"/>
      <c r="F32" s="14"/>
      <c r="G32" s="14"/>
      <c r="H32" s="14"/>
      <c r="I32" s="14"/>
      <c r="J32" s="14"/>
      <c r="K32" s="53"/>
      <c r="L32" s="13"/>
      <c r="M32" s="14"/>
      <c r="N32" s="14"/>
      <c r="O32" s="14"/>
      <c r="P32" s="14"/>
      <c r="Q32" s="14"/>
      <c r="R32" s="53"/>
      <c r="S32" s="237">
        <f t="shared" si="14"/>
        <v>0</v>
      </c>
      <c r="T32" s="237">
        <f t="shared" si="15"/>
        <v>0</v>
      </c>
      <c r="U32" s="14"/>
      <c r="V32" s="237">
        <f t="shared" si="16"/>
        <v>0</v>
      </c>
      <c r="W32" s="53"/>
      <c r="X32" s="17">
        <f t="shared" si="6"/>
        <v>0</v>
      </c>
      <c r="Y32" s="17">
        <f t="shared" si="7"/>
        <v>0</v>
      </c>
      <c r="Z32" s="17">
        <f t="shared" si="8"/>
        <v>0</v>
      </c>
      <c r="AB32" s="237">
        <f t="shared" si="9"/>
        <v>0</v>
      </c>
      <c r="AC32" s="17">
        <f t="shared" si="10"/>
        <v>0</v>
      </c>
      <c r="AD32" s="237">
        <f t="shared" si="11"/>
        <v>0</v>
      </c>
      <c r="AE32" s="17">
        <f t="shared" si="12"/>
        <v>0</v>
      </c>
      <c r="AF32" s="17">
        <f t="shared" si="13"/>
        <v>0</v>
      </c>
      <c r="AG32" s="35"/>
    </row>
    <row r="33" spans="1:33" ht="21" customHeight="1" x14ac:dyDescent="0.2">
      <c r="A33" s="10"/>
      <c r="B33" s="11"/>
      <c r="C33" s="12"/>
      <c r="D33" s="53"/>
      <c r="E33" s="13"/>
      <c r="F33" s="14"/>
      <c r="G33" s="14"/>
      <c r="H33" s="14"/>
      <c r="I33" s="14"/>
      <c r="J33" s="14"/>
      <c r="K33" s="53"/>
      <c r="L33" s="13"/>
      <c r="M33" s="14"/>
      <c r="N33" s="14"/>
      <c r="O33" s="14"/>
      <c r="P33" s="14"/>
      <c r="Q33" s="14"/>
      <c r="R33" s="53"/>
      <c r="S33" s="237">
        <f t="shared" si="14"/>
        <v>0</v>
      </c>
      <c r="T33" s="237">
        <f t="shared" si="15"/>
        <v>0</v>
      </c>
      <c r="U33" s="14"/>
      <c r="V33" s="237">
        <f t="shared" si="16"/>
        <v>0</v>
      </c>
      <c r="W33" s="53"/>
      <c r="X33" s="17">
        <f t="shared" si="6"/>
        <v>0</v>
      </c>
      <c r="Y33" s="17">
        <f t="shared" si="7"/>
        <v>0</v>
      </c>
      <c r="Z33" s="17">
        <f t="shared" si="8"/>
        <v>0</v>
      </c>
      <c r="AB33" s="237">
        <f t="shared" si="9"/>
        <v>0</v>
      </c>
      <c r="AC33" s="17">
        <f t="shared" si="10"/>
        <v>0</v>
      </c>
      <c r="AD33" s="237">
        <f t="shared" si="11"/>
        <v>0</v>
      </c>
      <c r="AE33" s="17">
        <f t="shared" si="12"/>
        <v>0</v>
      </c>
      <c r="AF33" s="17">
        <f t="shared" si="13"/>
        <v>0</v>
      </c>
      <c r="AG33" s="35"/>
    </row>
    <row r="34" spans="1:33" ht="21" customHeight="1" x14ac:dyDescent="0.2">
      <c r="A34" s="10"/>
      <c r="B34" s="11"/>
      <c r="C34" s="12"/>
      <c r="D34" s="53"/>
      <c r="E34" s="13"/>
      <c r="F34" s="14"/>
      <c r="G34" s="14"/>
      <c r="H34" s="14"/>
      <c r="I34" s="14"/>
      <c r="J34" s="14"/>
      <c r="K34" s="53"/>
      <c r="L34" s="13"/>
      <c r="M34" s="14"/>
      <c r="N34" s="14"/>
      <c r="O34" s="14"/>
      <c r="P34" s="14"/>
      <c r="Q34" s="14"/>
      <c r="R34" s="53"/>
      <c r="S34" s="237">
        <f t="shared" si="14"/>
        <v>0</v>
      </c>
      <c r="T34" s="237">
        <f t="shared" si="15"/>
        <v>0</v>
      </c>
      <c r="U34" s="14"/>
      <c r="V34" s="237">
        <f t="shared" si="16"/>
        <v>0</v>
      </c>
      <c r="W34" s="53"/>
      <c r="X34" s="17">
        <f t="shared" si="6"/>
        <v>0</v>
      </c>
      <c r="Y34" s="17">
        <f t="shared" si="7"/>
        <v>0</v>
      </c>
      <c r="Z34" s="17">
        <f t="shared" si="8"/>
        <v>0</v>
      </c>
      <c r="AB34" s="237">
        <f t="shared" si="9"/>
        <v>0</v>
      </c>
      <c r="AC34" s="17">
        <f t="shared" si="10"/>
        <v>0</v>
      </c>
      <c r="AD34" s="237">
        <f t="shared" si="11"/>
        <v>0</v>
      </c>
      <c r="AE34" s="17">
        <f t="shared" si="12"/>
        <v>0</v>
      </c>
      <c r="AF34" s="17">
        <f t="shared" si="13"/>
        <v>0</v>
      </c>
      <c r="AG34" s="35"/>
    </row>
    <row r="35" spans="1:33" ht="21" customHeight="1" x14ac:dyDescent="0.2">
      <c r="A35" s="10"/>
      <c r="B35" s="11"/>
      <c r="C35" s="12"/>
      <c r="D35" s="53"/>
      <c r="E35" s="13"/>
      <c r="F35" s="14"/>
      <c r="G35" s="14"/>
      <c r="H35" s="14"/>
      <c r="I35" s="14"/>
      <c r="J35" s="14"/>
      <c r="K35" s="53"/>
      <c r="L35" s="13"/>
      <c r="M35" s="14"/>
      <c r="N35" s="14"/>
      <c r="O35" s="14"/>
      <c r="P35" s="14"/>
      <c r="Q35" s="14"/>
      <c r="R35" s="53"/>
      <c r="S35" s="237">
        <f t="shared" si="14"/>
        <v>0</v>
      </c>
      <c r="T35" s="237">
        <f t="shared" si="15"/>
        <v>0</v>
      </c>
      <c r="U35" s="14"/>
      <c r="V35" s="237">
        <f t="shared" si="16"/>
        <v>0</v>
      </c>
      <c r="W35" s="53"/>
      <c r="X35" s="17">
        <f t="shared" si="6"/>
        <v>0</v>
      </c>
      <c r="Y35" s="17">
        <f t="shared" si="7"/>
        <v>0</v>
      </c>
      <c r="Z35" s="17">
        <f t="shared" si="8"/>
        <v>0</v>
      </c>
      <c r="AB35" s="237">
        <f t="shared" si="9"/>
        <v>0</v>
      </c>
      <c r="AC35" s="17">
        <f t="shared" si="10"/>
        <v>0</v>
      </c>
      <c r="AD35" s="237">
        <f t="shared" si="11"/>
        <v>0</v>
      </c>
      <c r="AE35" s="17">
        <f t="shared" si="12"/>
        <v>0</v>
      </c>
      <c r="AF35" s="17">
        <f t="shared" si="13"/>
        <v>0</v>
      </c>
      <c r="AG35" s="35"/>
    </row>
    <row r="36" spans="1:33" ht="21" customHeight="1" x14ac:dyDescent="0.2">
      <c r="A36" s="10"/>
      <c r="B36" s="11"/>
      <c r="C36" s="12"/>
      <c r="D36" s="53"/>
      <c r="E36" s="13"/>
      <c r="F36" s="14"/>
      <c r="G36" s="14"/>
      <c r="H36" s="14"/>
      <c r="I36" s="14"/>
      <c r="J36" s="14"/>
      <c r="K36" s="53"/>
      <c r="L36" s="13"/>
      <c r="M36" s="14"/>
      <c r="N36" s="14"/>
      <c r="O36" s="14"/>
      <c r="P36" s="14"/>
      <c r="Q36" s="14"/>
      <c r="R36" s="53"/>
      <c r="S36" s="237">
        <f t="shared" si="14"/>
        <v>0</v>
      </c>
      <c r="T36" s="237">
        <f t="shared" si="15"/>
        <v>0</v>
      </c>
      <c r="U36" s="14"/>
      <c r="V36" s="237">
        <f t="shared" si="16"/>
        <v>0</v>
      </c>
      <c r="W36" s="53"/>
      <c r="X36" s="17">
        <f t="shared" si="6"/>
        <v>0</v>
      </c>
      <c r="Y36" s="17">
        <f t="shared" si="7"/>
        <v>0</v>
      </c>
      <c r="Z36" s="17">
        <f t="shared" si="8"/>
        <v>0</v>
      </c>
      <c r="AB36" s="237">
        <f t="shared" si="9"/>
        <v>0</v>
      </c>
      <c r="AC36" s="17">
        <f t="shared" si="10"/>
        <v>0</v>
      </c>
      <c r="AD36" s="237">
        <f t="shared" si="11"/>
        <v>0</v>
      </c>
      <c r="AE36" s="17">
        <f t="shared" si="12"/>
        <v>0</v>
      </c>
      <c r="AF36" s="17">
        <f t="shared" si="13"/>
        <v>0</v>
      </c>
      <c r="AG36" s="35"/>
    </row>
    <row r="37" spans="1:33" ht="21" customHeight="1" x14ac:dyDescent="0.2">
      <c r="A37" s="10"/>
      <c r="B37" s="11"/>
      <c r="C37" s="12"/>
      <c r="D37" s="53"/>
      <c r="E37" s="13"/>
      <c r="F37" s="14"/>
      <c r="G37" s="14"/>
      <c r="H37" s="14"/>
      <c r="I37" s="14"/>
      <c r="J37" s="14"/>
      <c r="K37" s="53"/>
      <c r="L37" s="13"/>
      <c r="M37" s="14"/>
      <c r="N37" s="14"/>
      <c r="O37" s="14"/>
      <c r="P37" s="14"/>
      <c r="Q37" s="14"/>
      <c r="R37" s="53"/>
      <c r="S37" s="237">
        <f t="shared" si="14"/>
        <v>0</v>
      </c>
      <c r="T37" s="237">
        <f t="shared" si="15"/>
        <v>0</v>
      </c>
      <c r="U37" s="14"/>
      <c r="V37" s="237">
        <f t="shared" si="16"/>
        <v>0</v>
      </c>
      <c r="W37" s="53"/>
      <c r="X37" s="17">
        <f t="shared" si="6"/>
        <v>0</v>
      </c>
      <c r="Y37" s="17">
        <f t="shared" si="7"/>
        <v>0</v>
      </c>
      <c r="Z37" s="17">
        <f t="shared" si="8"/>
        <v>0</v>
      </c>
      <c r="AB37" s="237">
        <f t="shared" si="9"/>
        <v>0</v>
      </c>
      <c r="AC37" s="17">
        <f t="shared" si="10"/>
        <v>0</v>
      </c>
      <c r="AD37" s="237">
        <f t="shared" si="11"/>
        <v>0</v>
      </c>
      <c r="AE37" s="17">
        <f t="shared" si="12"/>
        <v>0</v>
      </c>
      <c r="AF37" s="17">
        <f t="shared" si="13"/>
        <v>0</v>
      </c>
      <c r="AG37" s="35"/>
    </row>
    <row r="38" spans="1:33" ht="21" customHeight="1" x14ac:dyDescent="0.2">
      <c r="A38" s="10"/>
      <c r="B38" s="11"/>
      <c r="C38" s="12"/>
      <c r="D38" s="53"/>
      <c r="E38" s="13"/>
      <c r="F38" s="14"/>
      <c r="G38" s="14"/>
      <c r="H38" s="14"/>
      <c r="I38" s="14"/>
      <c r="J38" s="14"/>
      <c r="K38" s="53"/>
      <c r="L38" s="13"/>
      <c r="M38" s="14"/>
      <c r="N38" s="14"/>
      <c r="O38" s="14"/>
      <c r="P38" s="14"/>
      <c r="Q38" s="14"/>
      <c r="R38" s="53"/>
      <c r="S38" s="237">
        <f t="shared" si="14"/>
        <v>0</v>
      </c>
      <c r="T38" s="237">
        <f t="shared" si="15"/>
        <v>0</v>
      </c>
      <c r="U38" s="14"/>
      <c r="V38" s="237">
        <f t="shared" si="16"/>
        <v>0</v>
      </c>
      <c r="W38" s="53"/>
      <c r="X38" s="17">
        <f t="shared" si="6"/>
        <v>0</v>
      </c>
      <c r="Y38" s="17">
        <f t="shared" si="7"/>
        <v>0</v>
      </c>
      <c r="Z38" s="17">
        <f t="shared" si="8"/>
        <v>0</v>
      </c>
      <c r="AB38" s="237">
        <f t="shared" si="9"/>
        <v>0</v>
      </c>
      <c r="AC38" s="17">
        <f t="shared" si="10"/>
        <v>0</v>
      </c>
      <c r="AD38" s="237">
        <f t="shared" si="11"/>
        <v>0</v>
      </c>
      <c r="AE38" s="17">
        <f t="shared" si="12"/>
        <v>0</v>
      </c>
      <c r="AF38" s="17">
        <f t="shared" si="13"/>
        <v>0</v>
      </c>
      <c r="AG38" s="35"/>
    </row>
    <row r="39" spans="1:33" ht="21" customHeight="1" x14ac:dyDescent="0.2">
      <c r="A39" s="10"/>
      <c r="B39" s="11"/>
      <c r="C39" s="12"/>
      <c r="D39" s="53"/>
      <c r="E39" s="13"/>
      <c r="F39" s="14"/>
      <c r="G39" s="14"/>
      <c r="H39" s="14"/>
      <c r="I39" s="14"/>
      <c r="J39" s="14"/>
      <c r="K39" s="53"/>
      <c r="L39" s="13"/>
      <c r="M39" s="14"/>
      <c r="N39" s="14"/>
      <c r="O39" s="14"/>
      <c r="P39" s="14"/>
      <c r="Q39" s="14"/>
      <c r="R39" s="53"/>
      <c r="S39" s="237">
        <f t="shared" si="14"/>
        <v>0</v>
      </c>
      <c r="T39" s="237">
        <f t="shared" si="15"/>
        <v>0</v>
      </c>
      <c r="U39" s="14"/>
      <c r="V39" s="237">
        <f t="shared" si="16"/>
        <v>0</v>
      </c>
      <c r="W39" s="53"/>
      <c r="X39" s="17">
        <f t="shared" si="6"/>
        <v>0</v>
      </c>
      <c r="Y39" s="17">
        <f t="shared" si="7"/>
        <v>0</v>
      </c>
      <c r="Z39" s="17">
        <f t="shared" si="8"/>
        <v>0</v>
      </c>
      <c r="AB39" s="237">
        <f t="shared" si="9"/>
        <v>0</v>
      </c>
      <c r="AC39" s="17">
        <f t="shared" si="10"/>
        <v>0</v>
      </c>
      <c r="AD39" s="237">
        <f t="shared" si="11"/>
        <v>0</v>
      </c>
      <c r="AE39" s="17">
        <f t="shared" si="12"/>
        <v>0</v>
      </c>
      <c r="AF39" s="17">
        <f t="shared" si="13"/>
        <v>0</v>
      </c>
      <c r="AG39" s="35"/>
    </row>
    <row r="40" spans="1:33" ht="21" customHeight="1" x14ac:dyDescent="0.2">
      <c r="A40" s="10"/>
      <c r="B40" s="11"/>
      <c r="C40" s="12"/>
      <c r="D40" s="53"/>
      <c r="E40" s="13"/>
      <c r="F40" s="14"/>
      <c r="G40" s="14"/>
      <c r="H40" s="14"/>
      <c r="I40" s="14"/>
      <c r="J40" s="14"/>
      <c r="K40" s="53"/>
      <c r="L40" s="13"/>
      <c r="M40" s="14"/>
      <c r="N40" s="14"/>
      <c r="O40" s="14"/>
      <c r="P40" s="14"/>
      <c r="Q40" s="14"/>
      <c r="R40" s="53"/>
      <c r="S40" s="237">
        <f t="shared" si="14"/>
        <v>0</v>
      </c>
      <c r="T40" s="237">
        <f t="shared" si="15"/>
        <v>0</v>
      </c>
      <c r="U40" s="14"/>
      <c r="V40" s="237">
        <f t="shared" si="16"/>
        <v>0</v>
      </c>
      <c r="W40" s="53"/>
      <c r="X40" s="17">
        <f t="shared" si="6"/>
        <v>0</v>
      </c>
      <c r="Y40" s="17">
        <f t="shared" si="7"/>
        <v>0</v>
      </c>
      <c r="Z40" s="17">
        <f t="shared" si="8"/>
        <v>0</v>
      </c>
      <c r="AB40" s="237">
        <f t="shared" si="9"/>
        <v>0</v>
      </c>
      <c r="AC40" s="17">
        <f t="shared" si="10"/>
        <v>0</v>
      </c>
      <c r="AD40" s="237">
        <f t="shared" si="11"/>
        <v>0</v>
      </c>
      <c r="AE40" s="17">
        <f t="shared" si="12"/>
        <v>0</v>
      </c>
      <c r="AF40" s="17">
        <f t="shared" si="13"/>
        <v>0</v>
      </c>
      <c r="AG40" s="35"/>
    </row>
    <row r="41" spans="1:33" ht="21" customHeight="1" x14ac:dyDescent="0.2">
      <c r="A41" s="10"/>
      <c r="B41" s="11"/>
      <c r="C41" s="12"/>
      <c r="D41" s="53"/>
      <c r="E41" s="13"/>
      <c r="F41" s="14"/>
      <c r="G41" s="14"/>
      <c r="H41" s="14"/>
      <c r="I41" s="14"/>
      <c r="J41" s="14"/>
      <c r="K41" s="53"/>
      <c r="L41" s="13"/>
      <c r="M41" s="14"/>
      <c r="N41" s="14"/>
      <c r="O41" s="14"/>
      <c r="P41" s="14"/>
      <c r="Q41" s="14"/>
      <c r="R41" s="53"/>
      <c r="S41" s="237">
        <f t="shared" si="14"/>
        <v>0</v>
      </c>
      <c r="T41" s="237">
        <f t="shared" si="15"/>
        <v>0</v>
      </c>
      <c r="U41" s="14"/>
      <c r="V41" s="237">
        <f t="shared" si="16"/>
        <v>0</v>
      </c>
      <c r="W41" s="53"/>
      <c r="X41" s="17">
        <f t="shared" si="6"/>
        <v>0</v>
      </c>
      <c r="Y41" s="17">
        <f t="shared" si="7"/>
        <v>0</v>
      </c>
      <c r="Z41" s="17">
        <f t="shared" si="8"/>
        <v>0</v>
      </c>
      <c r="AB41" s="237">
        <f t="shared" si="9"/>
        <v>0</v>
      </c>
      <c r="AC41" s="17">
        <f t="shared" si="10"/>
        <v>0</v>
      </c>
      <c r="AD41" s="237">
        <f t="shared" si="11"/>
        <v>0</v>
      </c>
      <c r="AE41" s="17">
        <f t="shared" si="12"/>
        <v>0</v>
      </c>
      <c r="AF41" s="17">
        <f t="shared" si="13"/>
        <v>0</v>
      </c>
      <c r="AG41" s="35"/>
    </row>
    <row r="42" spans="1:33" ht="21" customHeight="1" x14ac:dyDescent="0.2">
      <c r="A42" s="10"/>
      <c r="B42" s="11"/>
      <c r="C42" s="12"/>
      <c r="D42" s="53"/>
      <c r="E42" s="13"/>
      <c r="F42" s="14"/>
      <c r="G42" s="14"/>
      <c r="H42" s="14"/>
      <c r="I42" s="14"/>
      <c r="J42" s="14"/>
      <c r="K42" s="53"/>
      <c r="L42" s="13"/>
      <c r="M42" s="14"/>
      <c r="N42" s="14"/>
      <c r="O42" s="14"/>
      <c r="P42" s="14"/>
      <c r="Q42" s="14"/>
      <c r="R42" s="53"/>
      <c r="S42" s="237">
        <f t="shared" si="14"/>
        <v>0</v>
      </c>
      <c r="T42" s="237">
        <f t="shared" si="15"/>
        <v>0</v>
      </c>
      <c r="U42" s="14"/>
      <c r="V42" s="237">
        <f t="shared" si="16"/>
        <v>0</v>
      </c>
      <c r="W42" s="53"/>
      <c r="X42" s="17">
        <f t="shared" si="6"/>
        <v>0</v>
      </c>
      <c r="Y42" s="17">
        <f t="shared" si="7"/>
        <v>0</v>
      </c>
      <c r="Z42" s="17">
        <f t="shared" si="8"/>
        <v>0</v>
      </c>
      <c r="AB42" s="237">
        <f t="shared" si="9"/>
        <v>0</v>
      </c>
      <c r="AC42" s="17">
        <f t="shared" si="10"/>
        <v>0</v>
      </c>
      <c r="AD42" s="237">
        <f t="shared" si="11"/>
        <v>0</v>
      </c>
      <c r="AE42" s="17">
        <f t="shared" si="12"/>
        <v>0</v>
      </c>
      <c r="AF42" s="17">
        <f t="shared" si="13"/>
        <v>0</v>
      </c>
      <c r="AG42" s="35"/>
    </row>
    <row r="43" spans="1:33" ht="21" customHeight="1" x14ac:dyDescent="0.2">
      <c r="A43" s="10"/>
      <c r="B43" s="11"/>
      <c r="C43" s="12"/>
      <c r="D43" s="53"/>
      <c r="E43" s="13"/>
      <c r="F43" s="14"/>
      <c r="G43" s="14"/>
      <c r="H43" s="14"/>
      <c r="I43" s="14"/>
      <c r="J43" s="14"/>
      <c r="K43" s="53"/>
      <c r="L43" s="13"/>
      <c r="M43" s="14"/>
      <c r="N43" s="14"/>
      <c r="O43" s="14"/>
      <c r="P43" s="14"/>
      <c r="Q43" s="14"/>
      <c r="R43" s="53"/>
      <c r="S43" s="237">
        <f t="shared" si="14"/>
        <v>0</v>
      </c>
      <c r="T43" s="237">
        <f t="shared" si="15"/>
        <v>0</v>
      </c>
      <c r="U43" s="14"/>
      <c r="V43" s="237">
        <f t="shared" si="16"/>
        <v>0</v>
      </c>
      <c r="W43" s="53"/>
      <c r="X43" s="17">
        <f t="shared" si="6"/>
        <v>0</v>
      </c>
      <c r="Y43" s="17">
        <f t="shared" si="7"/>
        <v>0</v>
      </c>
      <c r="Z43" s="17">
        <f t="shared" si="8"/>
        <v>0</v>
      </c>
      <c r="AB43" s="237">
        <f t="shared" si="9"/>
        <v>0</v>
      </c>
      <c r="AC43" s="17">
        <f t="shared" si="10"/>
        <v>0</v>
      </c>
      <c r="AD43" s="237">
        <f t="shared" si="11"/>
        <v>0</v>
      </c>
      <c r="AE43" s="17">
        <f t="shared" si="12"/>
        <v>0</v>
      </c>
      <c r="AF43" s="17">
        <f t="shared" si="13"/>
        <v>0</v>
      </c>
      <c r="AG43" s="35"/>
    </row>
    <row r="44" spans="1:33" ht="21" customHeight="1" x14ac:dyDescent="0.2">
      <c r="A44" s="10"/>
      <c r="B44" s="11"/>
      <c r="C44" s="12"/>
      <c r="D44" s="53"/>
      <c r="E44" s="13"/>
      <c r="F44" s="14"/>
      <c r="G44" s="14"/>
      <c r="H44" s="14"/>
      <c r="I44" s="14"/>
      <c r="J44" s="14"/>
      <c r="K44" s="53"/>
      <c r="L44" s="13"/>
      <c r="M44" s="14"/>
      <c r="N44" s="14"/>
      <c r="O44" s="14"/>
      <c r="P44" s="14"/>
      <c r="Q44" s="14"/>
      <c r="R44" s="53"/>
      <c r="S44" s="237">
        <f t="shared" si="14"/>
        <v>0</v>
      </c>
      <c r="T44" s="237">
        <f t="shared" si="15"/>
        <v>0</v>
      </c>
      <c r="U44" s="14"/>
      <c r="V44" s="237">
        <f t="shared" si="16"/>
        <v>0</v>
      </c>
      <c r="W44" s="53"/>
      <c r="X44" s="17">
        <f t="shared" si="6"/>
        <v>0</v>
      </c>
      <c r="Y44" s="17">
        <f t="shared" si="7"/>
        <v>0</v>
      </c>
      <c r="Z44" s="17">
        <f t="shared" si="8"/>
        <v>0</v>
      </c>
      <c r="AB44" s="237">
        <f t="shared" si="9"/>
        <v>0</v>
      </c>
      <c r="AC44" s="17">
        <f t="shared" si="10"/>
        <v>0</v>
      </c>
      <c r="AD44" s="237">
        <f t="shared" si="11"/>
        <v>0</v>
      </c>
      <c r="AE44" s="17">
        <f t="shared" si="12"/>
        <v>0</v>
      </c>
      <c r="AF44" s="17">
        <f t="shared" si="13"/>
        <v>0</v>
      </c>
      <c r="AG44" s="35"/>
    </row>
    <row r="45" spans="1:33" ht="21" customHeight="1" x14ac:dyDescent="0.2">
      <c r="A45" s="10"/>
      <c r="B45" s="11"/>
      <c r="C45" s="12"/>
      <c r="D45" s="53"/>
      <c r="E45" s="13"/>
      <c r="F45" s="14"/>
      <c r="G45" s="14"/>
      <c r="H45" s="14"/>
      <c r="I45" s="14"/>
      <c r="J45" s="14"/>
      <c r="K45" s="53"/>
      <c r="L45" s="13"/>
      <c r="M45" s="14"/>
      <c r="N45" s="14"/>
      <c r="O45" s="14"/>
      <c r="P45" s="14"/>
      <c r="Q45" s="14"/>
      <c r="R45" s="53"/>
      <c r="S45" s="237">
        <f t="shared" si="14"/>
        <v>0</v>
      </c>
      <c r="T45" s="237">
        <f t="shared" si="15"/>
        <v>0</v>
      </c>
      <c r="U45" s="14"/>
      <c r="V45" s="237">
        <f t="shared" si="16"/>
        <v>0</v>
      </c>
      <c r="W45" s="53"/>
      <c r="X45" s="17">
        <f t="shared" si="6"/>
        <v>0</v>
      </c>
      <c r="Y45" s="17">
        <f t="shared" si="7"/>
        <v>0</v>
      </c>
      <c r="Z45" s="17">
        <f t="shared" si="8"/>
        <v>0</v>
      </c>
      <c r="AB45" s="237">
        <f t="shared" si="9"/>
        <v>0</v>
      </c>
      <c r="AC45" s="17">
        <f t="shared" si="10"/>
        <v>0</v>
      </c>
      <c r="AD45" s="237">
        <f t="shared" si="11"/>
        <v>0</v>
      </c>
      <c r="AE45" s="17">
        <f t="shared" si="12"/>
        <v>0</v>
      </c>
      <c r="AF45" s="17">
        <f t="shared" si="13"/>
        <v>0</v>
      </c>
      <c r="AG45" s="35"/>
    </row>
    <row r="46" spans="1:33" ht="21" customHeight="1" x14ac:dyDescent="0.2">
      <c r="A46" s="10"/>
      <c r="B46" s="11"/>
      <c r="C46" s="12"/>
      <c r="D46" s="53"/>
      <c r="E46" s="13"/>
      <c r="F46" s="14"/>
      <c r="G46" s="14"/>
      <c r="H46" s="14"/>
      <c r="I46" s="14"/>
      <c r="J46" s="14"/>
      <c r="K46" s="53"/>
      <c r="L46" s="13"/>
      <c r="M46" s="14"/>
      <c r="N46" s="14"/>
      <c r="O46" s="14"/>
      <c r="P46" s="14"/>
      <c r="Q46" s="14"/>
      <c r="R46" s="53"/>
      <c r="S46" s="237">
        <f t="shared" si="14"/>
        <v>0</v>
      </c>
      <c r="T46" s="237">
        <f t="shared" si="15"/>
        <v>0</v>
      </c>
      <c r="U46" s="14"/>
      <c r="V46" s="237">
        <f t="shared" si="16"/>
        <v>0</v>
      </c>
      <c r="W46" s="53"/>
      <c r="X46" s="17">
        <f t="shared" si="6"/>
        <v>0</v>
      </c>
      <c r="Y46" s="17">
        <f t="shared" si="7"/>
        <v>0</v>
      </c>
      <c r="Z46" s="17">
        <f t="shared" si="8"/>
        <v>0</v>
      </c>
      <c r="AB46" s="237">
        <f t="shared" si="9"/>
        <v>0</v>
      </c>
      <c r="AC46" s="17">
        <f t="shared" si="10"/>
        <v>0</v>
      </c>
      <c r="AD46" s="237">
        <f t="shared" si="11"/>
        <v>0</v>
      </c>
      <c r="AE46" s="17">
        <f t="shared" si="12"/>
        <v>0</v>
      </c>
      <c r="AF46" s="17">
        <f t="shared" si="13"/>
        <v>0</v>
      </c>
      <c r="AG46" s="35"/>
    </row>
    <row r="47" spans="1:33" ht="21" customHeight="1" x14ac:dyDescent="0.2">
      <c r="A47" s="10"/>
      <c r="B47" s="11"/>
      <c r="C47" s="12"/>
      <c r="D47" s="53"/>
      <c r="E47" s="13"/>
      <c r="F47" s="14"/>
      <c r="G47" s="14"/>
      <c r="H47" s="14"/>
      <c r="I47" s="14"/>
      <c r="J47" s="14"/>
      <c r="K47" s="53"/>
      <c r="L47" s="13"/>
      <c r="M47" s="14"/>
      <c r="N47" s="14"/>
      <c r="O47" s="14"/>
      <c r="P47" s="14"/>
      <c r="Q47" s="14"/>
      <c r="R47" s="53"/>
      <c r="S47" s="237">
        <f t="shared" si="14"/>
        <v>0</v>
      </c>
      <c r="T47" s="237">
        <f t="shared" si="15"/>
        <v>0</v>
      </c>
      <c r="U47" s="14"/>
      <c r="V47" s="237">
        <f t="shared" si="16"/>
        <v>0</v>
      </c>
      <c r="W47" s="53"/>
      <c r="X47" s="17">
        <f t="shared" si="6"/>
        <v>0</v>
      </c>
      <c r="Y47" s="17">
        <f t="shared" si="7"/>
        <v>0</v>
      </c>
      <c r="Z47" s="17">
        <f t="shared" si="8"/>
        <v>0</v>
      </c>
      <c r="AB47" s="237">
        <f t="shared" si="9"/>
        <v>0</v>
      </c>
      <c r="AC47" s="17">
        <f t="shared" si="10"/>
        <v>0</v>
      </c>
      <c r="AD47" s="237">
        <f t="shared" si="11"/>
        <v>0</v>
      </c>
      <c r="AE47" s="17">
        <f t="shared" si="12"/>
        <v>0</v>
      </c>
      <c r="AF47" s="17">
        <f t="shared" si="13"/>
        <v>0</v>
      </c>
      <c r="AG47" s="35"/>
    </row>
    <row r="48" spans="1:33" ht="21" customHeight="1" x14ac:dyDescent="0.2">
      <c r="A48" s="10"/>
      <c r="B48" s="11"/>
      <c r="C48" s="12"/>
      <c r="D48" s="53"/>
      <c r="E48" s="13"/>
      <c r="F48" s="14"/>
      <c r="G48" s="14"/>
      <c r="H48" s="14"/>
      <c r="I48" s="14"/>
      <c r="J48" s="14"/>
      <c r="K48" s="53"/>
      <c r="L48" s="13"/>
      <c r="M48" s="14"/>
      <c r="N48" s="14"/>
      <c r="O48" s="14"/>
      <c r="P48" s="14"/>
      <c r="Q48" s="14"/>
      <c r="R48" s="53"/>
      <c r="S48" s="237">
        <f t="shared" si="14"/>
        <v>0</v>
      </c>
      <c r="T48" s="237">
        <f t="shared" si="15"/>
        <v>0</v>
      </c>
      <c r="U48" s="14"/>
      <c r="V48" s="237">
        <f t="shared" si="16"/>
        <v>0</v>
      </c>
      <c r="W48" s="53"/>
      <c r="X48" s="17">
        <f t="shared" si="6"/>
        <v>0</v>
      </c>
      <c r="Y48" s="17">
        <f t="shared" si="7"/>
        <v>0</v>
      </c>
      <c r="Z48" s="17">
        <f t="shared" si="8"/>
        <v>0</v>
      </c>
      <c r="AB48" s="237">
        <f t="shared" si="9"/>
        <v>0</v>
      </c>
      <c r="AC48" s="17">
        <f t="shared" si="10"/>
        <v>0</v>
      </c>
      <c r="AD48" s="237">
        <f t="shared" si="11"/>
        <v>0</v>
      </c>
      <c r="AE48" s="17">
        <f t="shared" si="12"/>
        <v>0</v>
      </c>
      <c r="AF48" s="17">
        <f t="shared" si="13"/>
        <v>0</v>
      </c>
      <c r="AG48" s="35"/>
    </row>
    <row r="49" spans="1:33" ht="21" customHeight="1" x14ac:dyDescent="0.2">
      <c r="A49" s="10"/>
      <c r="B49" s="11"/>
      <c r="C49" s="12"/>
      <c r="D49" s="53"/>
      <c r="E49" s="13"/>
      <c r="F49" s="14"/>
      <c r="G49" s="14"/>
      <c r="H49" s="14"/>
      <c r="I49" s="14"/>
      <c r="J49" s="14"/>
      <c r="K49" s="53"/>
      <c r="L49" s="13"/>
      <c r="M49" s="14"/>
      <c r="N49" s="14"/>
      <c r="O49" s="14"/>
      <c r="P49" s="14"/>
      <c r="Q49" s="14"/>
      <c r="R49" s="53"/>
      <c r="S49" s="237">
        <f t="shared" si="14"/>
        <v>0</v>
      </c>
      <c r="T49" s="237">
        <f t="shared" si="15"/>
        <v>0</v>
      </c>
      <c r="U49" s="14"/>
      <c r="V49" s="237">
        <f t="shared" si="16"/>
        <v>0</v>
      </c>
      <c r="W49" s="53"/>
      <c r="X49" s="17">
        <f t="shared" si="6"/>
        <v>0</v>
      </c>
      <c r="Y49" s="17">
        <f t="shared" si="7"/>
        <v>0</v>
      </c>
      <c r="Z49" s="17">
        <f t="shared" si="8"/>
        <v>0</v>
      </c>
      <c r="AB49" s="237">
        <f t="shared" si="9"/>
        <v>0</v>
      </c>
      <c r="AC49" s="17">
        <f t="shared" si="10"/>
        <v>0</v>
      </c>
      <c r="AD49" s="237">
        <f t="shared" si="11"/>
        <v>0</v>
      </c>
      <c r="AE49" s="17">
        <f t="shared" si="12"/>
        <v>0</v>
      </c>
      <c r="AF49" s="17">
        <f t="shared" si="13"/>
        <v>0</v>
      </c>
      <c r="AG49" s="35"/>
    </row>
    <row r="50" spans="1:33" ht="21" customHeight="1" x14ac:dyDescent="0.2">
      <c r="A50" s="10"/>
      <c r="B50" s="11"/>
      <c r="C50" s="12"/>
      <c r="D50" s="53"/>
      <c r="E50" s="13"/>
      <c r="F50" s="14"/>
      <c r="G50" s="14"/>
      <c r="H50" s="14"/>
      <c r="I50" s="14"/>
      <c r="J50" s="14"/>
      <c r="K50" s="53"/>
      <c r="L50" s="13"/>
      <c r="M50" s="14"/>
      <c r="N50" s="14"/>
      <c r="O50" s="14"/>
      <c r="P50" s="14"/>
      <c r="Q50" s="14"/>
      <c r="R50" s="53"/>
      <c r="S50" s="237">
        <f t="shared" si="14"/>
        <v>0</v>
      </c>
      <c r="T50" s="237">
        <f t="shared" si="15"/>
        <v>0</v>
      </c>
      <c r="U50" s="14"/>
      <c r="V50" s="237">
        <f t="shared" si="16"/>
        <v>0</v>
      </c>
      <c r="W50" s="53"/>
      <c r="X50" s="17">
        <f t="shared" si="6"/>
        <v>0</v>
      </c>
      <c r="Y50" s="17">
        <f t="shared" si="7"/>
        <v>0</v>
      </c>
      <c r="Z50" s="17">
        <f t="shared" si="8"/>
        <v>0</v>
      </c>
      <c r="AB50" s="237">
        <f t="shared" si="9"/>
        <v>0</v>
      </c>
      <c r="AC50" s="17">
        <f t="shared" si="10"/>
        <v>0</v>
      </c>
      <c r="AD50" s="237">
        <f t="shared" si="11"/>
        <v>0</v>
      </c>
      <c r="AE50" s="17">
        <f t="shared" si="12"/>
        <v>0</v>
      </c>
      <c r="AF50" s="17">
        <f t="shared" si="13"/>
        <v>0</v>
      </c>
      <c r="AG50" s="35"/>
    </row>
    <row r="51" spans="1:33" ht="21" customHeight="1" x14ac:dyDescent="0.2">
      <c r="A51" s="10"/>
      <c r="B51" s="11"/>
      <c r="C51" s="12"/>
      <c r="D51" s="53"/>
      <c r="E51" s="13"/>
      <c r="F51" s="14"/>
      <c r="G51" s="14"/>
      <c r="H51" s="14"/>
      <c r="I51" s="14"/>
      <c r="J51" s="14"/>
      <c r="K51" s="53"/>
      <c r="L51" s="13"/>
      <c r="M51" s="14"/>
      <c r="N51" s="14"/>
      <c r="O51" s="14"/>
      <c r="P51" s="14"/>
      <c r="Q51" s="14"/>
      <c r="R51" s="53"/>
      <c r="S51" s="237">
        <f t="shared" si="14"/>
        <v>0</v>
      </c>
      <c r="T51" s="237">
        <f t="shared" si="15"/>
        <v>0</v>
      </c>
      <c r="U51" s="14"/>
      <c r="V51" s="237">
        <f t="shared" si="16"/>
        <v>0</v>
      </c>
      <c r="W51" s="53"/>
      <c r="X51" s="17">
        <f t="shared" si="6"/>
        <v>0</v>
      </c>
      <c r="Y51" s="17">
        <f t="shared" si="7"/>
        <v>0</v>
      </c>
      <c r="Z51" s="17">
        <f t="shared" si="8"/>
        <v>0</v>
      </c>
      <c r="AB51" s="237">
        <f t="shared" si="9"/>
        <v>0</v>
      </c>
      <c r="AC51" s="17">
        <f t="shared" si="10"/>
        <v>0</v>
      </c>
      <c r="AD51" s="237">
        <f t="shared" si="11"/>
        <v>0</v>
      </c>
      <c r="AE51" s="17">
        <f t="shared" si="12"/>
        <v>0</v>
      </c>
      <c r="AF51" s="17">
        <f t="shared" si="13"/>
        <v>0</v>
      </c>
      <c r="AG51" s="35"/>
    </row>
    <row r="52" spans="1:33" ht="21" customHeight="1" x14ac:dyDescent="0.2">
      <c r="A52" s="10"/>
      <c r="B52" s="11"/>
      <c r="C52" s="12"/>
      <c r="D52" s="53"/>
      <c r="E52" s="13"/>
      <c r="F52" s="14"/>
      <c r="G52" s="14"/>
      <c r="H52" s="14"/>
      <c r="I52" s="14"/>
      <c r="J52" s="14"/>
      <c r="K52" s="53"/>
      <c r="L52" s="13"/>
      <c r="M52" s="14"/>
      <c r="N52" s="14"/>
      <c r="O52" s="14"/>
      <c r="P52" s="14"/>
      <c r="Q52" s="14"/>
      <c r="R52" s="53"/>
      <c r="S52" s="237">
        <f t="shared" si="14"/>
        <v>0</v>
      </c>
      <c r="T52" s="237">
        <f t="shared" si="15"/>
        <v>0</v>
      </c>
      <c r="U52" s="14"/>
      <c r="V52" s="237">
        <f t="shared" si="16"/>
        <v>0</v>
      </c>
      <c r="W52" s="53"/>
      <c r="X52" s="17">
        <f t="shared" si="6"/>
        <v>0</v>
      </c>
      <c r="Y52" s="17">
        <f t="shared" si="7"/>
        <v>0</v>
      </c>
      <c r="Z52" s="17">
        <f t="shared" si="8"/>
        <v>0</v>
      </c>
      <c r="AB52" s="237">
        <f t="shared" si="9"/>
        <v>0</v>
      </c>
      <c r="AC52" s="17">
        <f t="shared" si="10"/>
        <v>0</v>
      </c>
      <c r="AD52" s="237">
        <f t="shared" si="11"/>
        <v>0</v>
      </c>
      <c r="AE52" s="17">
        <f t="shared" si="12"/>
        <v>0</v>
      </c>
      <c r="AF52" s="17">
        <f t="shared" si="13"/>
        <v>0</v>
      </c>
      <c r="AG52" s="35"/>
    </row>
    <row r="53" spans="1:33" ht="21" customHeight="1" x14ac:dyDescent="0.2">
      <c r="A53" s="10"/>
      <c r="B53" s="11"/>
      <c r="C53" s="12"/>
      <c r="D53" s="53"/>
      <c r="E53" s="13"/>
      <c r="F53" s="14"/>
      <c r="G53" s="14"/>
      <c r="H53" s="14"/>
      <c r="I53" s="14"/>
      <c r="J53" s="14"/>
      <c r="K53" s="53"/>
      <c r="L53" s="13"/>
      <c r="M53" s="14"/>
      <c r="N53" s="14"/>
      <c r="O53" s="14"/>
      <c r="P53" s="14"/>
      <c r="Q53" s="14"/>
      <c r="R53" s="53"/>
      <c r="S53" s="237">
        <f t="shared" si="14"/>
        <v>0</v>
      </c>
      <c r="T53" s="237">
        <f t="shared" si="15"/>
        <v>0</v>
      </c>
      <c r="U53" s="14"/>
      <c r="V53" s="237">
        <f t="shared" si="16"/>
        <v>0</v>
      </c>
      <c r="W53" s="53"/>
      <c r="X53" s="17">
        <f t="shared" si="6"/>
        <v>0</v>
      </c>
      <c r="Y53" s="17">
        <f t="shared" si="7"/>
        <v>0</v>
      </c>
      <c r="Z53" s="17">
        <f t="shared" si="8"/>
        <v>0</v>
      </c>
      <c r="AB53" s="237">
        <f t="shared" si="9"/>
        <v>0</v>
      </c>
      <c r="AC53" s="17">
        <f t="shared" si="10"/>
        <v>0</v>
      </c>
      <c r="AD53" s="237">
        <f t="shared" si="11"/>
        <v>0</v>
      </c>
      <c r="AE53" s="17">
        <f t="shared" si="12"/>
        <v>0</v>
      </c>
      <c r="AF53" s="17">
        <f t="shared" si="13"/>
        <v>0</v>
      </c>
      <c r="AG53" s="35"/>
    </row>
    <row r="54" spans="1:33" ht="21" customHeight="1" x14ac:dyDescent="0.2">
      <c r="A54" s="10"/>
      <c r="B54" s="11"/>
      <c r="C54" s="12"/>
      <c r="D54" s="53"/>
      <c r="E54" s="13"/>
      <c r="F54" s="14"/>
      <c r="G54" s="14"/>
      <c r="H54" s="14"/>
      <c r="I54" s="14"/>
      <c r="J54" s="14"/>
      <c r="K54" s="53"/>
      <c r="L54" s="13"/>
      <c r="M54" s="14"/>
      <c r="N54" s="14"/>
      <c r="O54" s="14"/>
      <c r="P54" s="14"/>
      <c r="Q54" s="14"/>
      <c r="R54" s="53"/>
      <c r="S54" s="237">
        <f t="shared" si="14"/>
        <v>0</v>
      </c>
      <c r="T54" s="237">
        <f t="shared" si="15"/>
        <v>0</v>
      </c>
      <c r="U54" s="14"/>
      <c r="V54" s="237">
        <f t="shared" si="16"/>
        <v>0</v>
      </c>
      <c r="W54" s="53"/>
      <c r="X54" s="17">
        <f t="shared" si="6"/>
        <v>0</v>
      </c>
      <c r="Y54" s="17">
        <f t="shared" si="7"/>
        <v>0</v>
      </c>
      <c r="Z54" s="17">
        <f t="shared" si="8"/>
        <v>0</v>
      </c>
      <c r="AB54" s="237">
        <f t="shared" si="9"/>
        <v>0</v>
      </c>
      <c r="AC54" s="17">
        <f t="shared" si="10"/>
        <v>0</v>
      </c>
      <c r="AD54" s="237">
        <f t="shared" si="11"/>
        <v>0</v>
      </c>
      <c r="AE54" s="17">
        <f t="shared" si="12"/>
        <v>0</v>
      </c>
      <c r="AF54" s="17">
        <f t="shared" si="13"/>
        <v>0</v>
      </c>
      <c r="AG54" s="35"/>
    </row>
    <row r="55" spans="1:33" ht="21" customHeight="1" x14ac:dyDescent="0.2">
      <c r="A55" s="10"/>
      <c r="B55" s="11"/>
      <c r="C55" s="12"/>
      <c r="D55" s="53"/>
      <c r="E55" s="13"/>
      <c r="F55" s="14"/>
      <c r="G55" s="14"/>
      <c r="H55" s="14"/>
      <c r="I55" s="14"/>
      <c r="J55" s="14"/>
      <c r="K55" s="53"/>
      <c r="L55" s="13"/>
      <c r="M55" s="14"/>
      <c r="N55" s="14"/>
      <c r="O55" s="14"/>
      <c r="P55" s="14"/>
      <c r="Q55" s="14"/>
      <c r="R55" s="53"/>
      <c r="S55" s="237">
        <f t="shared" si="14"/>
        <v>0</v>
      </c>
      <c r="T55" s="237">
        <f t="shared" si="15"/>
        <v>0</v>
      </c>
      <c r="U55" s="14"/>
      <c r="V55" s="237">
        <f t="shared" si="16"/>
        <v>0</v>
      </c>
      <c r="W55" s="53"/>
      <c r="X55" s="17">
        <f t="shared" si="6"/>
        <v>0</v>
      </c>
      <c r="Y55" s="17">
        <f t="shared" si="7"/>
        <v>0</v>
      </c>
      <c r="Z55" s="17">
        <f t="shared" si="8"/>
        <v>0</v>
      </c>
      <c r="AB55" s="237">
        <f t="shared" si="9"/>
        <v>0</v>
      </c>
      <c r="AC55" s="17">
        <f t="shared" si="10"/>
        <v>0</v>
      </c>
      <c r="AD55" s="237">
        <f t="shared" si="11"/>
        <v>0</v>
      </c>
      <c r="AE55" s="17">
        <f t="shared" si="12"/>
        <v>0</v>
      </c>
      <c r="AF55" s="17">
        <f t="shared" si="13"/>
        <v>0</v>
      </c>
      <c r="AG55" s="35"/>
    </row>
    <row r="56" spans="1:33" ht="21" customHeight="1" x14ac:dyDescent="0.2">
      <c r="A56" s="10"/>
      <c r="B56" s="11"/>
      <c r="C56" s="12"/>
      <c r="D56" s="53"/>
      <c r="E56" s="13"/>
      <c r="F56" s="14"/>
      <c r="G56" s="14"/>
      <c r="H56" s="14"/>
      <c r="I56" s="14"/>
      <c r="J56" s="14"/>
      <c r="K56" s="53"/>
      <c r="L56" s="13"/>
      <c r="M56" s="14"/>
      <c r="N56" s="14"/>
      <c r="O56" s="14"/>
      <c r="P56" s="14"/>
      <c r="Q56" s="14"/>
      <c r="R56" s="53"/>
      <c r="S56" s="237">
        <f t="shared" si="14"/>
        <v>0</v>
      </c>
      <c r="T56" s="237">
        <f t="shared" si="15"/>
        <v>0</v>
      </c>
      <c r="U56" s="14"/>
      <c r="V56" s="237">
        <f t="shared" si="16"/>
        <v>0</v>
      </c>
      <c r="W56" s="53"/>
      <c r="X56" s="17">
        <f t="shared" si="6"/>
        <v>0</v>
      </c>
      <c r="Y56" s="17">
        <f t="shared" si="7"/>
        <v>0</v>
      </c>
      <c r="Z56" s="17">
        <f t="shared" si="8"/>
        <v>0</v>
      </c>
      <c r="AB56" s="237">
        <f t="shared" si="9"/>
        <v>0</v>
      </c>
      <c r="AC56" s="17">
        <f t="shared" si="10"/>
        <v>0</v>
      </c>
      <c r="AD56" s="237">
        <f t="shared" si="11"/>
        <v>0</v>
      </c>
      <c r="AE56" s="17">
        <f t="shared" si="12"/>
        <v>0</v>
      </c>
      <c r="AF56" s="17">
        <f t="shared" si="13"/>
        <v>0</v>
      </c>
      <c r="AG56" s="35"/>
    </row>
    <row r="57" spans="1:33" ht="21" customHeight="1" x14ac:dyDescent="0.2">
      <c r="A57" s="10"/>
      <c r="B57" s="11"/>
      <c r="C57" s="12"/>
      <c r="D57" s="53"/>
      <c r="E57" s="13"/>
      <c r="F57" s="14"/>
      <c r="G57" s="14"/>
      <c r="H57" s="14"/>
      <c r="I57" s="14"/>
      <c r="J57" s="14"/>
      <c r="K57" s="53"/>
      <c r="L57" s="13"/>
      <c r="M57" s="14"/>
      <c r="N57" s="14"/>
      <c r="O57" s="14"/>
      <c r="P57" s="14"/>
      <c r="Q57" s="14"/>
      <c r="R57" s="53"/>
      <c r="S57" s="237">
        <f t="shared" si="14"/>
        <v>0</v>
      </c>
      <c r="T57" s="237">
        <f t="shared" si="15"/>
        <v>0</v>
      </c>
      <c r="U57" s="14"/>
      <c r="V57" s="237">
        <f t="shared" si="16"/>
        <v>0</v>
      </c>
      <c r="W57" s="53"/>
      <c r="X57" s="17">
        <f t="shared" si="6"/>
        <v>0</v>
      </c>
      <c r="Y57" s="17">
        <f t="shared" si="7"/>
        <v>0</v>
      </c>
      <c r="Z57" s="17">
        <f t="shared" si="8"/>
        <v>0</v>
      </c>
      <c r="AB57" s="237">
        <f t="shared" si="9"/>
        <v>0</v>
      </c>
      <c r="AC57" s="17">
        <f t="shared" si="10"/>
        <v>0</v>
      </c>
      <c r="AD57" s="237">
        <f t="shared" si="11"/>
        <v>0</v>
      </c>
      <c r="AE57" s="17">
        <f t="shared" si="12"/>
        <v>0</v>
      </c>
      <c r="AF57" s="17">
        <f t="shared" si="13"/>
        <v>0</v>
      </c>
      <c r="AG57" s="35"/>
    </row>
    <row r="58" spans="1:33" ht="21" customHeight="1" x14ac:dyDescent="0.2">
      <c r="A58" s="10"/>
      <c r="B58" s="11"/>
      <c r="C58" s="12"/>
      <c r="D58" s="53"/>
      <c r="E58" s="13"/>
      <c r="F58" s="14"/>
      <c r="G58" s="14"/>
      <c r="H58" s="14"/>
      <c r="I58" s="14"/>
      <c r="J58" s="14"/>
      <c r="K58" s="53"/>
      <c r="L58" s="13"/>
      <c r="M58" s="14"/>
      <c r="N58" s="14"/>
      <c r="O58" s="14"/>
      <c r="P58" s="14"/>
      <c r="Q58" s="14"/>
      <c r="R58" s="53"/>
      <c r="S58" s="237">
        <f t="shared" si="14"/>
        <v>0</v>
      </c>
      <c r="T58" s="237">
        <f t="shared" si="15"/>
        <v>0</v>
      </c>
      <c r="U58" s="14"/>
      <c r="V58" s="237">
        <f t="shared" si="16"/>
        <v>0</v>
      </c>
      <c r="W58" s="53"/>
      <c r="X58" s="17">
        <f t="shared" si="6"/>
        <v>0</v>
      </c>
      <c r="Y58" s="17">
        <f t="shared" si="7"/>
        <v>0</v>
      </c>
      <c r="Z58" s="17">
        <f t="shared" si="8"/>
        <v>0</v>
      </c>
      <c r="AB58" s="237">
        <f t="shared" si="9"/>
        <v>0</v>
      </c>
      <c r="AC58" s="17">
        <f t="shared" si="10"/>
        <v>0</v>
      </c>
      <c r="AD58" s="237">
        <f t="shared" si="11"/>
        <v>0</v>
      </c>
      <c r="AE58" s="17">
        <f t="shared" si="12"/>
        <v>0</v>
      </c>
      <c r="AF58" s="17">
        <f t="shared" si="13"/>
        <v>0</v>
      </c>
      <c r="AG58" s="35"/>
    </row>
    <row r="59" spans="1:33" ht="21" customHeight="1" x14ac:dyDescent="0.2">
      <c r="A59" s="10"/>
      <c r="B59" s="11"/>
      <c r="C59" s="12"/>
      <c r="D59" s="53"/>
      <c r="E59" s="13"/>
      <c r="F59" s="14"/>
      <c r="G59" s="14"/>
      <c r="H59" s="14"/>
      <c r="I59" s="14"/>
      <c r="J59" s="14"/>
      <c r="K59" s="53"/>
      <c r="L59" s="13"/>
      <c r="M59" s="14"/>
      <c r="N59" s="14"/>
      <c r="O59" s="14"/>
      <c r="P59" s="14"/>
      <c r="Q59" s="14"/>
      <c r="R59" s="53"/>
      <c r="S59" s="237">
        <f t="shared" si="14"/>
        <v>0</v>
      </c>
      <c r="T59" s="237">
        <f t="shared" si="15"/>
        <v>0</v>
      </c>
      <c r="U59" s="14"/>
      <c r="V59" s="237">
        <f t="shared" si="16"/>
        <v>0</v>
      </c>
      <c r="W59" s="53"/>
      <c r="X59" s="17">
        <f t="shared" si="6"/>
        <v>0</v>
      </c>
      <c r="Y59" s="17">
        <f t="shared" si="7"/>
        <v>0</v>
      </c>
      <c r="Z59" s="17">
        <f t="shared" si="8"/>
        <v>0</v>
      </c>
      <c r="AB59" s="237">
        <f t="shared" si="9"/>
        <v>0</v>
      </c>
      <c r="AC59" s="17">
        <f t="shared" si="10"/>
        <v>0</v>
      </c>
      <c r="AD59" s="237">
        <f t="shared" si="11"/>
        <v>0</v>
      </c>
      <c r="AE59" s="17">
        <f t="shared" si="12"/>
        <v>0</v>
      </c>
      <c r="AF59" s="17">
        <f t="shared" si="13"/>
        <v>0</v>
      </c>
      <c r="AG59" s="35"/>
    </row>
    <row r="60" spans="1:33" ht="21" customHeight="1" x14ac:dyDescent="0.2">
      <c r="A60" s="10"/>
      <c r="B60" s="11"/>
      <c r="C60" s="12"/>
      <c r="D60" s="53"/>
      <c r="E60" s="13"/>
      <c r="F60" s="14"/>
      <c r="G60" s="14"/>
      <c r="H60" s="14"/>
      <c r="I60" s="14"/>
      <c r="J60" s="14"/>
      <c r="K60" s="53"/>
      <c r="L60" s="13"/>
      <c r="M60" s="14"/>
      <c r="N60" s="14"/>
      <c r="O60" s="14"/>
      <c r="P60" s="14"/>
      <c r="Q60" s="14"/>
      <c r="R60" s="53"/>
      <c r="S60" s="237">
        <f t="shared" si="14"/>
        <v>0</v>
      </c>
      <c r="T60" s="237">
        <f t="shared" si="15"/>
        <v>0</v>
      </c>
      <c r="U60" s="14"/>
      <c r="V60" s="237">
        <f t="shared" si="16"/>
        <v>0</v>
      </c>
      <c r="W60" s="53"/>
      <c r="X60" s="17">
        <f t="shared" si="6"/>
        <v>0</v>
      </c>
      <c r="Y60" s="17">
        <f t="shared" si="7"/>
        <v>0</v>
      </c>
      <c r="Z60" s="17">
        <f t="shared" si="8"/>
        <v>0</v>
      </c>
      <c r="AB60" s="237">
        <f t="shared" si="9"/>
        <v>0</v>
      </c>
      <c r="AC60" s="17">
        <f t="shared" si="10"/>
        <v>0</v>
      </c>
      <c r="AD60" s="237">
        <f t="shared" si="11"/>
        <v>0</v>
      </c>
      <c r="AE60" s="17">
        <f t="shared" si="12"/>
        <v>0</v>
      </c>
      <c r="AF60" s="17">
        <f t="shared" si="13"/>
        <v>0</v>
      </c>
      <c r="AG60" s="35"/>
    </row>
    <row r="61" spans="1:33" ht="21" customHeight="1" x14ac:dyDescent="0.2">
      <c r="A61" s="10"/>
      <c r="B61" s="11"/>
      <c r="C61" s="12"/>
      <c r="D61" s="53"/>
      <c r="E61" s="13"/>
      <c r="F61" s="14"/>
      <c r="G61" s="14"/>
      <c r="H61" s="14"/>
      <c r="I61" s="14"/>
      <c r="J61" s="14"/>
      <c r="K61" s="53"/>
      <c r="L61" s="13"/>
      <c r="M61" s="14"/>
      <c r="N61" s="14"/>
      <c r="O61" s="14"/>
      <c r="P61" s="14"/>
      <c r="Q61" s="14"/>
      <c r="R61" s="53"/>
      <c r="S61" s="237">
        <f t="shared" si="14"/>
        <v>0</v>
      </c>
      <c r="T61" s="237">
        <f t="shared" si="15"/>
        <v>0</v>
      </c>
      <c r="U61" s="14"/>
      <c r="V61" s="237">
        <f t="shared" si="16"/>
        <v>0</v>
      </c>
      <c r="W61" s="53"/>
      <c r="X61" s="17">
        <f t="shared" si="6"/>
        <v>0</v>
      </c>
      <c r="Y61" s="17">
        <f t="shared" si="7"/>
        <v>0</v>
      </c>
      <c r="Z61" s="17">
        <f t="shared" si="8"/>
        <v>0</v>
      </c>
      <c r="AB61" s="237">
        <f t="shared" si="9"/>
        <v>0</v>
      </c>
      <c r="AC61" s="17">
        <f t="shared" si="10"/>
        <v>0</v>
      </c>
      <c r="AD61" s="237">
        <f t="shared" si="11"/>
        <v>0</v>
      </c>
      <c r="AE61" s="17">
        <f t="shared" si="12"/>
        <v>0</v>
      </c>
      <c r="AF61" s="17">
        <f t="shared" si="13"/>
        <v>0</v>
      </c>
      <c r="AG61" s="35"/>
    </row>
    <row r="62" spans="1:33" ht="21" customHeight="1" x14ac:dyDescent="0.2">
      <c r="A62" s="10"/>
      <c r="B62" s="11"/>
      <c r="C62" s="12"/>
      <c r="D62" s="53"/>
      <c r="E62" s="13"/>
      <c r="F62" s="14"/>
      <c r="G62" s="14"/>
      <c r="H62" s="14"/>
      <c r="I62" s="14"/>
      <c r="J62" s="14"/>
      <c r="K62" s="53"/>
      <c r="L62" s="13"/>
      <c r="M62" s="14"/>
      <c r="N62" s="14"/>
      <c r="O62" s="14"/>
      <c r="P62" s="14"/>
      <c r="Q62" s="14"/>
      <c r="R62" s="53"/>
      <c r="S62" s="237">
        <f t="shared" si="14"/>
        <v>0</v>
      </c>
      <c r="T62" s="237">
        <f t="shared" si="15"/>
        <v>0</v>
      </c>
      <c r="U62" s="14"/>
      <c r="V62" s="237">
        <f t="shared" si="16"/>
        <v>0</v>
      </c>
      <c r="W62" s="53"/>
      <c r="X62" s="17">
        <f t="shared" si="6"/>
        <v>0</v>
      </c>
      <c r="Y62" s="17">
        <f t="shared" si="7"/>
        <v>0</v>
      </c>
      <c r="Z62" s="17">
        <f t="shared" si="8"/>
        <v>0</v>
      </c>
      <c r="AB62" s="237">
        <f t="shared" si="9"/>
        <v>0</v>
      </c>
      <c r="AC62" s="17">
        <f t="shared" si="10"/>
        <v>0</v>
      </c>
      <c r="AD62" s="237">
        <f t="shared" si="11"/>
        <v>0</v>
      </c>
      <c r="AE62" s="17">
        <f t="shared" si="12"/>
        <v>0</v>
      </c>
      <c r="AF62" s="17">
        <f t="shared" si="13"/>
        <v>0</v>
      </c>
      <c r="AG62" s="35"/>
    </row>
    <row r="63" spans="1:33" ht="21" customHeight="1" x14ac:dyDescent="0.2">
      <c r="A63" s="10"/>
      <c r="B63" s="11"/>
      <c r="C63" s="12"/>
      <c r="D63" s="53"/>
      <c r="E63" s="13"/>
      <c r="F63" s="14"/>
      <c r="G63" s="14"/>
      <c r="H63" s="14"/>
      <c r="I63" s="14"/>
      <c r="J63" s="14"/>
      <c r="K63" s="53"/>
      <c r="L63" s="13"/>
      <c r="M63" s="14"/>
      <c r="N63" s="14"/>
      <c r="O63" s="14"/>
      <c r="P63" s="14"/>
      <c r="Q63" s="14"/>
      <c r="R63" s="53"/>
      <c r="S63" s="237">
        <f t="shared" si="14"/>
        <v>0</v>
      </c>
      <c r="T63" s="237">
        <f t="shared" si="15"/>
        <v>0</v>
      </c>
      <c r="U63" s="14"/>
      <c r="V63" s="237">
        <f t="shared" si="16"/>
        <v>0</v>
      </c>
      <c r="W63" s="53"/>
      <c r="X63" s="17">
        <f t="shared" si="6"/>
        <v>0</v>
      </c>
      <c r="Y63" s="17">
        <f t="shared" si="7"/>
        <v>0</v>
      </c>
      <c r="Z63" s="17">
        <f t="shared" si="8"/>
        <v>0</v>
      </c>
      <c r="AB63" s="237">
        <f t="shared" si="9"/>
        <v>0</v>
      </c>
      <c r="AC63" s="17">
        <f t="shared" si="10"/>
        <v>0</v>
      </c>
      <c r="AD63" s="237">
        <f t="shared" si="11"/>
        <v>0</v>
      </c>
      <c r="AE63" s="17">
        <f t="shared" si="12"/>
        <v>0</v>
      </c>
      <c r="AF63" s="17">
        <f t="shared" si="13"/>
        <v>0</v>
      </c>
      <c r="AG63" s="35"/>
    </row>
    <row r="64" spans="1:33" ht="21" customHeight="1" x14ac:dyDescent="0.2">
      <c r="A64" s="10"/>
      <c r="B64" s="11"/>
      <c r="C64" s="12"/>
      <c r="D64" s="53"/>
      <c r="E64" s="13"/>
      <c r="F64" s="14"/>
      <c r="G64" s="14"/>
      <c r="H64" s="14"/>
      <c r="I64" s="14"/>
      <c r="J64" s="14"/>
      <c r="K64" s="53"/>
      <c r="L64" s="13"/>
      <c r="M64" s="14"/>
      <c r="N64" s="14"/>
      <c r="O64" s="14"/>
      <c r="P64" s="14"/>
      <c r="Q64" s="14"/>
      <c r="R64" s="53"/>
      <c r="S64" s="237">
        <f t="shared" si="14"/>
        <v>0</v>
      </c>
      <c r="T64" s="237">
        <f t="shared" si="15"/>
        <v>0</v>
      </c>
      <c r="U64" s="14"/>
      <c r="V64" s="237">
        <f t="shared" si="16"/>
        <v>0</v>
      </c>
      <c r="W64" s="53"/>
      <c r="X64" s="17">
        <f t="shared" si="6"/>
        <v>0</v>
      </c>
      <c r="Y64" s="17">
        <f t="shared" si="7"/>
        <v>0</v>
      </c>
      <c r="Z64" s="17">
        <f t="shared" si="8"/>
        <v>0</v>
      </c>
      <c r="AB64" s="237">
        <f t="shared" si="9"/>
        <v>0</v>
      </c>
      <c r="AC64" s="17">
        <f t="shared" si="10"/>
        <v>0</v>
      </c>
      <c r="AD64" s="237">
        <f t="shared" si="11"/>
        <v>0</v>
      </c>
      <c r="AE64" s="17">
        <f t="shared" si="12"/>
        <v>0</v>
      </c>
      <c r="AF64" s="17">
        <f t="shared" si="13"/>
        <v>0</v>
      </c>
      <c r="AG64" s="35"/>
    </row>
    <row r="65" spans="1:33" ht="21" customHeight="1" x14ac:dyDescent="0.2">
      <c r="A65" s="10"/>
      <c r="B65" s="11"/>
      <c r="C65" s="12"/>
      <c r="D65" s="53"/>
      <c r="E65" s="13"/>
      <c r="F65" s="14"/>
      <c r="G65" s="14"/>
      <c r="H65" s="14"/>
      <c r="I65" s="14"/>
      <c r="J65" s="14"/>
      <c r="K65" s="53"/>
      <c r="L65" s="13"/>
      <c r="M65" s="14"/>
      <c r="N65" s="14"/>
      <c r="O65" s="14"/>
      <c r="P65" s="14"/>
      <c r="Q65" s="14"/>
      <c r="R65" s="53"/>
      <c r="S65" s="237">
        <f t="shared" si="14"/>
        <v>0</v>
      </c>
      <c r="T65" s="237">
        <f t="shared" si="15"/>
        <v>0</v>
      </c>
      <c r="U65" s="14"/>
      <c r="V65" s="237">
        <f t="shared" si="16"/>
        <v>0</v>
      </c>
      <c r="W65" s="53"/>
      <c r="X65" s="17">
        <f t="shared" si="6"/>
        <v>0</v>
      </c>
      <c r="Y65" s="17">
        <f t="shared" si="7"/>
        <v>0</v>
      </c>
      <c r="Z65" s="17">
        <f t="shared" si="8"/>
        <v>0</v>
      </c>
      <c r="AB65" s="237">
        <f t="shared" si="9"/>
        <v>0</v>
      </c>
      <c r="AC65" s="17">
        <f t="shared" si="10"/>
        <v>0</v>
      </c>
      <c r="AD65" s="237">
        <f t="shared" si="11"/>
        <v>0</v>
      </c>
      <c r="AE65" s="17">
        <f t="shared" si="12"/>
        <v>0</v>
      </c>
      <c r="AF65" s="17">
        <f t="shared" si="13"/>
        <v>0</v>
      </c>
      <c r="AG65" s="35"/>
    </row>
    <row r="66" spans="1:33" ht="21" customHeight="1" x14ac:dyDescent="0.2">
      <c r="A66" s="10"/>
      <c r="B66" s="11"/>
      <c r="C66" s="12"/>
      <c r="D66" s="53"/>
      <c r="E66" s="13"/>
      <c r="F66" s="14"/>
      <c r="G66" s="14"/>
      <c r="H66" s="14"/>
      <c r="I66" s="14"/>
      <c r="J66" s="14"/>
      <c r="K66" s="53"/>
      <c r="L66" s="13"/>
      <c r="M66" s="14"/>
      <c r="N66" s="14"/>
      <c r="O66" s="14"/>
      <c r="P66" s="14"/>
      <c r="Q66" s="14"/>
      <c r="R66" s="53"/>
      <c r="S66" s="237">
        <f t="shared" si="14"/>
        <v>0</v>
      </c>
      <c r="T66" s="237">
        <f t="shared" si="15"/>
        <v>0</v>
      </c>
      <c r="U66" s="14"/>
      <c r="V66" s="237">
        <f t="shared" si="16"/>
        <v>0</v>
      </c>
      <c r="W66" s="53"/>
      <c r="X66" s="17">
        <f t="shared" si="6"/>
        <v>0</v>
      </c>
      <c r="Y66" s="17">
        <f t="shared" si="7"/>
        <v>0</v>
      </c>
      <c r="Z66" s="17">
        <f t="shared" si="8"/>
        <v>0</v>
      </c>
      <c r="AB66" s="237">
        <f t="shared" si="9"/>
        <v>0</v>
      </c>
      <c r="AC66" s="17">
        <f t="shared" si="10"/>
        <v>0</v>
      </c>
      <c r="AD66" s="237">
        <f t="shared" si="11"/>
        <v>0</v>
      </c>
      <c r="AE66" s="17">
        <f t="shared" si="12"/>
        <v>0</v>
      </c>
      <c r="AF66" s="17">
        <f t="shared" si="13"/>
        <v>0</v>
      </c>
      <c r="AG66" s="35"/>
    </row>
    <row r="67" spans="1:33" ht="21" customHeight="1" x14ac:dyDescent="0.2">
      <c r="A67" s="10"/>
      <c r="B67" s="11"/>
      <c r="C67" s="12"/>
      <c r="D67" s="53"/>
      <c r="E67" s="13"/>
      <c r="F67" s="14"/>
      <c r="G67" s="14"/>
      <c r="H67" s="14"/>
      <c r="I67" s="14"/>
      <c r="J67" s="14"/>
      <c r="K67" s="53"/>
      <c r="L67" s="13"/>
      <c r="M67" s="14"/>
      <c r="N67" s="14"/>
      <c r="O67" s="14"/>
      <c r="P67" s="14"/>
      <c r="Q67" s="14"/>
      <c r="R67" s="53"/>
      <c r="S67" s="237">
        <f t="shared" si="14"/>
        <v>0</v>
      </c>
      <c r="T67" s="237">
        <f t="shared" si="15"/>
        <v>0</v>
      </c>
      <c r="U67" s="14"/>
      <c r="V67" s="237">
        <f t="shared" si="16"/>
        <v>0</v>
      </c>
      <c r="W67" s="53"/>
      <c r="X67" s="17">
        <f t="shared" si="6"/>
        <v>0</v>
      </c>
      <c r="Y67" s="17">
        <f t="shared" si="7"/>
        <v>0</v>
      </c>
      <c r="Z67" s="17">
        <f t="shared" si="8"/>
        <v>0</v>
      </c>
      <c r="AB67" s="237">
        <f t="shared" si="9"/>
        <v>0</v>
      </c>
      <c r="AC67" s="17">
        <f t="shared" si="10"/>
        <v>0</v>
      </c>
      <c r="AD67" s="237">
        <f t="shared" si="11"/>
        <v>0</v>
      </c>
      <c r="AE67" s="17">
        <f t="shared" si="12"/>
        <v>0</v>
      </c>
      <c r="AF67" s="17">
        <f t="shared" si="13"/>
        <v>0</v>
      </c>
      <c r="AG67" s="35"/>
    </row>
    <row r="68" spans="1:33" ht="21" customHeight="1" x14ac:dyDescent="0.2">
      <c r="A68" s="10"/>
      <c r="B68" s="11"/>
      <c r="C68" s="12"/>
      <c r="D68" s="53"/>
      <c r="E68" s="13"/>
      <c r="F68" s="14"/>
      <c r="G68" s="14"/>
      <c r="H68" s="14"/>
      <c r="I68" s="14"/>
      <c r="J68" s="14"/>
      <c r="K68" s="53"/>
      <c r="L68" s="13"/>
      <c r="M68" s="14"/>
      <c r="N68" s="14"/>
      <c r="O68" s="14"/>
      <c r="P68" s="14"/>
      <c r="Q68" s="14"/>
      <c r="R68" s="53"/>
      <c r="S68" s="237">
        <f t="shared" si="14"/>
        <v>0</v>
      </c>
      <c r="T68" s="237">
        <f t="shared" si="15"/>
        <v>0</v>
      </c>
      <c r="U68" s="14"/>
      <c r="V68" s="237">
        <f t="shared" si="16"/>
        <v>0</v>
      </c>
      <c r="W68" s="53"/>
      <c r="X68" s="17">
        <f t="shared" si="6"/>
        <v>0</v>
      </c>
      <c r="Y68" s="17">
        <f t="shared" si="7"/>
        <v>0</v>
      </c>
      <c r="Z68" s="17">
        <f t="shared" si="8"/>
        <v>0</v>
      </c>
      <c r="AB68" s="237">
        <f t="shared" si="9"/>
        <v>0</v>
      </c>
      <c r="AC68" s="17">
        <f t="shared" si="10"/>
        <v>0</v>
      </c>
      <c r="AD68" s="237">
        <f t="shared" si="11"/>
        <v>0</v>
      </c>
      <c r="AE68" s="17">
        <f t="shared" si="12"/>
        <v>0</v>
      </c>
      <c r="AF68" s="17">
        <f t="shared" si="13"/>
        <v>0</v>
      </c>
      <c r="AG68" s="35"/>
    </row>
    <row r="69" spans="1:33" ht="21" customHeight="1" x14ac:dyDescent="0.2">
      <c r="A69" s="10"/>
      <c r="B69" s="11"/>
      <c r="C69" s="12"/>
      <c r="D69" s="53"/>
      <c r="E69" s="13"/>
      <c r="F69" s="14"/>
      <c r="G69" s="14"/>
      <c r="H69" s="14"/>
      <c r="I69" s="14"/>
      <c r="J69" s="14"/>
      <c r="K69" s="53"/>
      <c r="L69" s="13"/>
      <c r="M69" s="14"/>
      <c r="N69" s="14"/>
      <c r="O69" s="14"/>
      <c r="P69" s="14"/>
      <c r="Q69" s="14"/>
      <c r="R69" s="53"/>
      <c r="S69" s="237">
        <f t="shared" si="14"/>
        <v>0</v>
      </c>
      <c r="T69" s="237">
        <f t="shared" si="15"/>
        <v>0</v>
      </c>
      <c r="U69" s="14"/>
      <c r="V69" s="237">
        <f t="shared" si="16"/>
        <v>0</v>
      </c>
      <c r="W69" s="53"/>
      <c r="X69" s="17">
        <f t="shared" si="6"/>
        <v>0</v>
      </c>
      <c r="Y69" s="17">
        <f t="shared" si="7"/>
        <v>0</v>
      </c>
      <c r="Z69" s="17">
        <f t="shared" si="8"/>
        <v>0</v>
      </c>
      <c r="AB69" s="237">
        <f t="shared" si="9"/>
        <v>0</v>
      </c>
      <c r="AC69" s="17">
        <f t="shared" si="10"/>
        <v>0</v>
      </c>
      <c r="AD69" s="237">
        <f t="shared" si="11"/>
        <v>0</v>
      </c>
      <c r="AE69" s="17">
        <f t="shared" si="12"/>
        <v>0</v>
      </c>
      <c r="AF69" s="17">
        <f t="shared" si="13"/>
        <v>0</v>
      </c>
      <c r="AG69" s="35"/>
    </row>
    <row r="70" spans="1:33" ht="21" customHeight="1" x14ac:dyDescent="0.2">
      <c r="A70" s="10"/>
      <c r="B70" s="11"/>
      <c r="C70" s="12"/>
      <c r="D70" s="53"/>
      <c r="E70" s="13"/>
      <c r="F70" s="14"/>
      <c r="G70" s="14"/>
      <c r="H70" s="14"/>
      <c r="I70" s="14"/>
      <c r="J70" s="14"/>
      <c r="K70" s="53"/>
      <c r="L70" s="13"/>
      <c r="M70" s="14"/>
      <c r="N70" s="14"/>
      <c r="O70" s="14"/>
      <c r="P70" s="14"/>
      <c r="Q70" s="14"/>
      <c r="R70" s="53"/>
      <c r="S70" s="237">
        <f t="shared" si="14"/>
        <v>0</v>
      </c>
      <c r="T70" s="237">
        <f t="shared" si="15"/>
        <v>0</v>
      </c>
      <c r="U70" s="14"/>
      <c r="V70" s="237">
        <f t="shared" si="16"/>
        <v>0</v>
      </c>
      <c r="W70" s="53"/>
      <c r="X70" s="17">
        <f t="shared" ref="X70:X133" si="17">SUM(E70:F70,J70)*C70</f>
        <v>0</v>
      </c>
      <c r="Y70" s="17">
        <f t="shared" ref="Y70:Y133" si="18">SUM(L70:M70,Q70)*C70</f>
        <v>0</v>
      </c>
      <c r="Z70" s="17">
        <f t="shared" ref="Z70:Z133" si="19">X70-Y70</f>
        <v>0</v>
      </c>
      <c r="AB70" s="237">
        <f t="shared" ref="AB70:AB133" si="20">SUM(E70,F70,G70,I70,J70)+IF(U70&gt;0,U70,0)</f>
        <v>0</v>
      </c>
      <c r="AC70" s="17">
        <f t="shared" ref="AC70:AC133" si="21">AB70*C70</f>
        <v>0</v>
      </c>
      <c r="AD70" s="237">
        <f t="shared" ref="AD70:AD133" si="22">SUM(L70,M70,N70,P70,Q70)+IF(U70&lt;0,U70*-1,0)</f>
        <v>0</v>
      </c>
      <c r="AE70" s="17">
        <f t="shared" ref="AE70:AE133" si="23">SUM(N70,P70)*C70</f>
        <v>0</v>
      </c>
      <c r="AF70" s="17">
        <f t="shared" si="13"/>
        <v>0</v>
      </c>
      <c r="AG70" s="35"/>
    </row>
    <row r="71" spans="1:33" ht="21" customHeight="1" x14ac:dyDescent="0.2">
      <c r="A71" s="10"/>
      <c r="B71" s="11"/>
      <c r="C71" s="12"/>
      <c r="D71" s="53"/>
      <c r="E71" s="13"/>
      <c r="F71" s="14"/>
      <c r="G71" s="14"/>
      <c r="H71" s="14"/>
      <c r="I71" s="14"/>
      <c r="J71" s="14"/>
      <c r="K71" s="53"/>
      <c r="L71" s="13"/>
      <c r="M71" s="14"/>
      <c r="N71" s="14"/>
      <c r="O71" s="14"/>
      <c r="P71" s="14"/>
      <c r="Q71" s="14"/>
      <c r="R71" s="53"/>
      <c r="S71" s="237">
        <f t="shared" si="14"/>
        <v>0</v>
      </c>
      <c r="T71" s="237">
        <f t="shared" si="15"/>
        <v>0</v>
      </c>
      <c r="U71" s="14"/>
      <c r="V71" s="237">
        <f t="shared" si="16"/>
        <v>0</v>
      </c>
      <c r="W71" s="53"/>
      <c r="X71" s="17">
        <f t="shared" si="17"/>
        <v>0</v>
      </c>
      <c r="Y71" s="17">
        <f t="shared" si="18"/>
        <v>0</v>
      </c>
      <c r="Z71" s="17">
        <f t="shared" si="19"/>
        <v>0</v>
      </c>
      <c r="AB71" s="237">
        <f t="shared" si="20"/>
        <v>0</v>
      </c>
      <c r="AC71" s="17">
        <f t="shared" si="21"/>
        <v>0</v>
      </c>
      <c r="AD71" s="237">
        <f t="shared" si="22"/>
        <v>0</v>
      </c>
      <c r="AE71" s="17">
        <f t="shared" si="23"/>
        <v>0</v>
      </c>
      <c r="AF71" s="17">
        <f t="shared" ref="AF71:AF134" si="24">(SUM(E71:F71)+IF(U71&gt;0,U71,0))*C71</f>
        <v>0</v>
      </c>
      <c r="AG71" s="35"/>
    </row>
    <row r="72" spans="1:33" ht="21" customHeight="1" x14ac:dyDescent="0.2">
      <c r="A72" s="10"/>
      <c r="B72" s="11"/>
      <c r="C72" s="12"/>
      <c r="D72" s="53"/>
      <c r="E72" s="13"/>
      <c r="F72" s="14"/>
      <c r="G72" s="14"/>
      <c r="H72" s="14"/>
      <c r="I72" s="14"/>
      <c r="J72" s="14"/>
      <c r="K72" s="53"/>
      <c r="L72" s="13"/>
      <c r="M72" s="14"/>
      <c r="N72" s="14"/>
      <c r="O72" s="14"/>
      <c r="P72" s="14"/>
      <c r="Q72" s="14"/>
      <c r="R72" s="53"/>
      <c r="S72" s="237">
        <f t="shared" si="14"/>
        <v>0</v>
      </c>
      <c r="T72" s="237">
        <f t="shared" si="15"/>
        <v>0</v>
      </c>
      <c r="U72" s="14"/>
      <c r="V72" s="237">
        <f t="shared" si="16"/>
        <v>0</v>
      </c>
      <c r="W72" s="53"/>
      <c r="X72" s="17">
        <f t="shared" si="17"/>
        <v>0</v>
      </c>
      <c r="Y72" s="17">
        <f t="shared" si="18"/>
        <v>0</v>
      </c>
      <c r="Z72" s="17">
        <f t="shared" si="19"/>
        <v>0</v>
      </c>
      <c r="AB72" s="237">
        <f t="shared" si="20"/>
        <v>0</v>
      </c>
      <c r="AC72" s="17">
        <f t="shared" si="21"/>
        <v>0</v>
      </c>
      <c r="AD72" s="237">
        <f t="shared" si="22"/>
        <v>0</v>
      </c>
      <c r="AE72" s="17">
        <f t="shared" si="23"/>
        <v>0</v>
      </c>
      <c r="AF72" s="17">
        <f t="shared" si="24"/>
        <v>0</v>
      </c>
      <c r="AG72" s="35"/>
    </row>
    <row r="73" spans="1:33" ht="21" customHeight="1" x14ac:dyDescent="0.2">
      <c r="A73" s="10"/>
      <c r="B73" s="11"/>
      <c r="C73" s="12"/>
      <c r="D73" s="53"/>
      <c r="E73" s="13"/>
      <c r="F73" s="14"/>
      <c r="G73" s="14"/>
      <c r="H73" s="14"/>
      <c r="I73" s="14"/>
      <c r="J73" s="14"/>
      <c r="K73" s="53"/>
      <c r="L73" s="13"/>
      <c r="M73" s="14"/>
      <c r="N73" s="14"/>
      <c r="O73" s="14"/>
      <c r="P73" s="14"/>
      <c r="Q73" s="14"/>
      <c r="R73" s="53"/>
      <c r="S73" s="237">
        <f t="shared" si="14"/>
        <v>0</v>
      </c>
      <c r="T73" s="237">
        <f t="shared" si="15"/>
        <v>0</v>
      </c>
      <c r="U73" s="14"/>
      <c r="V73" s="237">
        <f t="shared" si="16"/>
        <v>0</v>
      </c>
      <c r="W73" s="53"/>
      <c r="X73" s="17">
        <f t="shared" si="17"/>
        <v>0</v>
      </c>
      <c r="Y73" s="17">
        <f t="shared" si="18"/>
        <v>0</v>
      </c>
      <c r="Z73" s="17">
        <f t="shared" si="19"/>
        <v>0</v>
      </c>
      <c r="AB73" s="237">
        <f t="shared" si="20"/>
        <v>0</v>
      </c>
      <c r="AC73" s="17">
        <f t="shared" si="21"/>
        <v>0</v>
      </c>
      <c r="AD73" s="237">
        <f t="shared" si="22"/>
        <v>0</v>
      </c>
      <c r="AE73" s="17">
        <f t="shared" si="23"/>
        <v>0</v>
      </c>
      <c r="AF73" s="17">
        <f t="shared" si="24"/>
        <v>0</v>
      </c>
      <c r="AG73" s="35"/>
    </row>
    <row r="74" spans="1:33" ht="21" customHeight="1" x14ac:dyDescent="0.2">
      <c r="A74" s="10"/>
      <c r="B74" s="11"/>
      <c r="C74" s="12"/>
      <c r="D74" s="53"/>
      <c r="E74" s="13"/>
      <c r="F74" s="14"/>
      <c r="G74" s="14"/>
      <c r="H74" s="14"/>
      <c r="I74" s="14"/>
      <c r="J74" s="14"/>
      <c r="K74" s="53"/>
      <c r="L74" s="13"/>
      <c r="M74" s="14"/>
      <c r="N74" s="14"/>
      <c r="O74" s="14"/>
      <c r="P74" s="14"/>
      <c r="Q74" s="14"/>
      <c r="R74" s="53"/>
      <c r="S74" s="237">
        <f t="shared" si="14"/>
        <v>0</v>
      </c>
      <c r="T74" s="237">
        <f t="shared" si="15"/>
        <v>0</v>
      </c>
      <c r="U74" s="14"/>
      <c r="V74" s="237">
        <f t="shared" si="16"/>
        <v>0</v>
      </c>
      <c r="W74" s="53"/>
      <c r="X74" s="17">
        <f t="shared" si="17"/>
        <v>0</v>
      </c>
      <c r="Y74" s="17">
        <f t="shared" si="18"/>
        <v>0</v>
      </c>
      <c r="Z74" s="17">
        <f t="shared" si="19"/>
        <v>0</v>
      </c>
      <c r="AB74" s="237">
        <f t="shared" si="20"/>
        <v>0</v>
      </c>
      <c r="AC74" s="17">
        <f t="shared" si="21"/>
        <v>0</v>
      </c>
      <c r="AD74" s="237">
        <f t="shared" si="22"/>
        <v>0</v>
      </c>
      <c r="AE74" s="17">
        <f t="shared" si="23"/>
        <v>0</v>
      </c>
      <c r="AF74" s="17">
        <f t="shared" si="24"/>
        <v>0</v>
      </c>
      <c r="AG74" s="35"/>
    </row>
    <row r="75" spans="1:33" ht="21" customHeight="1" x14ac:dyDescent="0.2">
      <c r="A75" s="10"/>
      <c r="B75" s="11"/>
      <c r="C75" s="12"/>
      <c r="D75" s="53"/>
      <c r="E75" s="13"/>
      <c r="F75" s="14"/>
      <c r="G75" s="14"/>
      <c r="H75" s="14"/>
      <c r="I75" s="14"/>
      <c r="J75" s="14"/>
      <c r="K75" s="53"/>
      <c r="L75" s="13"/>
      <c r="M75" s="14"/>
      <c r="N75" s="14"/>
      <c r="O75" s="14"/>
      <c r="P75" s="14"/>
      <c r="Q75" s="14"/>
      <c r="R75" s="53"/>
      <c r="S75" s="237">
        <f t="shared" si="14"/>
        <v>0</v>
      </c>
      <c r="T75" s="237">
        <f t="shared" si="15"/>
        <v>0</v>
      </c>
      <c r="U75" s="14"/>
      <c r="V75" s="237">
        <f t="shared" si="16"/>
        <v>0</v>
      </c>
      <c r="W75" s="53"/>
      <c r="X75" s="17">
        <f t="shared" si="17"/>
        <v>0</v>
      </c>
      <c r="Y75" s="17">
        <f t="shared" si="18"/>
        <v>0</v>
      </c>
      <c r="Z75" s="17">
        <f t="shared" si="19"/>
        <v>0</v>
      </c>
      <c r="AB75" s="237">
        <f t="shared" si="20"/>
        <v>0</v>
      </c>
      <c r="AC75" s="17">
        <f t="shared" si="21"/>
        <v>0</v>
      </c>
      <c r="AD75" s="237">
        <f t="shared" si="22"/>
        <v>0</v>
      </c>
      <c r="AE75" s="17">
        <f t="shared" si="23"/>
        <v>0</v>
      </c>
      <c r="AF75" s="17">
        <f t="shared" si="24"/>
        <v>0</v>
      </c>
      <c r="AG75" s="35"/>
    </row>
    <row r="76" spans="1:33" ht="21" customHeight="1" x14ac:dyDescent="0.2">
      <c r="A76" s="10"/>
      <c r="B76" s="11"/>
      <c r="C76" s="12"/>
      <c r="D76" s="53"/>
      <c r="E76" s="13"/>
      <c r="F76" s="14"/>
      <c r="G76" s="14"/>
      <c r="H76" s="14"/>
      <c r="I76" s="14"/>
      <c r="J76" s="14"/>
      <c r="K76" s="53"/>
      <c r="L76" s="13"/>
      <c r="M76" s="14"/>
      <c r="N76" s="14"/>
      <c r="O76" s="14"/>
      <c r="P76" s="14"/>
      <c r="Q76" s="14"/>
      <c r="R76" s="53"/>
      <c r="S76" s="237">
        <f t="shared" si="14"/>
        <v>0</v>
      </c>
      <c r="T76" s="237">
        <f t="shared" si="15"/>
        <v>0</v>
      </c>
      <c r="U76" s="14"/>
      <c r="V76" s="237">
        <f t="shared" si="16"/>
        <v>0</v>
      </c>
      <c r="W76" s="53"/>
      <c r="X76" s="17">
        <f t="shared" si="17"/>
        <v>0</v>
      </c>
      <c r="Y76" s="17">
        <f t="shared" si="18"/>
        <v>0</v>
      </c>
      <c r="Z76" s="17">
        <f t="shared" si="19"/>
        <v>0</v>
      </c>
      <c r="AB76" s="237">
        <f t="shared" si="20"/>
        <v>0</v>
      </c>
      <c r="AC76" s="17">
        <f t="shared" si="21"/>
        <v>0</v>
      </c>
      <c r="AD76" s="237">
        <f t="shared" si="22"/>
        <v>0</v>
      </c>
      <c r="AE76" s="17">
        <f t="shared" si="23"/>
        <v>0</v>
      </c>
      <c r="AF76" s="17">
        <f t="shared" si="24"/>
        <v>0</v>
      </c>
      <c r="AG76" s="35"/>
    </row>
    <row r="77" spans="1:33" ht="21" customHeight="1" x14ac:dyDescent="0.2">
      <c r="A77" s="10"/>
      <c r="B77" s="11"/>
      <c r="C77" s="12"/>
      <c r="D77" s="53"/>
      <c r="E77" s="13"/>
      <c r="F77" s="14"/>
      <c r="G77" s="14"/>
      <c r="H77" s="14"/>
      <c r="I77" s="14"/>
      <c r="J77" s="14"/>
      <c r="K77" s="53"/>
      <c r="L77" s="13"/>
      <c r="M77" s="14"/>
      <c r="N77" s="14"/>
      <c r="O77" s="14"/>
      <c r="P77" s="14"/>
      <c r="Q77" s="14"/>
      <c r="R77" s="53"/>
      <c r="S77" s="237">
        <f t="shared" si="14"/>
        <v>0</v>
      </c>
      <c r="T77" s="237">
        <f t="shared" si="15"/>
        <v>0</v>
      </c>
      <c r="U77" s="14"/>
      <c r="V77" s="237">
        <f t="shared" si="16"/>
        <v>0</v>
      </c>
      <c r="W77" s="53"/>
      <c r="X77" s="17">
        <f t="shared" si="17"/>
        <v>0</v>
      </c>
      <c r="Y77" s="17">
        <f t="shared" si="18"/>
        <v>0</v>
      </c>
      <c r="Z77" s="17">
        <f t="shared" si="19"/>
        <v>0</v>
      </c>
      <c r="AB77" s="237">
        <f t="shared" si="20"/>
        <v>0</v>
      </c>
      <c r="AC77" s="17">
        <f t="shared" si="21"/>
        <v>0</v>
      </c>
      <c r="AD77" s="237">
        <f t="shared" si="22"/>
        <v>0</v>
      </c>
      <c r="AE77" s="17">
        <f t="shared" si="23"/>
        <v>0</v>
      </c>
      <c r="AF77" s="17">
        <f t="shared" si="24"/>
        <v>0</v>
      </c>
      <c r="AG77" s="35"/>
    </row>
    <row r="78" spans="1:33" ht="21" customHeight="1" x14ac:dyDescent="0.2">
      <c r="A78" s="10"/>
      <c r="B78" s="11"/>
      <c r="C78" s="12"/>
      <c r="D78" s="53"/>
      <c r="E78" s="13"/>
      <c r="F78" s="14"/>
      <c r="G78" s="14"/>
      <c r="H78" s="14"/>
      <c r="I78" s="14"/>
      <c r="J78" s="14"/>
      <c r="K78" s="53"/>
      <c r="L78" s="13"/>
      <c r="M78" s="14"/>
      <c r="N78" s="14"/>
      <c r="O78" s="14"/>
      <c r="P78" s="14"/>
      <c r="Q78" s="14"/>
      <c r="R78" s="53"/>
      <c r="S78" s="237">
        <f t="shared" si="14"/>
        <v>0</v>
      </c>
      <c r="T78" s="237">
        <f t="shared" si="15"/>
        <v>0</v>
      </c>
      <c r="U78" s="14"/>
      <c r="V78" s="237">
        <f t="shared" si="16"/>
        <v>0</v>
      </c>
      <c r="W78" s="53"/>
      <c r="X78" s="17">
        <f t="shared" si="17"/>
        <v>0</v>
      </c>
      <c r="Y78" s="17">
        <f t="shared" si="18"/>
        <v>0</v>
      </c>
      <c r="Z78" s="17">
        <f t="shared" si="19"/>
        <v>0</v>
      </c>
      <c r="AB78" s="237">
        <f t="shared" si="20"/>
        <v>0</v>
      </c>
      <c r="AC78" s="17">
        <f t="shared" si="21"/>
        <v>0</v>
      </c>
      <c r="AD78" s="237">
        <f t="shared" si="22"/>
        <v>0</v>
      </c>
      <c r="AE78" s="17">
        <f t="shared" si="23"/>
        <v>0</v>
      </c>
      <c r="AF78" s="17">
        <f t="shared" si="24"/>
        <v>0</v>
      </c>
      <c r="AG78" s="35"/>
    </row>
    <row r="79" spans="1:33" ht="21" customHeight="1" x14ac:dyDescent="0.2">
      <c r="A79" s="10"/>
      <c r="B79" s="11"/>
      <c r="C79" s="12"/>
      <c r="D79" s="53"/>
      <c r="E79" s="13"/>
      <c r="F79" s="14"/>
      <c r="G79" s="14"/>
      <c r="H79" s="14"/>
      <c r="I79" s="14"/>
      <c r="J79" s="14"/>
      <c r="K79" s="53"/>
      <c r="L79" s="13"/>
      <c r="M79" s="14"/>
      <c r="N79" s="14"/>
      <c r="O79" s="14"/>
      <c r="P79" s="14"/>
      <c r="Q79" s="14"/>
      <c r="R79" s="53"/>
      <c r="S79" s="237">
        <f t="shared" si="14"/>
        <v>0</v>
      </c>
      <c r="T79" s="237">
        <f t="shared" si="15"/>
        <v>0</v>
      </c>
      <c r="U79" s="14"/>
      <c r="V79" s="237">
        <f t="shared" si="16"/>
        <v>0</v>
      </c>
      <c r="W79" s="53"/>
      <c r="X79" s="17">
        <f t="shared" si="17"/>
        <v>0</v>
      </c>
      <c r="Y79" s="17">
        <f t="shared" si="18"/>
        <v>0</v>
      </c>
      <c r="Z79" s="17">
        <f t="shared" si="19"/>
        <v>0</v>
      </c>
      <c r="AB79" s="237">
        <f t="shared" si="20"/>
        <v>0</v>
      </c>
      <c r="AC79" s="17">
        <f t="shared" si="21"/>
        <v>0</v>
      </c>
      <c r="AD79" s="237">
        <f t="shared" si="22"/>
        <v>0</v>
      </c>
      <c r="AE79" s="17">
        <f t="shared" si="23"/>
        <v>0</v>
      </c>
      <c r="AF79" s="17">
        <f t="shared" si="24"/>
        <v>0</v>
      </c>
      <c r="AG79" s="35"/>
    </row>
    <row r="80" spans="1:33" ht="21" customHeight="1" x14ac:dyDescent="0.2">
      <c r="A80" s="10"/>
      <c r="B80" s="11"/>
      <c r="C80" s="12"/>
      <c r="D80" s="53"/>
      <c r="E80" s="13"/>
      <c r="F80" s="14"/>
      <c r="G80" s="14"/>
      <c r="H80" s="14"/>
      <c r="I80" s="14"/>
      <c r="J80" s="14"/>
      <c r="K80" s="53"/>
      <c r="L80" s="13"/>
      <c r="M80" s="14"/>
      <c r="N80" s="14"/>
      <c r="O80" s="14"/>
      <c r="P80" s="14"/>
      <c r="Q80" s="14"/>
      <c r="R80" s="53"/>
      <c r="S80" s="237">
        <f t="shared" ref="S80:S143" si="25">SUM(E80:J80)</f>
        <v>0</v>
      </c>
      <c r="T80" s="237">
        <f t="shared" ref="T80:T143" si="26">SUM(L80:Q80)</f>
        <v>0</v>
      </c>
      <c r="U80" s="14"/>
      <c r="V80" s="237">
        <f t="shared" ref="V80:V143" si="27">IF(SUM(S80:U80)=0,0,V79+S80-T80+U80)</f>
        <v>0</v>
      </c>
      <c r="W80" s="53"/>
      <c r="X80" s="17">
        <f t="shared" si="17"/>
        <v>0</v>
      </c>
      <c r="Y80" s="17">
        <f t="shared" si="18"/>
        <v>0</v>
      </c>
      <c r="Z80" s="17">
        <f t="shared" si="19"/>
        <v>0</v>
      </c>
      <c r="AB80" s="237">
        <f t="shared" si="20"/>
        <v>0</v>
      </c>
      <c r="AC80" s="17">
        <f t="shared" si="21"/>
        <v>0</v>
      </c>
      <c r="AD80" s="237">
        <f t="shared" si="22"/>
        <v>0</v>
      </c>
      <c r="AE80" s="17">
        <f t="shared" si="23"/>
        <v>0</v>
      </c>
      <c r="AF80" s="17">
        <f t="shared" si="24"/>
        <v>0</v>
      </c>
      <c r="AG80" s="35"/>
    </row>
    <row r="81" spans="1:33" ht="21" customHeight="1" x14ac:dyDescent="0.2">
      <c r="A81" s="10"/>
      <c r="B81" s="11"/>
      <c r="C81" s="12"/>
      <c r="D81" s="53"/>
      <c r="E81" s="13"/>
      <c r="F81" s="14"/>
      <c r="G81" s="14"/>
      <c r="H81" s="14"/>
      <c r="I81" s="14"/>
      <c r="J81" s="14"/>
      <c r="K81" s="53"/>
      <c r="L81" s="13"/>
      <c r="M81" s="14"/>
      <c r="N81" s="14"/>
      <c r="O81" s="14"/>
      <c r="P81" s="14"/>
      <c r="Q81" s="14"/>
      <c r="R81" s="53"/>
      <c r="S81" s="237">
        <f t="shared" si="25"/>
        <v>0</v>
      </c>
      <c r="T81" s="237">
        <f t="shared" si="26"/>
        <v>0</v>
      </c>
      <c r="U81" s="14"/>
      <c r="V81" s="237">
        <f t="shared" si="27"/>
        <v>0</v>
      </c>
      <c r="W81" s="53"/>
      <c r="X81" s="17">
        <f t="shared" si="17"/>
        <v>0</v>
      </c>
      <c r="Y81" s="17">
        <f t="shared" si="18"/>
        <v>0</v>
      </c>
      <c r="Z81" s="17">
        <f t="shared" si="19"/>
        <v>0</v>
      </c>
      <c r="AB81" s="237">
        <f t="shared" si="20"/>
        <v>0</v>
      </c>
      <c r="AC81" s="17">
        <f t="shared" si="21"/>
        <v>0</v>
      </c>
      <c r="AD81" s="237">
        <f t="shared" si="22"/>
        <v>0</v>
      </c>
      <c r="AE81" s="17">
        <f t="shared" si="23"/>
        <v>0</v>
      </c>
      <c r="AF81" s="17">
        <f t="shared" si="24"/>
        <v>0</v>
      </c>
      <c r="AG81" s="35"/>
    </row>
    <row r="82" spans="1:33" ht="21" customHeight="1" x14ac:dyDescent="0.2">
      <c r="A82" s="10"/>
      <c r="B82" s="11"/>
      <c r="C82" s="12"/>
      <c r="D82" s="53"/>
      <c r="E82" s="13"/>
      <c r="F82" s="14"/>
      <c r="G82" s="14"/>
      <c r="H82" s="14"/>
      <c r="I82" s="14"/>
      <c r="J82" s="14"/>
      <c r="K82" s="53"/>
      <c r="L82" s="13"/>
      <c r="M82" s="14"/>
      <c r="N82" s="14"/>
      <c r="O82" s="14"/>
      <c r="P82" s="14"/>
      <c r="Q82" s="14"/>
      <c r="R82" s="53"/>
      <c r="S82" s="237">
        <f t="shared" si="25"/>
        <v>0</v>
      </c>
      <c r="T82" s="237">
        <f t="shared" si="26"/>
        <v>0</v>
      </c>
      <c r="U82" s="14"/>
      <c r="V82" s="237">
        <f t="shared" si="27"/>
        <v>0</v>
      </c>
      <c r="W82" s="53"/>
      <c r="X82" s="17">
        <f t="shared" si="17"/>
        <v>0</v>
      </c>
      <c r="Y82" s="17">
        <f t="shared" si="18"/>
        <v>0</v>
      </c>
      <c r="Z82" s="17">
        <f t="shared" si="19"/>
        <v>0</v>
      </c>
      <c r="AB82" s="237">
        <f t="shared" si="20"/>
        <v>0</v>
      </c>
      <c r="AC82" s="17">
        <f t="shared" si="21"/>
        <v>0</v>
      </c>
      <c r="AD82" s="237">
        <f t="shared" si="22"/>
        <v>0</v>
      </c>
      <c r="AE82" s="17">
        <f t="shared" si="23"/>
        <v>0</v>
      </c>
      <c r="AF82" s="17">
        <f t="shared" si="24"/>
        <v>0</v>
      </c>
      <c r="AG82" s="35"/>
    </row>
    <row r="83" spans="1:33" ht="21" customHeight="1" x14ac:dyDescent="0.2">
      <c r="A83" s="10"/>
      <c r="B83" s="11"/>
      <c r="C83" s="12"/>
      <c r="D83" s="53"/>
      <c r="E83" s="13"/>
      <c r="F83" s="14"/>
      <c r="G83" s="14"/>
      <c r="H83" s="14"/>
      <c r="I83" s="14"/>
      <c r="J83" s="14"/>
      <c r="K83" s="53"/>
      <c r="L83" s="13"/>
      <c r="M83" s="14"/>
      <c r="N83" s="14"/>
      <c r="O83" s="14"/>
      <c r="P83" s="14"/>
      <c r="Q83" s="14"/>
      <c r="R83" s="53"/>
      <c r="S83" s="237">
        <f t="shared" si="25"/>
        <v>0</v>
      </c>
      <c r="T83" s="237">
        <f t="shared" si="26"/>
        <v>0</v>
      </c>
      <c r="U83" s="14"/>
      <c r="V83" s="237">
        <f t="shared" si="27"/>
        <v>0</v>
      </c>
      <c r="W83" s="53"/>
      <c r="X83" s="17">
        <f t="shared" si="17"/>
        <v>0</v>
      </c>
      <c r="Y83" s="17">
        <f t="shared" si="18"/>
        <v>0</v>
      </c>
      <c r="Z83" s="17">
        <f t="shared" si="19"/>
        <v>0</v>
      </c>
      <c r="AB83" s="237">
        <f t="shared" si="20"/>
        <v>0</v>
      </c>
      <c r="AC83" s="17">
        <f t="shared" si="21"/>
        <v>0</v>
      </c>
      <c r="AD83" s="237">
        <f t="shared" si="22"/>
        <v>0</v>
      </c>
      <c r="AE83" s="17">
        <f t="shared" si="23"/>
        <v>0</v>
      </c>
      <c r="AF83" s="17">
        <f t="shared" si="24"/>
        <v>0</v>
      </c>
      <c r="AG83" s="35"/>
    </row>
    <row r="84" spans="1:33" ht="21" customHeight="1" x14ac:dyDescent="0.2">
      <c r="A84" s="10"/>
      <c r="B84" s="11"/>
      <c r="C84" s="12"/>
      <c r="D84" s="53"/>
      <c r="E84" s="13"/>
      <c r="F84" s="14"/>
      <c r="G84" s="14"/>
      <c r="H84" s="14"/>
      <c r="I84" s="14"/>
      <c r="J84" s="14"/>
      <c r="K84" s="53"/>
      <c r="L84" s="13"/>
      <c r="M84" s="14"/>
      <c r="N84" s="14"/>
      <c r="O84" s="14"/>
      <c r="P84" s="14"/>
      <c r="Q84" s="14"/>
      <c r="R84" s="53"/>
      <c r="S84" s="237">
        <f t="shared" si="25"/>
        <v>0</v>
      </c>
      <c r="T84" s="237">
        <f t="shared" si="26"/>
        <v>0</v>
      </c>
      <c r="U84" s="14"/>
      <c r="V84" s="237">
        <f t="shared" si="27"/>
        <v>0</v>
      </c>
      <c r="W84" s="53"/>
      <c r="X84" s="17">
        <f t="shared" si="17"/>
        <v>0</v>
      </c>
      <c r="Y84" s="17">
        <f t="shared" si="18"/>
        <v>0</v>
      </c>
      <c r="Z84" s="17">
        <f t="shared" si="19"/>
        <v>0</v>
      </c>
      <c r="AB84" s="237">
        <f t="shared" si="20"/>
        <v>0</v>
      </c>
      <c r="AC84" s="17">
        <f t="shared" si="21"/>
        <v>0</v>
      </c>
      <c r="AD84" s="237">
        <f t="shared" si="22"/>
        <v>0</v>
      </c>
      <c r="AE84" s="17">
        <f t="shared" si="23"/>
        <v>0</v>
      </c>
      <c r="AF84" s="17">
        <f t="shared" si="24"/>
        <v>0</v>
      </c>
      <c r="AG84" s="35"/>
    </row>
    <row r="85" spans="1:33" ht="21" customHeight="1" x14ac:dyDescent="0.2">
      <c r="A85" s="10"/>
      <c r="B85" s="11"/>
      <c r="C85" s="12"/>
      <c r="D85" s="53"/>
      <c r="E85" s="13"/>
      <c r="F85" s="14"/>
      <c r="G85" s="14"/>
      <c r="H85" s="14"/>
      <c r="I85" s="14"/>
      <c r="J85" s="14"/>
      <c r="K85" s="53"/>
      <c r="L85" s="13"/>
      <c r="M85" s="14"/>
      <c r="N85" s="14"/>
      <c r="O85" s="14"/>
      <c r="P85" s="14"/>
      <c r="Q85" s="14"/>
      <c r="R85" s="53"/>
      <c r="S85" s="237">
        <f t="shared" si="25"/>
        <v>0</v>
      </c>
      <c r="T85" s="237">
        <f t="shared" si="26"/>
        <v>0</v>
      </c>
      <c r="U85" s="14"/>
      <c r="V85" s="237">
        <f t="shared" si="27"/>
        <v>0</v>
      </c>
      <c r="W85" s="53"/>
      <c r="X85" s="17">
        <f t="shared" si="17"/>
        <v>0</v>
      </c>
      <c r="Y85" s="17">
        <f t="shared" si="18"/>
        <v>0</v>
      </c>
      <c r="Z85" s="17">
        <f t="shared" si="19"/>
        <v>0</v>
      </c>
      <c r="AB85" s="237">
        <f t="shared" si="20"/>
        <v>0</v>
      </c>
      <c r="AC85" s="17">
        <f t="shared" si="21"/>
        <v>0</v>
      </c>
      <c r="AD85" s="237">
        <f t="shared" si="22"/>
        <v>0</v>
      </c>
      <c r="AE85" s="17">
        <f t="shared" si="23"/>
        <v>0</v>
      </c>
      <c r="AF85" s="17">
        <f t="shared" si="24"/>
        <v>0</v>
      </c>
      <c r="AG85" s="35"/>
    </row>
    <row r="86" spans="1:33" ht="21" customHeight="1" x14ac:dyDescent="0.2">
      <c r="A86" s="10"/>
      <c r="B86" s="11"/>
      <c r="C86" s="12"/>
      <c r="D86" s="53"/>
      <c r="E86" s="13"/>
      <c r="F86" s="14"/>
      <c r="G86" s="14"/>
      <c r="H86" s="14"/>
      <c r="I86" s="14"/>
      <c r="J86" s="14"/>
      <c r="K86" s="53"/>
      <c r="L86" s="13"/>
      <c r="M86" s="14"/>
      <c r="N86" s="14"/>
      <c r="O86" s="14"/>
      <c r="P86" s="14"/>
      <c r="Q86" s="14"/>
      <c r="R86" s="53"/>
      <c r="S86" s="237">
        <f t="shared" si="25"/>
        <v>0</v>
      </c>
      <c r="T86" s="237">
        <f t="shared" si="26"/>
        <v>0</v>
      </c>
      <c r="U86" s="14"/>
      <c r="V86" s="237">
        <f t="shared" si="27"/>
        <v>0</v>
      </c>
      <c r="W86" s="53"/>
      <c r="X86" s="17">
        <f t="shared" si="17"/>
        <v>0</v>
      </c>
      <c r="Y86" s="17">
        <f t="shared" si="18"/>
        <v>0</v>
      </c>
      <c r="Z86" s="17">
        <f t="shared" si="19"/>
        <v>0</v>
      </c>
      <c r="AB86" s="237">
        <f t="shared" si="20"/>
        <v>0</v>
      </c>
      <c r="AC86" s="17">
        <f t="shared" si="21"/>
        <v>0</v>
      </c>
      <c r="AD86" s="237">
        <f t="shared" si="22"/>
        <v>0</v>
      </c>
      <c r="AE86" s="17">
        <f t="shared" si="23"/>
        <v>0</v>
      </c>
      <c r="AF86" s="17">
        <f t="shared" si="24"/>
        <v>0</v>
      </c>
      <c r="AG86" s="35"/>
    </row>
    <row r="87" spans="1:33" ht="21" customHeight="1" x14ac:dyDescent="0.2">
      <c r="A87" s="10"/>
      <c r="B87" s="11"/>
      <c r="C87" s="12"/>
      <c r="D87" s="53"/>
      <c r="E87" s="13"/>
      <c r="F87" s="14"/>
      <c r="G87" s="14"/>
      <c r="H87" s="14"/>
      <c r="I87" s="14"/>
      <c r="J87" s="14"/>
      <c r="K87" s="53"/>
      <c r="L87" s="13"/>
      <c r="M87" s="14"/>
      <c r="N87" s="14"/>
      <c r="O87" s="14"/>
      <c r="P87" s="14"/>
      <c r="Q87" s="14"/>
      <c r="R87" s="53"/>
      <c r="S87" s="237">
        <f t="shared" si="25"/>
        <v>0</v>
      </c>
      <c r="T87" s="237">
        <f t="shared" si="26"/>
        <v>0</v>
      </c>
      <c r="U87" s="14"/>
      <c r="V87" s="237">
        <f t="shared" si="27"/>
        <v>0</v>
      </c>
      <c r="W87" s="53"/>
      <c r="X87" s="17">
        <f t="shared" si="17"/>
        <v>0</v>
      </c>
      <c r="Y87" s="17">
        <f t="shared" si="18"/>
        <v>0</v>
      </c>
      <c r="Z87" s="17">
        <f t="shared" si="19"/>
        <v>0</v>
      </c>
      <c r="AB87" s="237">
        <f t="shared" si="20"/>
        <v>0</v>
      </c>
      <c r="AC87" s="17">
        <f t="shared" si="21"/>
        <v>0</v>
      </c>
      <c r="AD87" s="237">
        <f t="shared" si="22"/>
        <v>0</v>
      </c>
      <c r="AE87" s="17">
        <f t="shared" si="23"/>
        <v>0</v>
      </c>
      <c r="AF87" s="17">
        <f t="shared" si="24"/>
        <v>0</v>
      </c>
      <c r="AG87" s="35"/>
    </row>
    <row r="88" spans="1:33" ht="21" customHeight="1" x14ac:dyDescent="0.2">
      <c r="A88" s="10"/>
      <c r="B88" s="11"/>
      <c r="C88" s="12"/>
      <c r="D88" s="53"/>
      <c r="E88" s="13"/>
      <c r="F88" s="14"/>
      <c r="G88" s="14"/>
      <c r="H88" s="14"/>
      <c r="I88" s="14"/>
      <c r="J88" s="14"/>
      <c r="K88" s="53"/>
      <c r="L88" s="13"/>
      <c r="M88" s="14"/>
      <c r="N88" s="14"/>
      <c r="O88" s="14"/>
      <c r="P88" s="14"/>
      <c r="Q88" s="14"/>
      <c r="R88" s="53"/>
      <c r="S88" s="237">
        <f t="shared" si="25"/>
        <v>0</v>
      </c>
      <c r="T88" s="237">
        <f t="shared" si="26"/>
        <v>0</v>
      </c>
      <c r="U88" s="14"/>
      <c r="V88" s="237">
        <f t="shared" si="27"/>
        <v>0</v>
      </c>
      <c r="W88" s="53"/>
      <c r="X88" s="17">
        <f t="shared" si="17"/>
        <v>0</v>
      </c>
      <c r="Y88" s="17">
        <f t="shared" si="18"/>
        <v>0</v>
      </c>
      <c r="Z88" s="17">
        <f t="shared" si="19"/>
        <v>0</v>
      </c>
      <c r="AB88" s="237">
        <f t="shared" si="20"/>
        <v>0</v>
      </c>
      <c r="AC88" s="17">
        <f t="shared" si="21"/>
        <v>0</v>
      </c>
      <c r="AD88" s="237">
        <f t="shared" si="22"/>
        <v>0</v>
      </c>
      <c r="AE88" s="17">
        <f t="shared" si="23"/>
        <v>0</v>
      </c>
      <c r="AF88" s="17">
        <f t="shared" si="24"/>
        <v>0</v>
      </c>
      <c r="AG88" s="35"/>
    </row>
    <row r="89" spans="1:33" ht="21" customHeight="1" x14ac:dyDescent="0.2">
      <c r="A89" s="10"/>
      <c r="B89" s="11"/>
      <c r="C89" s="12"/>
      <c r="D89" s="53"/>
      <c r="E89" s="13"/>
      <c r="F89" s="14"/>
      <c r="G89" s="14"/>
      <c r="H89" s="14"/>
      <c r="I89" s="14"/>
      <c r="J89" s="14"/>
      <c r="K89" s="53"/>
      <c r="L89" s="13"/>
      <c r="M89" s="14"/>
      <c r="N89" s="14"/>
      <c r="O89" s="14"/>
      <c r="P89" s="14"/>
      <c r="Q89" s="14"/>
      <c r="R89" s="53"/>
      <c r="S89" s="237">
        <f t="shared" si="25"/>
        <v>0</v>
      </c>
      <c r="T89" s="237">
        <f t="shared" si="26"/>
        <v>0</v>
      </c>
      <c r="U89" s="14"/>
      <c r="V89" s="237">
        <f t="shared" si="27"/>
        <v>0</v>
      </c>
      <c r="W89" s="53"/>
      <c r="X89" s="17">
        <f t="shared" si="17"/>
        <v>0</v>
      </c>
      <c r="Y89" s="17">
        <f t="shared" si="18"/>
        <v>0</v>
      </c>
      <c r="Z89" s="17">
        <f t="shared" si="19"/>
        <v>0</v>
      </c>
      <c r="AB89" s="237">
        <f t="shared" si="20"/>
        <v>0</v>
      </c>
      <c r="AC89" s="17">
        <f t="shared" si="21"/>
        <v>0</v>
      </c>
      <c r="AD89" s="237">
        <f t="shared" si="22"/>
        <v>0</v>
      </c>
      <c r="AE89" s="17">
        <f t="shared" si="23"/>
        <v>0</v>
      </c>
      <c r="AF89" s="17">
        <f t="shared" si="24"/>
        <v>0</v>
      </c>
      <c r="AG89" s="35"/>
    </row>
    <row r="90" spans="1:33" ht="21" customHeight="1" x14ac:dyDescent="0.2">
      <c r="A90" s="10"/>
      <c r="B90" s="11"/>
      <c r="C90" s="12"/>
      <c r="D90" s="53"/>
      <c r="E90" s="13"/>
      <c r="F90" s="14"/>
      <c r="G90" s="14"/>
      <c r="H90" s="14"/>
      <c r="I90" s="14"/>
      <c r="J90" s="14"/>
      <c r="K90" s="53"/>
      <c r="L90" s="13"/>
      <c r="M90" s="14"/>
      <c r="N90" s="14"/>
      <c r="O90" s="14"/>
      <c r="P90" s="14"/>
      <c r="Q90" s="14"/>
      <c r="R90" s="53"/>
      <c r="S90" s="237">
        <f t="shared" si="25"/>
        <v>0</v>
      </c>
      <c r="T90" s="237">
        <f t="shared" si="26"/>
        <v>0</v>
      </c>
      <c r="U90" s="14"/>
      <c r="V90" s="237">
        <f t="shared" si="27"/>
        <v>0</v>
      </c>
      <c r="W90" s="53"/>
      <c r="X90" s="17">
        <f t="shared" si="17"/>
        <v>0</v>
      </c>
      <c r="Y90" s="17">
        <f t="shared" si="18"/>
        <v>0</v>
      </c>
      <c r="Z90" s="17">
        <f t="shared" si="19"/>
        <v>0</v>
      </c>
      <c r="AB90" s="237">
        <f t="shared" si="20"/>
        <v>0</v>
      </c>
      <c r="AC90" s="17">
        <f t="shared" si="21"/>
        <v>0</v>
      </c>
      <c r="AD90" s="237">
        <f t="shared" si="22"/>
        <v>0</v>
      </c>
      <c r="AE90" s="17">
        <f t="shared" si="23"/>
        <v>0</v>
      </c>
      <c r="AF90" s="17">
        <f t="shared" si="24"/>
        <v>0</v>
      </c>
      <c r="AG90" s="35"/>
    </row>
    <row r="91" spans="1:33" ht="21" customHeight="1" x14ac:dyDescent="0.2">
      <c r="A91" s="10"/>
      <c r="B91" s="11"/>
      <c r="C91" s="12"/>
      <c r="D91" s="53"/>
      <c r="E91" s="13"/>
      <c r="F91" s="14"/>
      <c r="G91" s="14"/>
      <c r="H91" s="14"/>
      <c r="I91" s="14"/>
      <c r="J91" s="14"/>
      <c r="K91" s="53"/>
      <c r="L91" s="13"/>
      <c r="M91" s="14"/>
      <c r="N91" s="14"/>
      <c r="O91" s="14"/>
      <c r="P91" s="14"/>
      <c r="Q91" s="14"/>
      <c r="R91" s="53"/>
      <c r="S91" s="237">
        <f t="shared" si="25"/>
        <v>0</v>
      </c>
      <c r="T91" s="237">
        <f t="shared" si="26"/>
        <v>0</v>
      </c>
      <c r="U91" s="14"/>
      <c r="V91" s="237">
        <f t="shared" si="27"/>
        <v>0</v>
      </c>
      <c r="W91" s="53"/>
      <c r="X91" s="17">
        <f t="shared" si="17"/>
        <v>0</v>
      </c>
      <c r="Y91" s="17">
        <f t="shared" si="18"/>
        <v>0</v>
      </c>
      <c r="Z91" s="17">
        <f t="shared" si="19"/>
        <v>0</v>
      </c>
      <c r="AB91" s="237">
        <f t="shared" si="20"/>
        <v>0</v>
      </c>
      <c r="AC91" s="17">
        <f t="shared" si="21"/>
        <v>0</v>
      </c>
      <c r="AD91" s="237">
        <f t="shared" si="22"/>
        <v>0</v>
      </c>
      <c r="AE91" s="17">
        <f t="shared" si="23"/>
        <v>0</v>
      </c>
      <c r="AF91" s="17">
        <f t="shared" si="24"/>
        <v>0</v>
      </c>
      <c r="AG91" s="35"/>
    </row>
    <row r="92" spans="1:33" ht="21" customHeight="1" x14ac:dyDescent="0.2">
      <c r="A92" s="10"/>
      <c r="B92" s="11"/>
      <c r="C92" s="12"/>
      <c r="D92" s="53"/>
      <c r="E92" s="13"/>
      <c r="F92" s="14"/>
      <c r="G92" s="14"/>
      <c r="H92" s="14"/>
      <c r="I92" s="14"/>
      <c r="J92" s="14"/>
      <c r="K92" s="53"/>
      <c r="L92" s="13"/>
      <c r="M92" s="14"/>
      <c r="N92" s="14"/>
      <c r="O92" s="14"/>
      <c r="P92" s="14"/>
      <c r="Q92" s="14"/>
      <c r="R92" s="53"/>
      <c r="S92" s="237">
        <f t="shared" si="25"/>
        <v>0</v>
      </c>
      <c r="T92" s="237">
        <f t="shared" si="26"/>
        <v>0</v>
      </c>
      <c r="U92" s="14"/>
      <c r="V92" s="237">
        <f t="shared" si="27"/>
        <v>0</v>
      </c>
      <c r="W92" s="53"/>
      <c r="X92" s="17">
        <f t="shared" si="17"/>
        <v>0</v>
      </c>
      <c r="Y92" s="17">
        <f t="shared" si="18"/>
        <v>0</v>
      </c>
      <c r="Z92" s="17">
        <f t="shared" si="19"/>
        <v>0</v>
      </c>
      <c r="AB92" s="237">
        <f t="shared" si="20"/>
        <v>0</v>
      </c>
      <c r="AC92" s="17">
        <f t="shared" si="21"/>
        <v>0</v>
      </c>
      <c r="AD92" s="237">
        <f t="shared" si="22"/>
        <v>0</v>
      </c>
      <c r="AE92" s="17">
        <f t="shared" si="23"/>
        <v>0</v>
      </c>
      <c r="AF92" s="17">
        <f t="shared" si="24"/>
        <v>0</v>
      </c>
      <c r="AG92" s="35"/>
    </row>
    <row r="93" spans="1:33" ht="21" customHeight="1" x14ac:dyDescent="0.2">
      <c r="A93" s="10"/>
      <c r="B93" s="11"/>
      <c r="C93" s="12"/>
      <c r="D93" s="53"/>
      <c r="E93" s="13"/>
      <c r="F93" s="14"/>
      <c r="G93" s="14"/>
      <c r="H93" s="14"/>
      <c r="I93" s="14"/>
      <c r="J93" s="14"/>
      <c r="K93" s="53"/>
      <c r="L93" s="13"/>
      <c r="M93" s="14"/>
      <c r="N93" s="14"/>
      <c r="O93" s="14"/>
      <c r="P93" s="14"/>
      <c r="Q93" s="14"/>
      <c r="R93" s="53"/>
      <c r="S93" s="237">
        <f t="shared" si="25"/>
        <v>0</v>
      </c>
      <c r="T93" s="237">
        <f t="shared" si="26"/>
        <v>0</v>
      </c>
      <c r="U93" s="14"/>
      <c r="V93" s="237">
        <f t="shared" si="27"/>
        <v>0</v>
      </c>
      <c r="W93" s="53"/>
      <c r="X93" s="17">
        <f t="shared" si="17"/>
        <v>0</v>
      </c>
      <c r="Y93" s="17">
        <f t="shared" si="18"/>
        <v>0</v>
      </c>
      <c r="Z93" s="17">
        <f t="shared" si="19"/>
        <v>0</v>
      </c>
      <c r="AB93" s="237">
        <f t="shared" si="20"/>
        <v>0</v>
      </c>
      <c r="AC93" s="17">
        <f t="shared" si="21"/>
        <v>0</v>
      </c>
      <c r="AD93" s="237">
        <f t="shared" si="22"/>
        <v>0</v>
      </c>
      <c r="AE93" s="17">
        <f t="shared" si="23"/>
        <v>0</v>
      </c>
      <c r="AF93" s="17">
        <f t="shared" si="24"/>
        <v>0</v>
      </c>
      <c r="AG93" s="35"/>
    </row>
    <row r="94" spans="1:33" ht="21" customHeight="1" x14ac:dyDescent="0.2">
      <c r="A94" s="10"/>
      <c r="B94" s="11"/>
      <c r="C94" s="12"/>
      <c r="D94" s="53"/>
      <c r="E94" s="13"/>
      <c r="F94" s="14"/>
      <c r="G94" s="14"/>
      <c r="H94" s="14"/>
      <c r="I94" s="14"/>
      <c r="J94" s="14"/>
      <c r="K94" s="53"/>
      <c r="L94" s="13"/>
      <c r="M94" s="14"/>
      <c r="N94" s="14"/>
      <c r="O94" s="14"/>
      <c r="P94" s="14"/>
      <c r="Q94" s="14"/>
      <c r="R94" s="53"/>
      <c r="S94" s="237">
        <f t="shared" si="25"/>
        <v>0</v>
      </c>
      <c r="T94" s="237">
        <f t="shared" si="26"/>
        <v>0</v>
      </c>
      <c r="U94" s="14"/>
      <c r="V94" s="237">
        <f t="shared" si="27"/>
        <v>0</v>
      </c>
      <c r="W94" s="53"/>
      <c r="X94" s="17">
        <f t="shared" si="17"/>
        <v>0</v>
      </c>
      <c r="Y94" s="17">
        <f t="shared" si="18"/>
        <v>0</v>
      </c>
      <c r="Z94" s="17">
        <f t="shared" si="19"/>
        <v>0</v>
      </c>
      <c r="AB94" s="237">
        <f t="shared" si="20"/>
        <v>0</v>
      </c>
      <c r="AC94" s="17">
        <f t="shared" si="21"/>
        <v>0</v>
      </c>
      <c r="AD94" s="237">
        <f t="shared" si="22"/>
        <v>0</v>
      </c>
      <c r="AE94" s="17">
        <f t="shared" si="23"/>
        <v>0</v>
      </c>
      <c r="AF94" s="17">
        <f t="shared" si="24"/>
        <v>0</v>
      </c>
      <c r="AG94" s="35"/>
    </row>
    <row r="95" spans="1:33" ht="21" customHeight="1" x14ac:dyDescent="0.2">
      <c r="A95" s="10"/>
      <c r="B95" s="11"/>
      <c r="C95" s="12"/>
      <c r="D95" s="53"/>
      <c r="E95" s="13"/>
      <c r="F95" s="14"/>
      <c r="G95" s="14"/>
      <c r="H95" s="14"/>
      <c r="I95" s="14"/>
      <c r="J95" s="14"/>
      <c r="K95" s="53"/>
      <c r="L95" s="13"/>
      <c r="M95" s="14"/>
      <c r="N95" s="14"/>
      <c r="O95" s="14"/>
      <c r="P95" s="14"/>
      <c r="Q95" s="14"/>
      <c r="R95" s="53"/>
      <c r="S95" s="237">
        <f t="shared" si="25"/>
        <v>0</v>
      </c>
      <c r="T95" s="237">
        <f t="shared" si="26"/>
        <v>0</v>
      </c>
      <c r="U95" s="14"/>
      <c r="V95" s="237">
        <f t="shared" si="27"/>
        <v>0</v>
      </c>
      <c r="W95" s="53"/>
      <c r="X95" s="17">
        <f t="shared" si="17"/>
        <v>0</v>
      </c>
      <c r="Y95" s="17">
        <f t="shared" si="18"/>
        <v>0</v>
      </c>
      <c r="Z95" s="17">
        <f t="shared" si="19"/>
        <v>0</v>
      </c>
      <c r="AB95" s="237">
        <f t="shared" si="20"/>
        <v>0</v>
      </c>
      <c r="AC95" s="17">
        <f t="shared" si="21"/>
        <v>0</v>
      </c>
      <c r="AD95" s="237">
        <f t="shared" si="22"/>
        <v>0</v>
      </c>
      <c r="AE95" s="17">
        <f t="shared" si="23"/>
        <v>0</v>
      </c>
      <c r="AF95" s="17">
        <f t="shared" si="24"/>
        <v>0</v>
      </c>
      <c r="AG95" s="35"/>
    </row>
    <row r="96" spans="1:33" ht="21" customHeight="1" x14ac:dyDescent="0.2">
      <c r="A96" s="10"/>
      <c r="B96" s="11"/>
      <c r="C96" s="12"/>
      <c r="D96" s="53"/>
      <c r="E96" s="13"/>
      <c r="F96" s="14"/>
      <c r="G96" s="14"/>
      <c r="H96" s="14"/>
      <c r="I96" s="14"/>
      <c r="J96" s="14"/>
      <c r="K96" s="53"/>
      <c r="L96" s="13"/>
      <c r="M96" s="14"/>
      <c r="N96" s="14"/>
      <c r="O96" s="14"/>
      <c r="P96" s="14"/>
      <c r="Q96" s="14"/>
      <c r="R96" s="53"/>
      <c r="S96" s="237">
        <f t="shared" si="25"/>
        <v>0</v>
      </c>
      <c r="T96" s="237">
        <f t="shared" si="26"/>
        <v>0</v>
      </c>
      <c r="U96" s="14"/>
      <c r="V96" s="237">
        <f t="shared" si="27"/>
        <v>0</v>
      </c>
      <c r="W96" s="53"/>
      <c r="X96" s="17">
        <f t="shared" si="17"/>
        <v>0</v>
      </c>
      <c r="Y96" s="17">
        <f t="shared" si="18"/>
        <v>0</v>
      </c>
      <c r="Z96" s="17">
        <f t="shared" si="19"/>
        <v>0</v>
      </c>
      <c r="AB96" s="237">
        <f t="shared" si="20"/>
        <v>0</v>
      </c>
      <c r="AC96" s="17">
        <f t="shared" si="21"/>
        <v>0</v>
      </c>
      <c r="AD96" s="237">
        <f t="shared" si="22"/>
        <v>0</v>
      </c>
      <c r="AE96" s="17">
        <f t="shared" si="23"/>
        <v>0</v>
      </c>
      <c r="AF96" s="17">
        <f t="shared" si="24"/>
        <v>0</v>
      </c>
      <c r="AG96" s="35"/>
    </row>
    <row r="97" spans="1:33" ht="21" customHeight="1" x14ac:dyDescent="0.2">
      <c r="A97" s="10"/>
      <c r="B97" s="11"/>
      <c r="C97" s="12"/>
      <c r="D97" s="53"/>
      <c r="E97" s="13"/>
      <c r="F97" s="14"/>
      <c r="G97" s="14"/>
      <c r="H97" s="14"/>
      <c r="I97" s="14"/>
      <c r="J97" s="14"/>
      <c r="K97" s="53"/>
      <c r="L97" s="13"/>
      <c r="M97" s="14"/>
      <c r="N97" s="14"/>
      <c r="O97" s="14"/>
      <c r="P97" s="14"/>
      <c r="Q97" s="14"/>
      <c r="R97" s="53"/>
      <c r="S97" s="237">
        <f t="shared" si="25"/>
        <v>0</v>
      </c>
      <c r="T97" s="237">
        <f t="shared" si="26"/>
        <v>0</v>
      </c>
      <c r="U97" s="14"/>
      <c r="V97" s="237">
        <f t="shared" si="27"/>
        <v>0</v>
      </c>
      <c r="W97" s="53"/>
      <c r="X97" s="17">
        <f t="shared" si="17"/>
        <v>0</v>
      </c>
      <c r="Y97" s="17">
        <f t="shared" si="18"/>
        <v>0</v>
      </c>
      <c r="Z97" s="17">
        <f t="shared" si="19"/>
        <v>0</v>
      </c>
      <c r="AB97" s="237">
        <f t="shared" si="20"/>
        <v>0</v>
      </c>
      <c r="AC97" s="17">
        <f t="shared" si="21"/>
        <v>0</v>
      </c>
      <c r="AD97" s="237">
        <f t="shared" si="22"/>
        <v>0</v>
      </c>
      <c r="AE97" s="17">
        <f t="shared" si="23"/>
        <v>0</v>
      </c>
      <c r="AF97" s="17">
        <f t="shared" si="24"/>
        <v>0</v>
      </c>
      <c r="AG97" s="35"/>
    </row>
    <row r="98" spans="1:33" ht="21" customHeight="1" x14ac:dyDescent="0.2">
      <c r="A98" s="10"/>
      <c r="B98" s="11"/>
      <c r="C98" s="12"/>
      <c r="D98" s="53"/>
      <c r="E98" s="13"/>
      <c r="F98" s="14"/>
      <c r="G98" s="14"/>
      <c r="H98" s="14"/>
      <c r="I98" s="14"/>
      <c r="J98" s="14"/>
      <c r="K98" s="53"/>
      <c r="L98" s="13"/>
      <c r="M98" s="14"/>
      <c r="N98" s="14"/>
      <c r="O98" s="14"/>
      <c r="P98" s="14"/>
      <c r="Q98" s="14"/>
      <c r="R98" s="53"/>
      <c r="S98" s="237">
        <f t="shared" si="25"/>
        <v>0</v>
      </c>
      <c r="T98" s="237">
        <f t="shared" si="26"/>
        <v>0</v>
      </c>
      <c r="U98" s="14"/>
      <c r="V98" s="237">
        <f t="shared" si="27"/>
        <v>0</v>
      </c>
      <c r="W98" s="53"/>
      <c r="X98" s="17">
        <f t="shared" si="17"/>
        <v>0</v>
      </c>
      <c r="Y98" s="17">
        <f t="shared" si="18"/>
        <v>0</v>
      </c>
      <c r="Z98" s="17">
        <f t="shared" si="19"/>
        <v>0</v>
      </c>
      <c r="AB98" s="237">
        <f t="shared" si="20"/>
        <v>0</v>
      </c>
      <c r="AC98" s="17">
        <f t="shared" si="21"/>
        <v>0</v>
      </c>
      <c r="AD98" s="237">
        <f t="shared" si="22"/>
        <v>0</v>
      </c>
      <c r="AE98" s="17">
        <f t="shared" si="23"/>
        <v>0</v>
      </c>
      <c r="AF98" s="17">
        <f t="shared" si="24"/>
        <v>0</v>
      </c>
      <c r="AG98" s="35"/>
    </row>
    <row r="99" spans="1:33" ht="21" customHeight="1" x14ac:dyDescent="0.2">
      <c r="A99" s="10"/>
      <c r="B99" s="11"/>
      <c r="C99" s="12"/>
      <c r="D99" s="53"/>
      <c r="E99" s="13"/>
      <c r="F99" s="14"/>
      <c r="G99" s="14"/>
      <c r="H99" s="14"/>
      <c r="I99" s="14"/>
      <c r="J99" s="14"/>
      <c r="K99" s="53"/>
      <c r="L99" s="13"/>
      <c r="M99" s="14"/>
      <c r="N99" s="14"/>
      <c r="O99" s="14"/>
      <c r="P99" s="14"/>
      <c r="Q99" s="14"/>
      <c r="R99" s="53"/>
      <c r="S99" s="237">
        <f t="shared" si="25"/>
        <v>0</v>
      </c>
      <c r="T99" s="237">
        <f t="shared" si="26"/>
        <v>0</v>
      </c>
      <c r="U99" s="14"/>
      <c r="V99" s="237">
        <f t="shared" si="27"/>
        <v>0</v>
      </c>
      <c r="W99" s="53"/>
      <c r="X99" s="17">
        <f t="shared" si="17"/>
        <v>0</v>
      </c>
      <c r="Y99" s="17">
        <f t="shared" si="18"/>
        <v>0</v>
      </c>
      <c r="Z99" s="17">
        <f t="shared" si="19"/>
        <v>0</v>
      </c>
      <c r="AB99" s="237">
        <f t="shared" si="20"/>
        <v>0</v>
      </c>
      <c r="AC99" s="17">
        <f t="shared" si="21"/>
        <v>0</v>
      </c>
      <c r="AD99" s="237">
        <f t="shared" si="22"/>
        <v>0</v>
      </c>
      <c r="AE99" s="17">
        <f t="shared" si="23"/>
        <v>0</v>
      </c>
      <c r="AF99" s="17">
        <f t="shared" si="24"/>
        <v>0</v>
      </c>
      <c r="AG99" s="35"/>
    </row>
    <row r="100" spans="1:33" ht="21" customHeight="1" x14ac:dyDescent="0.2">
      <c r="A100" s="10"/>
      <c r="B100" s="11"/>
      <c r="C100" s="12"/>
      <c r="D100" s="53"/>
      <c r="E100" s="13"/>
      <c r="F100" s="14"/>
      <c r="G100" s="14"/>
      <c r="H100" s="14"/>
      <c r="I100" s="14"/>
      <c r="J100" s="14"/>
      <c r="K100" s="53"/>
      <c r="L100" s="13"/>
      <c r="M100" s="14"/>
      <c r="N100" s="14"/>
      <c r="O100" s="14"/>
      <c r="P100" s="14"/>
      <c r="Q100" s="14"/>
      <c r="R100" s="53"/>
      <c r="S100" s="237">
        <f t="shared" si="25"/>
        <v>0</v>
      </c>
      <c r="T100" s="237">
        <f t="shared" si="26"/>
        <v>0</v>
      </c>
      <c r="U100" s="14"/>
      <c r="V100" s="237">
        <f t="shared" si="27"/>
        <v>0</v>
      </c>
      <c r="W100" s="53"/>
      <c r="X100" s="17">
        <f t="shared" si="17"/>
        <v>0</v>
      </c>
      <c r="Y100" s="17">
        <f t="shared" si="18"/>
        <v>0</v>
      </c>
      <c r="Z100" s="17">
        <f t="shared" si="19"/>
        <v>0</v>
      </c>
      <c r="AB100" s="237">
        <f t="shared" si="20"/>
        <v>0</v>
      </c>
      <c r="AC100" s="17">
        <f t="shared" si="21"/>
        <v>0</v>
      </c>
      <c r="AD100" s="237">
        <f t="shared" si="22"/>
        <v>0</v>
      </c>
      <c r="AE100" s="17">
        <f t="shared" si="23"/>
        <v>0</v>
      </c>
      <c r="AF100" s="17">
        <f t="shared" si="24"/>
        <v>0</v>
      </c>
      <c r="AG100" s="35"/>
    </row>
    <row r="101" spans="1:33" ht="21" customHeight="1" x14ac:dyDescent="0.2">
      <c r="A101" s="10"/>
      <c r="B101" s="11"/>
      <c r="C101" s="12"/>
      <c r="D101" s="53"/>
      <c r="E101" s="13"/>
      <c r="F101" s="14"/>
      <c r="G101" s="14"/>
      <c r="H101" s="14"/>
      <c r="I101" s="14"/>
      <c r="J101" s="14"/>
      <c r="K101" s="53"/>
      <c r="L101" s="13"/>
      <c r="M101" s="14"/>
      <c r="N101" s="14"/>
      <c r="O101" s="14"/>
      <c r="P101" s="14"/>
      <c r="Q101" s="14"/>
      <c r="R101" s="53"/>
      <c r="S101" s="237">
        <f t="shared" si="25"/>
        <v>0</v>
      </c>
      <c r="T101" s="237">
        <f t="shared" si="26"/>
        <v>0</v>
      </c>
      <c r="U101" s="14"/>
      <c r="V101" s="237">
        <f t="shared" si="27"/>
        <v>0</v>
      </c>
      <c r="W101" s="53"/>
      <c r="X101" s="17">
        <f t="shared" si="17"/>
        <v>0</v>
      </c>
      <c r="Y101" s="17">
        <f t="shared" si="18"/>
        <v>0</v>
      </c>
      <c r="Z101" s="17">
        <f t="shared" si="19"/>
        <v>0</v>
      </c>
      <c r="AB101" s="237">
        <f t="shared" si="20"/>
        <v>0</v>
      </c>
      <c r="AC101" s="17">
        <f t="shared" si="21"/>
        <v>0</v>
      </c>
      <c r="AD101" s="237">
        <f t="shared" si="22"/>
        <v>0</v>
      </c>
      <c r="AE101" s="17">
        <f t="shared" si="23"/>
        <v>0</v>
      </c>
      <c r="AF101" s="17">
        <f t="shared" si="24"/>
        <v>0</v>
      </c>
      <c r="AG101" s="35"/>
    </row>
    <row r="102" spans="1:33" ht="21" customHeight="1" x14ac:dyDescent="0.2">
      <c r="A102" s="10"/>
      <c r="B102" s="11"/>
      <c r="C102" s="12"/>
      <c r="D102" s="53"/>
      <c r="E102" s="13"/>
      <c r="F102" s="14"/>
      <c r="G102" s="14"/>
      <c r="H102" s="14"/>
      <c r="I102" s="14"/>
      <c r="J102" s="14"/>
      <c r="K102" s="53"/>
      <c r="L102" s="13"/>
      <c r="M102" s="14"/>
      <c r="N102" s="14"/>
      <c r="O102" s="14"/>
      <c r="P102" s="14"/>
      <c r="Q102" s="14"/>
      <c r="R102" s="53"/>
      <c r="S102" s="237">
        <f t="shared" si="25"/>
        <v>0</v>
      </c>
      <c r="T102" s="237">
        <f t="shared" si="26"/>
        <v>0</v>
      </c>
      <c r="U102" s="14"/>
      <c r="V102" s="237">
        <f t="shared" si="27"/>
        <v>0</v>
      </c>
      <c r="W102" s="53"/>
      <c r="X102" s="17">
        <f t="shared" si="17"/>
        <v>0</v>
      </c>
      <c r="Y102" s="17">
        <f t="shared" si="18"/>
        <v>0</v>
      </c>
      <c r="Z102" s="17">
        <f t="shared" si="19"/>
        <v>0</v>
      </c>
      <c r="AB102" s="237">
        <f t="shared" si="20"/>
        <v>0</v>
      </c>
      <c r="AC102" s="17">
        <f t="shared" si="21"/>
        <v>0</v>
      </c>
      <c r="AD102" s="237">
        <f t="shared" si="22"/>
        <v>0</v>
      </c>
      <c r="AE102" s="17">
        <f t="shared" si="23"/>
        <v>0</v>
      </c>
      <c r="AF102" s="17">
        <f t="shared" si="24"/>
        <v>0</v>
      </c>
      <c r="AG102" s="35"/>
    </row>
    <row r="103" spans="1:33" ht="21" customHeight="1" x14ac:dyDescent="0.2">
      <c r="A103" s="10"/>
      <c r="B103" s="11"/>
      <c r="C103" s="12"/>
      <c r="D103" s="53"/>
      <c r="E103" s="13"/>
      <c r="F103" s="14"/>
      <c r="G103" s="14"/>
      <c r="H103" s="14"/>
      <c r="I103" s="14"/>
      <c r="J103" s="14"/>
      <c r="K103" s="53"/>
      <c r="L103" s="13"/>
      <c r="M103" s="14"/>
      <c r="N103" s="14"/>
      <c r="O103" s="14"/>
      <c r="P103" s="14"/>
      <c r="Q103" s="14"/>
      <c r="R103" s="53"/>
      <c r="S103" s="237">
        <f t="shared" si="25"/>
        <v>0</v>
      </c>
      <c r="T103" s="237">
        <f t="shared" si="26"/>
        <v>0</v>
      </c>
      <c r="U103" s="14"/>
      <c r="V103" s="237">
        <f t="shared" si="27"/>
        <v>0</v>
      </c>
      <c r="W103" s="53"/>
      <c r="X103" s="17">
        <f t="shared" si="17"/>
        <v>0</v>
      </c>
      <c r="Y103" s="17">
        <f t="shared" si="18"/>
        <v>0</v>
      </c>
      <c r="Z103" s="17">
        <f t="shared" si="19"/>
        <v>0</v>
      </c>
      <c r="AB103" s="237">
        <f t="shared" si="20"/>
        <v>0</v>
      </c>
      <c r="AC103" s="17">
        <f t="shared" si="21"/>
        <v>0</v>
      </c>
      <c r="AD103" s="237">
        <f t="shared" si="22"/>
        <v>0</v>
      </c>
      <c r="AE103" s="17">
        <f t="shared" si="23"/>
        <v>0</v>
      </c>
      <c r="AF103" s="17">
        <f t="shared" si="24"/>
        <v>0</v>
      </c>
      <c r="AG103" s="35"/>
    </row>
    <row r="104" spans="1:33" ht="21" customHeight="1" x14ac:dyDescent="0.2">
      <c r="A104" s="10"/>
      <c r="B104" s="11"/>
      <c r="C104" s="12"/>
      <c r="D104" s="53"/>
      <c r="E104" s="13"/>
      <c r="F104" s="14"/>
      <c r="G104" s="14"/>
      <c r="H104" s="14"/>
      <c r="I104" s="14"/>
      <c r="J104" s="14"/>
      <c r="K104" s="53"/>
      <c r="L104" s="13"/>
      <c r="M104" s="14"/>
      <c r="N104" s="14"/>
      <c r="O104" s="14"/>
      <c r="P104" s="14"/>
      <c r="Q104" s="14"/>
      <c r="R104" s="53"/>
      <c r="S104" s="237">
        <f t="shared" si="25"/>
        <v>0</v>
      </c>
      <c r="T104" s="237">
        <f t="shared" si="26"/>
        <v>0</v>
      </c>
      <c r="U104" s="14"/>
      <c r="V104" s="237">
        <f t="shared" si="27"/>
        <v>0</v>
      </c>
      <c r="W104" s="53"/>
      <c r="X104" s="17">
        <f t="shared" si="17"/>
        <v>0</v>
      </c>
      <c r="Y104" s="17">
        <f t="shared" si="18"/>
        <v>0</v>
      </c>
      <c r="Z104" s="17">
        <f t="shared" si="19"/>
        <v>0</v>
      </c>
      <c r="AB104" s="237">
        <f t="shared" si="20"/>
        <v>0</v>
      </c>
      <c r="AC104" s="17">
        <f t="shared" si="21"/>
        <v>0</v>
      </c>
      <c r="AD104" s="237">
        <f t="shared" si="22"/>
        <v>0</v>
      </c>
      <c r="AE104" s="17">
        <f t="shared" si="23"/>
        <v>0</v>
      </c>
      <c r="AF104" s="17">
        <f t="shared" si="24"/>
        <v>0</v>
      </c>
      <c r="AG104" s="35"/>
    </row>
    <row r="105" spans="1:33" ht="21" customHeight="1" x14ac:dyDescent="0.2">
      <c r="A105" s="10"/>
      <c r="B105" s="11"/>
      <c r="C105" s="12"/>
      <c r="D105" s="53"/>
      <c r="E105" s="13"/>
      <c r="F105" s="14"/>
      <c r="G105" s="14"/>
      <c r="H105" s="14"/>
      <c r="I105" s="14"/>
      <c r="J105" s="14"/>
      <c r="K105" s="53"/>
      <c r="L105" s="13"/>
      <c r="M105" s="14"/>
      <c r="N105" s="14"/>
      <c r="O105" s="14"/>
      <c r="P105" s="14"/>
      <c r="Q105" s="14"/>
      <c r="R105" s="53"/>
      <c r="S105" s="237">
        <f t="shared" si="25"/>
        <v>0</v>
      </c>
      <c r="T105" s="237">
        <f t="shared" si="26"/>
        <v>0</v>
      </c>
      <c r="U105" s="14"/>
      <c r="V105" s="237">
        <f t="shared" si="27"/>
        <v>0</v>
      </c>
      <c r="W105" s="53"/>
      <c r="X105" s="17">
        <f t="shared" si="17"/>
        <v>0</v>
      </c>
      <c r="Y105" s="17">
        <f t="shared" si="18"/>
        <v>0</v>
      </c>
      <c r="Z105" s="17">
        <f t="shared" si="19"/>
        <v>0</v>
      </c>
      <c r="AB105" s="237">
        <f t="shared" si="20"/>
        <v>0</v>
      </c>
      <c r="AC105" s="17">
        <f t="shared" si="21"/>
        <v>0</v>
      </c>
      <c r="AD105" s="237">
        <f t="shared" si="22"/>
        <v>0</v>
      </c>
      <c r="AE105" s="17">
        <f t="shared" si="23"/>
        <v>0</v>
      </c>
      <c r="AF105" s="17">
        <f t="shared" si="24"/>
        <v>0</v>
      </c>
      <c r="AG105" s="35"/>
    </row>
    <row r="106" spans="1:33" ht="21" customHeight="1" x14ac:dyDescent="0.2">
      <c r="A106" s="10"/>
      <c r="B106" s="11"/>
      <c r="C106" s="12"/>
      <c r="D106" s="53"/>
      <c r="E106" s="13"/>
      <c r="F106" s="14"/>
      <c r="G106" s="14"/>
      <c r="H106" s="14"/>
      <c r="I106" s="14"/>
      <c r="J106" s="14"/>
      <c r="K106" s="53"/>
      <c r="L106" s="13"/>
      <c r="M106" s="14"/>
      <c r="N106" s="14"/>
      <c r="O106" s="14"/>
      <c r="P106" s="14"/>
      <c r="Q106" s="14"/>
      <c r="R106" s="53"/>
      <c r="S106" s="237">
        <f t="shared" si="25"/>
        <v>0</v>
      </c>
      <c r="T106" s="237">
        <f t="shared" si="26"/>
        <v>0</v>
      </c>
      <c r="U106" s="14"/>
      <c r="V106" s="237">
        <f t="shared" si="27"/>
        <v>0</v>
      </c>
      <c r="W106" s="53"/>
      <c r="X106" s="17">
        <f t="shared" si="17"/>
        <v>0</v>
      </c>
      <c r="Y106" s="17">
        <f t="shared" si="18"/>
        <v>0</v>
      </c>
      <c r="Z106" s="17">
        <f t="shared" si="19"/>
        <v>0</v>
      </c>
      <c r="AB106" s="237">
        <f t="shared" si="20"/>
        <v>0</v>
      </c>
      <c r="AC106" s="17">
        <f t="shared" si="21"/>
        <v>0</v>
      </c>
      <c r="AD106" s="237">
        <f t="shared" si="22"/>
        <v>0</v>
      </c>
      <c r="AE106" s="17">
        <f t="shared" si="23"/>
        <v>0</v>
      </c>
      <c r="AF106" s="17">
        <f t="shared" si="24"/>
        <v>0</v>
      </c>
      <c r="AG106" s="35"/>
    </row>
    <row r="107" spans="1:33" ht="21" customHeight="1" x14ac:dyDescent="0.2">
      <c r="A107" s="10"/>
      <c r="B107" s="11"/>
      <c r="C107" s="12"/>
      <c r="D107" s="53"/>
      <c r="E107" s="13"/>
      <c r="F107" s="14"/>
      <c r="G107" s="14"/>
      <c r="H107" s="14"/>
      <c r="I107" s="14"/>
      <c r="J107" s="14"/>
      <c r="K107" s="53"/>
      <c r="L107" s="13"/>
      <c r="M107" s="14"/>
      <c r="N107" s="14"/>
      <c r="O107" s="14"/>
      <c r="P107" s="14"/>
      <c r="Q107" s="14"/>
      <c r="R107" s="53"/>
      <c r="S107" s="237">
        <f t="shared" si="25"/>
        <v>0</v>
      </c>
      <c r="T107" s="237">
        <f t="shared" si="26"/>
        <v>0</v>
      </c>
      <c r="U107" s="14"/>
      <c r="V107" s="237">
        <f t="shared" si="27"/>
        <v>0</v>
      </c>
      <c r="W107" s="53"/>
      <c r="X107" s="17">
        <f t="shared" si="17"/>
        <v>0</v>
      </c>
      <c r="Y107" s="17">
        <f t="shared" si="18"/>
        <v>0</v>
      </c>
      <c r="Z107" s="17">
        <f t="shared" si="19"/>
        <v>0</v>
      </c>
      <c r="AB107" s="237">
        <f t="shared" si="20"/>
        <v>0</v>
      </c>
      <c r="AC107" s="17">
        <f t="shared" si="21"/>
        <v>0</v>
      </c>
      <c r="AD107" s="237">
        <f t="shared" si="22"/>
        <v>0</v>
      </c>
      <c r="AE107" s="17">
        <f t="shared" si="23"/>
        <v>0</v>
      </c>
      <c r="AF107" s="17">
        <f t="shared" si="24"/>
        <v>0</v>
      </c>
      <c r="AG107" s="35"/>
    </row>
    <row r="108" spans="1:33" ht="21" customHeight="1" x14ac:dyDescent="0.2">
      <c r="A108" s="10"/>
      <c r="B108" s="11"/>
      <c r="C108" s="12"/>
      <c r="D108" s="53"/>
      <c r="E108" s="13"/>
      <c r="F108" s="14"/>
      <c r="G108" s="14"/>
      <c r="H108" s="14"/>
      <c r="I108" s="14"/>
      <c r="J108" s="14"/>
      <c r="K108" s="53"/>
      <c r="L108" s="13"/>
      <c r="M108" s="14"/>
      <c r="N108" s="14"/>
      <c r="O108" s="14"/>
      <c r="P108" s="14"/>
      <c r="Q108" s="14"/>
      <c r="R108" s="53"/>
      <c r="S108" s="237">
        <f t="shared" si="25"/>
        <v>0</v>
      </c>
      <c r="T108" s="237">
        <f t="shared" si="26"/>
        <v>0</v>
      </c>
      <c r="U108" s="14"/>
      <c r="V108" s="237">
        <f t="shared" si="27"/>
        <v>0</v>
      </c>
      <c r="W108" s="53"/>
      <c r="X108" s="17">
        <f t="shared" si="17"/>
        <v>0</v>
      </c>
      <c r="Y108" s="17">
        <f t="shared" si="18"/>
        <v>0</v>
      </c>
      <c r="Z108" s="17">
        <f t="shared" si="19"/>
        <v>0</v>
      </c>
      <c r="AB108" s="237">
        <f t="shared" si="20"/>
        <v>0</v>
      </c>
      <c r="AC108" s="17">
        <f t="shared" si="21"/>
        <v>0</v>
      </c>
      <c r="AD108" s="237">
        <f t="shared" si="22"/>
        <v>0</v>
      </c>
      <c r="AE108" s="17">
        <f t="shared" si="23"/>
        <v>0</v>
      </c>
      <c r="AF108" s="17">
        <f t="shared" si="24"/>
        <v>0</v>
      </c>
      <c r="AG108" s="35"/>
    </row>
    <row r="109" spans="1:33" ht="21" customHeight="1" x14ac:dyDescent="0.2">
      <c r="A109" s="10"/>
      <c r="B109" s="11"/>
      <c r="C109" s="12"/>
      <c r="D109" s="53"/>
      <c r="E109" s="13"/>
      <c r="F109" s="14"/>
      <c r="G109" s="14"/>
      <c r="H109" s="14"/>
      <c r="I109" s="14"/>
      <c r="J109" s="14"/>
      <c r="K109" s="53"/>
      <c r="L109" s="13"/>
      <c r="M109" s="14"/>
      <c r="N109" s="14"/>
      <c r="O109" s="14"/>
      <c r="P109" s="14"/>
      <c r="Q109" s="14"/>
      <c r="R109" s="53"/>
      <c r="S109" s="237">
        <f t="shared" si="25"/>
        <v>0</v>
      </c>
      <c r="T109" s="237">
        <f t="shared" si="26"/>
        <v>0</v>
      </c>
      <c r="U109" s="14"/>
      <c r="V109" s="237">
        <f t="shared" si="27"/>
        <v>0</v>
      </c>
      <c r="W109" s="53"/>
      <c r="X109" s="17">
        <f t="shared" si="17"/>
        <v>0</v>
      </c>
      <c r="Y109" s="17">
        <f t="shared" si="18"/>
        <v>0</v>
      </c>
      <c r="Z109" s="17">
        <f t="shared" si="19"/>
        <v>0</v>
      </c>
      <c r="AB109" s="237">
        <f t="shared" si="20"/>
        <v>0</v>
      </c>
      <c r="AC109" s="17">
        <f t="shared" si="21"/>
        <v>0</v>
      </c>
      <c r="AD109" s="237">
        <f t="shared" si="22"/>
        <v>0</v>
      </c>
      <c r="AE109" s="17">
        <f t="shared" si="23"/>
        <v>0</v>
      </c>
      <c r="AF109" s="17">
        <f t="shared" si="24"/>
        <v>0</v>
      </c>
      <c r="AG109" s="35"/>
    </row>
    <row r="110" spans="1:33" ht="21" customHeight="1" x14ac:dyDescent="0.2">
      <c r="A110" s="10"/>
      <c r="B110" s="11"/>
      <c r="C110" s="12"/>
      <c r="D110" s="53"/>
      <c r="E110" s="13"/>
      <c r="F110" s="14"/>
      <c r="G110" s="14"/>
      <c r="H110" s="14"/>
      <c r="I110" s="14"/>
      <c r="J110" s="14"/>
      <c r="K110" s="53"/>
      <c r="L110" s="13"/>
      <c r="M110" s="14"/>
      <c r="N110" s="14"/>
      <c r="O110" s="14"/>
      <c r="P110" s="14"/>
      <c r="Q110" s="14"/>
      <c r="R110" s="53"/>
      <c r="S110" s="237">
        <f t="shared" si="25"/>
        <v>0</v>
      </c>
      <c r="T110" s="237">
        <f t="shared" si="26"/>
        <v>0</v>
      </c>
      <c r="U110" s="14"/>
      <c r="V110" s="237">
        <f t="shared" si="27"/>
        <v>0</v>
      </c>
      <c r="W110" s="53"/>
      <c r="X110" s="17">
        <f t="shared" si="17"/>
        <v>0</v>
      </c>
      <c r="Y110" s="17">
        <f t="shared" si="18"/>
        <v>0</v>
      </c>
      <c r="Z110" s="17">
        <f t="shared" si="19"/>
        <v>0</v>
      </c>
      <c r="AB110" s="237">
        <f t="shared" si="20"/>
        <v>0</v>
      </c>
      <c r="AC110" s="17">
        <f t="shared" si="21"/>
        <v>0</v>
      </c>
      <c r="AD110" s="237">
        <f t="shared" si="22"/>
        <v>0</v>
      </c>
      <c r="AE110" s="17">
        <f t="shared" si="23"/>
        <v>0</v>
      </c>
      <c r="AF110" s="17">
        <f t="shared" si="24"/>
        <v>0</v>
      </c>
      <c r="AG110" s="35"/>
    </row>
    <row r="111" spans="1:33" ht="21" customHeight="1" x14ac:dyDescent="0.2">
      <c r="A111" s="10"/>
      <c r="B111" s="11"/>
      <c r="C111" s="12"/>
      <c r="D111" s="53"/>
      <c r="E111" s="13"/>
      <c r="F111" s="14"/>
      <c r="G111" s="14"/>
      <c r="H111" s="14"/>
      <c r="I111" s="14"/>
      <c r="J111" s="14"/>
      <c r="K111" s="53"/>
      <c r="L111" s="13"/>
      <c r="M111" s="14"/>
      <c r="N111" s="14"/>
      <c r="O111" s="14"/>
      <c r="P111" s="14"/>
      <c r="Q111" s="14"/>
      <c r="R111" s="53"/>
      <c r="S111" s="237">
        <f t="shared" si="25"/>
        <v>0</v>
      </c>
      <c r="T111" s="237">
        <f t="shared" si="26"/>
        <v>0</v>
      </c>
      <c r="U111" s="14"/>
      <c r="V111" s="237">
        <f t="shared" si="27"/>
        <v>0</v>
      </c>
      <c r="W111" s="53"/>
      <c r="X111" s="17">
        <f t="shared" si="17"/>
        <v>0</v>
      </c>
      <c r="Y111" s="17">
        <f t="shared" si="18"/>
        <v>0</v>
      </c>
      <c r="Z111" s="17">
        <f t="shared" si="19"/>
        <v>0</v>
      </c>
      <c r="AB111" s="237">
        <f t="shared" si="20"/>
        <v>0</v>
      </c>
      <c r="AC111" s="17">
        <f t="shared" si="21"/>
        <v>0</v>
      </c>
      <c r="AD111" s="237">
        <f t="shared" si="22"/>
        <v>0</v>
      </c>
      <c r="AE111" s="17">
        <f t="shared" si="23"/>
        <v>0</v>
      </c>
      <c r="AF111" s="17">
        <f t="shared" si="24"/>
        <v>0</v>
      </c>
      <c r="AG111" s="35"/>
    </row>
    <row r="112" spans="1:33" ht="21" customHeight="1" x14ac:dyDescent="0.2">
      <c r="A112" s="10"/>
      <c r="B112" s="11"/>
      <c r="C112" s="12"/>
      <c r="D112" s="53"/>
      <c r="E112" s="13"/>
      <c r="F112" s="14"/>
      <c r="G112" s="14"/>
      <c r="H112" s="14"/>
      <c r="I112" s="14"/>
      <c r="J112" s="14"/>
      <c r="K112" s="53"/>
      <c r="L112" s="13"/>
      <c r="M112" s="14"/>
      <c r="N112" s="14"/>
      <c r="O112" s="14"/>
      <c r="P112" s="14"/>
      <c r="Q112" s="14"/>
      <c r="R112" s="53"/>
      <c r="S112" s="237">
        <f t="shared" si="25"/>
        <v>0</v>
      </c>
      <c r="T112" s="237">
        <f t="shared" si="26"/>
        <v>0</v>
      </c>
      <c r="U112" s="14"/>
      <c r="V112" s="237">
        <f t="shared" si="27"/>
        <v>0</v>
      </c>
      <c r="W112" s="53"/>
      <c r="X112" s="17">
        <f t="shared" si="17"/>
        <v>0</v>
      </c>
      <c r="Y112" s="17">
        <f t="shared" si="18"/>
        <v>0</v>
      </c>
      <c r="Z112" s="17">
        <f t="shared" si="19"/>
        <v>0</v>
      </c>
      <c r="AB112" s="237">
        <f t="shared" si="20"/>
        <v>0</v>
      </c>
      <c r="AC112" s="17">
        <f t="shared" si="21"/>
        <v>0</v>
      </c>
      <c r="AD112" s="237">
        <f t="shared" si="22"/>
        <v>0</v>
      </c>
      <c r="AE112" s="17">
        <f t="shared" si="23"/>
        <v>0</v>
      </c>
      <c r="AF112" s="17">
        <f t="shared" si="24"/>
        <v>0</v>
      </c>
      <c r="AG112" s="35"/>
    </row>
    <row r="113" spans="1:33" ht="21" customHeight="1" x14ac:dyDescent="0.2">
      <c r="A113" s="10"/>
      <c r="B113" s="11"/>
      <c r="C113" s="12"/>
      <c r="D113" s="53"/>
      <c r="E113" s="13"/>
      <c r="F113" s="14"/>
      <c r="G113" s="14"/>
      <c r="H113" s="14"/>
      <c r="I113" s="14"/>
      <c r="J113" s="14"/>
      <c r="K113" s="53"/>
      <c r="L113" s="13"/>
      <c r="M113" s="14"/>
      <c r="N113" s="14"/>
      <c r="O113" s="14"/>
      <c r="P113" s="14"/>
      <c r="Q113" s="14"/>
      <c r="R113" s="53"/>
      <c r="S113" s="237">
        <f t="shared" si="25"/>
        <v>0</v>
      </c>
      <c r="T113" s="237">
        <f t="shared" si="26"/>
        <v>0</v>
      </c>
      <c r="U113" s="14"/>
      <c r="V113" s="237">
        <f t="shared" si="27"/>
        <v>0</v>
      </c>
      <c r="W113" s="53"/>
      <c r="X113" s="17">
        <f t="shared" si="17"/>
        <v>0</v>
      </c>
      <c r="Y113" s="17">
        <f t="shared" si="18"/>
        <v>0</v>
      </c>
      <c r="Z113" s="17">
        <f t="shared" si="19"/>
        <v>0</v>
      </c>
      <c r="AB113" s="237">
        <f t="shared" si="20"/>
        <v>0</v>
      </c>
      <c r="AC113" s="17">
        <f t="shared" si="21"/>
        <v>0</v>
      </c>
      <c r="AD113" s="237">
        <f t="shared" si="22"/>
        <v>0</v>
      </c>
      <c r="AE113" s="17">
        <f t="shared" si="23"/>
        <v>0</v>
      </c>
      <c r="AF113" s="17">
        <f t="shared" si="24"/>
        <v>0</v>
      </c>
      <c r="AG113" s="35"/>
    </row>
    <row r="114" spans="1:33" ht="21" customHeight="1" x14ac:dyDescent="0.2">
      <c r="A114" s="10"/>
      <c r="B114" s="11"/>
      <c r="C114" s="12"/>
      <c r="D114" s="53"/>
      <c r="E114" s="13"/>
      <c r="F114" s="14"/>
      <c r="G114" s="14"/>
      <c r="H114" s="14"/>
      <c r="I114" s="14"/>
      <c r="J114" s="14"/>
      <c r="K114" s="53"/>
      <c r="L114" s="13"/>
      <c r="M114" s="14"/>
      <c r="N114" s="14"/>
      <c r="O114" s="14"/>
      <c r="P114" s="14"/>
      <c r="Q114" s="14"/>
      <c r="R114" s="53"/>
      <c r="S114" s="237">
        <f t="shared" si="25"/>
        <v>0</v>
      </c>
      <c r="T114" s="237">
        <f t="shared" si="26"/>
        <v>0</v>
      </c>
      <c r="U114" s="14"/>
      <c r="V114" s="237">
        <f t="shared" si="27"/>
        <v>0</v>
      </c>
      <c r="W114" s="53"/>
      <c r="X114" s="17">
        <f t="shared" si="17"/>
        <v>0</v>
      </c>
      <c r="Y114" s="17">
        <f t="shared" si="18"/>
        <v>0</v>
      </c>
      <c r="Z114" s="17">
        <f t="shared" si="19"/>
        <v>0</v>
      </c>
      <c r="AB114" s="237">
        <f t="shared" si="20"/>
        <v>0</v>
      </c>
      <c r="AC114" s="17">
        <f t="shared" si="21"/>
        <v>0</v>
      </c>
      <c r="AD114" s="237">
        <f t="shared" si="22"/>
        <v>0</v>
      </c>
      <c r="AE114" s="17">
        <f t="shared" si="23"/>
        <v>0</v>
      </c>
      <c r="AF114" s="17">
        <f t="shared" si="24"/>
        <v>0</v>
      </c>
      <c r="AG114" s="35"/>
    </row>
    <row r="115" spans="1:33" ht="21" customHeight="1" x14ac:dyDescent="0.2">
      <c r="A115" s="10"/>
      <c r="B115" s="11"/>
      <c r="C115" s="12"/>
      <c r="D115" s="53"/>
      <c r="E115" s="13"/>
      <c r="F115" s="14"/>
      <c r="G115" s="14"/>
      <c r="H115" s="14"/>
      <c r="I115" s="14"/>
      <c r="J115" s="14"/>
      <c r="K115" s="53"/>
      <c r="L115" s="13"/>
      <c r="M115" s="14"/>
      <c r="N115" s="14"/>
      <c r="O115" s="14"/>
      <c r="P115" s="14"/>
      <c r="Q115" s="14"/>
      <c r="R115" s="53"/>
      <c r="S115" s="237">
        <f t="shared" si="25"/>
        <v>0</v>
      </c>
      <c r="T115" s="237">
        <f t="shared" si="26"/>
        <v>0</v>
      </c>
      <c r="U115" s="14"/>
      <c r="V115" s="237">
        <f t="shared" si="27"/>
        <v>0</v>
      </c>
      <c r="W115" s="53"/>
      <c r="X115" s="17">
        <f t="shared" si="17"/>
        <v>0</v>
      </c>
      <c r="Y115" s="17">
        <f t="shared" si="18"/>
        <v>0</v>
      </c>
      <c r="Z115" s="17">
        <f t="shared" si="19"/>
        <v>0</v>
      </c>
      <c r="AB115" s="237">
        <f t="shared" si="20"/>
        <v>0</v>
      </c>
      <c r="AC115" s="17">
        <f t="shared" si="21"/>
        <v>0</v>
      </c>
      <c r="AD115" s="237">
        <f t="shared" si="22"/>
        <v>0</v>
      </c>
      <c r="AE115" s="17">
        <f t="shared" si="23"/>
        <v>0</v>
      </c>
      <c r="AF115" s="17">
        <f t="shared" si="24"/>
        <v>0</v>
      </c>
      <c r="AG115" s="35"/>
    </row>
    <row r="116" spans="1:33" ht="21" customHeight="1" x14ac:dyDescent="0.2">
      <c r="A116" s="10"/>
      <c r="B116" s="11"/>
      <c r="C116" s="12"/>
      <c r="D116" s="53"/>
      <c r="E116" s="13"/>
      <c r="F116" s="14"/>
      <c r="G116" s="14"/>
      <c r="H116" s="14"/>
      <c r="I116" s="14"/>
      <c r="J116" s="14"/>
      <c r="K116" s="53"/>
      <c r="L116" s="13"/>
      <c r="M116" s="14"/>
      <c r="N116" s="14"/>
      <c r="O116" s="14"/>
      <c r="P116" s="14"/>
      <c r="Q116" s="14"/>
      <c r="R116" s="53"/>
      <c r="S116" s="237">
        <f t="shared" si="25"/>
        <v>0</v>
      </c>
      <c r="T116" s="237">
        <f t="shared" si="26"/>
        <v>0</v>
      </c>
      <c r="U116" s="14"/>
      <c r="V116" s="237">
        <f t="shared" si="27"/>
        <v>0</v>
      </c>
      <c r="W116" s="53"/>
      <c r="X116" s="17">
        <f t="shared" si="17"/>
        <v>0</v>
      </c>
      <c r="Y116" s="17">
        <f t="shared" si="18"/>
        <v>0</v>
      </c>
      <c r="Z116" s="17">
        <f t="shared" si="19"/>
        <v>0</v>
      </c>
      <c r="AB116" s="237">
        <f t="shared" si="20"/>
        <v>0</v>
      </c>
      <c r="AC116" s="17">
        <f t="shared" si="21"/>
        <v>0</v>
      </c>
      <c r="AD116" s="237">
        <f t="shared" si="22"/>
        <v>0</v>
      </c>
      <c r="AE116" s="17">
        <f t="shared" si="23"/>
        <v>0</v>
      </c>
      <c r="AF116" s="17">
        <f t="shared" si="24"/>
        <v>0</v>
      </c>
      <c r="AG116" s="35"/>
    </row>
    <row r="117" spans="1:33" ht="21" customHeight="1" x14ac:dyDescent="0.2">
      <c r="A117" s="10"/>
      <c r="B117" s="11"/>
      <c r="C117" s="12"/>
      <c r="D117" s="53"/>
      <c r="E117" s="13"/>
      <c r="F117" s="14"/>
      <c r="G117" s="14"/>
      <c r="H117" s="14"/>
      <c r="I117" s="14"/>
      <c r="J117" s="14"/>
      <c r="K117" s="53"/>
      <c r="L117" s="13"/>
      <c r="M117" s="14"/>
      <c r="N117" s="14"/>
      <c r="O117" s="14"/>
      <c r="P117" s="14"/>
      <c r="Q117" s="14"/>
      <c r="R117" s="53"/>
      <c r="S117" s="237">
        <f t="shared" si="25"/>
        <v>0</v>
      </c>
      <c r="T117" s="237">
        <f t="shared" si="26"/>
        <v>0</v>
      </c>
      <c r="U117" s="14"/>
      <c r="V117" s="237">
        <f t="shared" si="27"/>
        <v>0</v>
      </c>
      <c r="W117" s="53"/>
      <c r="X117" s="17">
        <f t="shared" si="17"/>
        <v>0</v>
      </c>
      <c r="Y117" s="17">
        <f t="shared" si="18"/>
        <v>0</v>
      </c>
      <c r="Z117" s="17">
        <f t="shared" si="19"/>
        <v>0</v>
      </c>
      <c r="AB117" s="237">
        <f t="shared" si="20"/>
        <v>0</v>
      </c>
      <c r="AC117" s="17">
        <f t="shared" si="21"/>
        <v>0</v>
      </c>
      <c r="AD117" s="237">
        <f t="shared" si="22"/>
        <v>0</v>
      </c>
      <c r="AE117" s="17">
        <f t="shared" si="23"/>
        <v>0</v>
      </c>
      <c r="AF117" s="17">
        <f t="shared" si="24"/>
        <v>0</v>
      </c>
      <c r="AG117" s="35"/>
    </row>
    <row r="118" spans="1:33" ht="21" customHeight="1" x14ac:dyDescent="0.2">
      <c r="A118" s="10"/>
      <c r="B118" s="11"/>
      <c r="C118" s="12"/>
      <c r="D118" s="53"/>
      <c r="E118" s="13"/>
      <c r="F118" s="14"/>
      <c r="G118" s="14"/>
      <c r="H118" s="14"/>
      <c r="I118" s="14"/>
      <c r="J118" s="14"/>
      <c r="K118" s="53"/>
      <c r="L118" s="13"/>
      <c r="M118" s="14"/>
      <c r="N118" s="14"/>
      <c r="O118" s="14"/>
      <c r="P118" s="14"/>
      <c r="Q118" s="14"/>
      <c r="R118" s="53"/>
      <c r="S118" s="237">
        <f t="shared" si="25"/>
        <v>0</v>
      </c>
      <c r="T118" s="237">
        <f t="shared" si="26"/>
        <v>0</v>
      </c>
      <c r="U118" s="14"/>
      <c r="V118" s="237">
        <f t="shared" si="27"/>
        <v>0</v>
      </c>
      <c r="W118" s="53"/>
      <c r="X118" s="17">
        <f t="shared" si="17"/>
        <v>0</v>
      </c>
      <c r="Y118" s="17">
        <f t="shared" si="18"/>
        <v>0</v>
      </c>
      <c r="Z118" s="17">
        <f t="shared" si="19"/>
        <v>0</v>
      </c>
      <c r="AB118" s="237">
        <f t="shared" si="20"/>
        <v>0</v>
      </c>
      <c r="AC118" s="17">
        <f t="shared" si="21"/>
        <v>0</v>
      </c>
      <c r="AD118" s="237">
        <f t="shared" si="22"/>
        <v>0</v>
      </c>
      <c r="AE118" s="17">
        <f t="shared" si="23"/>
        <v>0</v>
      </c>
      <c r="AF118" s="17">
        <f t="shared" si="24"/>
        <v>0</v>
      </c>
      <c r="AG118" s="35"/>
    </row>
    <row r="119" spans="1:33" ht="21" customHeight="1" x14ac:dyDescent="0.2">
      <c r="A119" s="10"/>
      <c r="B119" s="11"/>
      <c r="C119" s="12"/>
      <c r="D119" s="53"/>
      <c r="E119" s="13"/>
      <c r="F119" s="14"/>
      <c r="G119" s="14"/>
      <c r="H119" s="14"/>
      <c r="I119" s="14"/>
      <c r="J119" s="14"/>
      <c r="K119" s="53"/>
      <c r="L119" s="13"/>
      <c r="M119" s="14"/>
      <c r="N119" s="14"/>
      <c r="O119" s="14"/>
      <c r="P119" s="14"/>
      <c r="Q119" s="14"/>
      <c r="R119" s="53"/>
      <c r="S119" s="237">
        <f t="shared" si="25"/>
        <v>0</v>
      </c>
      <c r="T119" s="237">
        <f t="shared" si="26"/>
        <v>0</v>
      </c>
      <c r="U119" s="14"/>
      <c r="V119" s="237">
        <f t="shared" si="27"/>
        <v>0</v>
      </c>
      <c r="W119" s="53"/>
      <c r="X119" s="17">
        <f t="shared" si="17"/>
        <v>0</v>
      </c>
      <c r="Y119" s="17">
        <f t="shared" si="18"/>
        <v>0</v>
      </c>
      <c r="Z119" s="17">
        <f t="shared" si="19"/>
        <v>0</v>
      </c>
      <c r="AB119" s="237">
        <f t="shared" si="20"/>
        <v>0</v>
      </c>
      <c r="AC119" s="17">
        <f t="shared" si="21"/>
        <v>0</v>
      </c>
      <c r="AD119" s="237">
        <f t="shared" si="22"/>
        <v>0</v>
      </c>
      <c r="AE119" s="17">
        <f t="shared" si="23"/>
        <v>0</v>
      </c>
      <c r="AF119" s="17">
        <f t="shared" si="24"/>
        <v>0</v>
      </c>
      <c r="AG119" s="35"/>
    </row>
    <row r="120" spans="1:33" ht="21" customHeight="1" x14ac:dyDescent="0.2">
      <c r="A120" s="10"/>
      <c r="B120" s="11"/>
      <c r="C120" s="12"/>
      <c r="D120" s="53"/>
      <c r="E120" s="13"/>
      <c r="F120" s="14"/>
      <c r="G120" s="14"/>
      <c r="H120" s="14"/>
      <c r="I120" s="14"/>
      <c r="J120" s="14"/>
      <c r="K120" s="53"/>
      <c r="L120" s="13"/>
      <c r="M120" s="14"/>
      <c r="N120" s="14"/>
      <c r="O120" s="14"/>
      <c r="P120" s="14"/>
      <c r="Q120" s="14"/>
      <c r="R120" s="53"/>
      <c r="S120" s="237">
        <f t="shared" si="25"/>
        <v>0</v>
      </c>
      <c r="T120" s="237">
        <f t="shared" si="26"/>
        <v>0</v>
      </c>
      <c r="U120" s="14"/>
      <c r="V120" s="237">
        <f t="shared" si="27"/>
        <v>0</v>
      </c>
      <c r="W120" s="53"/>
      <c r="X120" s="17">
        <f t="shared" si="17"/>
        <v>0</v>
      </c>
      <c r="Y120" s="17">
        <f t="shared" si="18"/>
        <v>0</v>
      </c>
      <c r="Z120" s="17">
        <f t="shared" si="19"/>
        <v>0</v>
      </c>
      <c r="AB120" s="237">
        <f t="shared" si="20"/>
        <v>0</v>
      </c>
      <c r="AC120" s="17">
        <f t="shared" si="21"/>
        <v>0</v>
      </c>
      <c r="AD120" s="237">
        <f t="shared" si="22"/>
        <v>0</v>
      </c>
      <c r="AE120" s="17">
        <f t="shared" si="23"/>
        <v>0</v>
      </c>
      <c r="AF120" s="17">
        <f t="shared" si="24"/>
        <v>0</v>
      </c>
      <c r="AG120" s="35"/>
    </row>
    <row r="121" spans="1:33" ht="21" customHeight="1" x14ac:dyDescent="0.2">
      <c r="A121" s="10"/>
      <c r="B121" s="11"/>
      <c r="C121" s="12"/>
      <c r="D121" s="53"/>
      <c r="E121" s="13"/>
      <c r="F121" s="14"/>
      <c r="G121" s="14"/>
      <c r="H121" s="14"/>
      <c r="I121" s="14"/>
      <c r="J121" s="14"/>
      <c r="K121" s="53"/>
      <c r="L121" s="13"/>
      <c r="M121" s="14"/>
      <c r="N121" s="14"/>
      <c r="O121" s="14"/>
      <c r="P121" s="14"/>
      <c r="Q121" s="14"/>
      <c r="R121" s="53"/>
      <c r="S121" s="237">
        <f t="shared" si="25"/>
        <v>0</v>
      </c>
      <c r="T121" s="237">
        <f t="shared" si="26"/>
        <v>0</v>
      </c>
      <c r="U121" s="14"/>
      <c r="V121" s="237">
        <f t="shared" si="27"/>
        <v>0</v>
      </c>
      <c r="W121" s="53"/>
      <c r="X121" s="17">
        <f t="shared" si="17"/>
        <v>0</v>
      </c>
      <c r="Y121" s="17">
        <f t="shared" si="18"/>
        <v>0</v>
      </c>
      <c r="Z121" s="17">
        <f t="shared" si="19"/>
        <v>0</v>
      </c>
      <c r="AB121" s="237">
        <f t="shared" si="20"/>
        <v>0</v>
      </c>
      <c r="AC121" s="17">
        <f t="shared" si="21"/>
        <v>0</v>
      </c>
      <c r="AD121" s="237">
        <f t="shared" si="22"/>
        <v>0</v>
      </c>
      <c r="AE121" s="17">
        <f t="shared" si="23"/>
        <v>0</v>
      </c>
      <c r="AF121" s="17">
        <f t="shared" si="24"/>
        <v>0</v>
      </c>
      <c r="AG121" s="35"/>
    </row>
    <row r="122" spans="1:33" ht="21" customHeight="1" x14ac:dyDescent="0.2">
      <c r="A122" s="10"/>
      <c r="B122" s="11"/>
      <c r="C122" s="12"/>
      <c r="D122" s="53"/>
      <c r="E122" s="13"/>
      <c r="F122" s="14"/>
      <c r="G122" s="14"/>
      <c r="H122" s="14"/>
      <c r="I122" s="14"/>
      <c r="J122" s="14"/>
      <c r="K122" s="53"/>
      <c r="L122" s="13"/>
      <c r="M122" s="14"/>
      <c r="N122" s="14"/>
      <c r="O122" s="14"/>
      <c r="P122" s="14"/>
      <c r="Q122" s="14"/>
      <c r="R122" s="53"/>
      <c r="S122" s="237">
        <f t="shared" si="25"/>
        <v>0</v>
      </c>
      <c r="T122" s="237">
        <f t="shared" si="26"/>
        <v>0</v>
      </c>
      <c r="U122" s="14"/>
      <c r="V122" s="237">
        <f t="shared" si="27"/>
        <v>0</v>
      </c>
      <c r="W122" s="53"/>
      <c r="X122" s="17">
        <f t="shared" si="17"/>
        <v>0</v>
      </c>
      <c r="Y122" s="17">
        <f t="shared" si="18"/>
        <v>0</v>
      </c>
      <c r="Z122" s="17">
        <f t="shared" si="19"/>
        <v>0</v>
      </c>
      <c r="AB122" s="237">
        <f t="shared" si="20"/>
        <v>0</v>
      </c>
      <c r="AC122" s="17">
        <f t="shared" si="21"/>
        <v>0</v>
      </c>
      <c r="AD122" s="237">
        <f t="shared" si="22"/>
        <v>0</v>
      </c>
      <c r="AE122" s="17">
        <f t="shared" si="23"/>
        <v>0</v>
      </c>
      <c r="AF122" s="17">
        <f t="shared" si="24"/>
        <v>0</v>
      </c>
      <c r="AG122" s="35"/>
    </row>
    <row r="123" spans="1:33" ht="21" customHeight="1" x14ac:dyDescent="0.2">
      <c r="A123" s="10"/>
      <c r="B123" s="11"/>
      <c r="C123" s="12"/>
      <c r="D123" s="53"/>
      <c r="E123" s="13"/>
      <c r="F123" s="14"/>
      <c r="G123" s="14"/>
      <c r="H123" s="14"/>
      <c r="I123" s="14"/>
      <c r="J123" s="14"/>
      <c r="K123" s="53"/>
      <c r="L123" s="13"/>
      <c r="M123" s="14"/>
      <c r="N123" s="14"/>
      <c r="O123" s="14"/>
      <c r="P123" s="14"/>
      <c r="Q123" s="14"/>
      <c r="R123" s="53"/>
      <c r="S123" s="237">
        <f t="shared" si="25"/>
        <v>0</v>
      </c>
      <c r="T123" s="237">
        <f t="shared" si="26"/>
        <v>0</v>
      </c>
      <c r="U123" s="14"/>
      <c r="V123" s="237">
        <f t="shared" si="27"/>
        <v>0</v>
      </c>
      <c r="W123" s="53"/>
      <c r="X123" s="17">
        <f t="shared" si="17"/>
        <v>0</v>
      </c>
      <c r="Y123" s="17">
        <f t="shared" si="18"/>
        <v>0</v>
      </c>
      <c r="Z123" s="17">
        <f t="shared" si="19"/>
        <v>0</v>
      </c>
      <c r="AB123" s="237">
        <f t="shared" si="20"/>
        <v>0</v>
      </c>
      <c r="AC123" s="17">
        <f t="shared" si="21"/>
        <v>0</v>
      </c>
      <c r="AD123" s="237">
        <f t="shared" si="22"/>
        <v>0</v>
      </c>
      <c r="AE123" s="17">
        <f t="shared" si="23"/>
        <v>0</v>
      </c>
      <c r="AF123" s="17">
        <f t="shared" si="24"/>
        <v>0</v>
      </c>
      <c r="AG123" s="35"/>
    </row>
    <row r="124" spans="1:33" ht="21" customHeight="1" x14ac:dyDescent="0.2">
      <c r="A124" s="10"/>
      <c r="B124" s="11"/>
      <c r="C124" s="12"/>
      <c r="D124" s="53"/>
      <c r="E124" s="13"/>
      <c r="F124" s="14"/>
      <c r="G124" s="14"/>
      <c r="H124" s="14"/>
      <c r="I124" s="14"/>
      <c r="J124" s="14"/>
      <c r="K124" s="53"/>
      <c r="L124" s="13"/>
      <c r="M124" s="14"/>
      <c r="N124" s="14"/>
      <c r="O124" s="14"/>
      <c r="P124" s="14"/>
      <c r="Q124" s="14"/>
      <c r="R124" s="53"/>
      <c r="S124" s="237">
        <f t="shared" si="25"/>
        <v>0</v>
      </c>
      <c r="T124" s="237">
        <f t="shared" si="26"/>
        <v>0</v>
      </c>
      <c r="U124" s="14"/>
      <c r="V124" s="237">
        <f t="shared" si="27"/>
        <v>0</v>
      </c>
      <c r="W124" s="53"/>
      <c r="X124" s="17">
        <f t="shared" si="17"/>
        <v>0</v>
      </c>
      <c r="Y124" s="17">
        <f t="shared" si="18"/>
        <v>0</v>
      </c>
      <c r="Z124" s="17">
        <f t="shared" si="19"/>
        <v>0</v>
      </c>
      <c r="AB124" s="237">
        <f t="shared" si="20"/>
        <v>0</v>
      </c>
      <c r="AC124" s="17">
        <f t="shared" si="21"/>
        <v>0</v>
      </c>
      <c r="AD124" s="237">
        <f t="shared" si="22"/>
        <v>0</v>
      </c>
      <c r="AE124" s="17">
        <f t="shared" si="23"/>
        <v>0</v>
      </c>
      <c r="AF124" s="17">
        <f t="shared" si="24"/>
        <v>0</v>
      </c>
      <c r="AG124" s="35"/>
    </row>
    <row r="125" spans="1:33" ht="21" customHeight="1" x14ac:dyDescent="0.2">
      <c r="A125" s="10"/>
      <c r="B125" s="11"/>
      <c r="C125" s="12"/>
      <c r="D125" s="53"/>
      <c r="E125" s="13"/>
      <c r="F125" s="14"/>
      <c r="G125" s="14"/>
      <c r="H125" s="14"/>
      <c r="I125" s="14"/>
      <c r="J125" s="14"/>
      <c r="K125" s="53"/>
      <c r="L125" s="13"/>
      <c r="M125" s="14"/>
      <c r="N125" s="14"/>
      <c r="O125" s="14"/>
      <c r="P125" s="14"/>
      <c r="Q125" s="14"/>
      <c r="R125" s="53"/>
      <c r="S125" s="237">
        <f t="shared" si="25"/>
        <v>0</v>
      </c>
      <c r="T125" s="237">
        <f t="shared" si="26"/>
        <v>0</v>
      </c>
      <c r="U125" s="14"/>
      <c r="V125" s="237">
        <f t="shared" si="27"/>
        <v>0</v>
      </c>
      <c r="W125" s="53"/>
      <c r="X125" s="17">
        <f t="shared" si="17"/>
        <v>0</v>
      </c>
      <c r="Y125" s="17">
        <f t="shared" si="18"/>
        <v>0</v>
      </c>
      <c r="Z125" s="17">
        <f t="shared" si="19"/>
        <v>0</v>
      </c>
      <c r="AB125" s="237">
        <f t="shared" si="20"/>
        <v>0</v>
      </c>
      <c r="AC125" s="17">
        <f t="shared" si="21"/>
        <v>0</v>
      </c>
      <c r="AD125" s="237">
        <f t="shared" si="22"/>
        <v>0</v>
      </c>
      <c r="AE125" s="17">
        <f t="shared" si="23"/>
        <v>0</v>
      </c>
      <c r="AF125" s="17">
        <f t="shared" si="24"/>
        <v>0</v>
      </c>
      <c r="AG125" s="35"/>
    </row>
    <row r="126" spans="1:33" ht="21" customHeight="1" x14ac:dyDescent="0.2">
      <c r="A126" s="10"/>
      <c r="B126" s="11"/>
      <c r="C126" s="12"/>
      <c r="D126" s="53"/>
      <c r="E126" s="13"/>
      <c r="F126" s="14"/>
      <c r="G126" s="14"/>
      <c r="H126" s="14"/>
      <c r="I126" s="14"/>
      <c r="J126" s="14"/>
      <c r="K126" s="53"/>
      <c r="L126" s="13"/>
      <c r="M126" s="14"/>
      <c r="N126" s="14"/>
      <c r="O126" s="14"/>
      <c r="P126" s="14"/>
      <c r="Q126" s="14"/>
      <c r="R126" s="53"/>
      <c r="S126" s="237">
        <f t="shared" si="25"/>
        <v>0</v>
      </c>
      <c r="T126" s="237">
        <f t="shared" si="26"/>
        <v>0</v>
      </c>
      <c r="U126" s="14"/>
      <c r="V126" s="237">
        <f t="shared" si="27"/>
        <v>0</v>
      </c>
      <c r="W126" s="53"/>
      <c r="X126" s="17">
        <f t="shared" si="17"/>
        <v>0</v>
      </c>
      <c r="Y126" s="17">
        <f t="shared" si="18"/>
        <v>0</v>
      </c>
      <c r="Z126" s="17">
        <f t="shared" si="19"/>
        <v>0</v>
      </c>
      <c r="AB126" s="237">
        <f t="shared" si="20"/>
        <v>0</v>
      </c>
      <c r="AC126" s="17">
        <f t="shared" si="21"/>
        <v>0</v>
      </c>
      <c r="AD126" s="237">
        <f t="shared" si="22"/>
        <v>0</v>
      </c>
      <c r="AE126" s="17">
        <f t="shared" si="23"/>
        <v>0</v>
      </c>
      <c r="AF126" s="17">
        <f t="shared" si="24"/>
        <v>0</v>
      </c>
      <c r="AG126" s="35"/>
    </row>
    <row r="127" spans="1:33" ht="21" customHeight="1" x14ac:dyDescent="0.2">
      <c r="A127" s="10"/>
      <c r="B127" s="11"/>
      <c r="C127" s="12"/>
      <c r="D127" s="53"/>
      <c r="E127" s="13"/>
      <c r="F127" s="14"/>
      <c r="G127" s="14"/>
      <c r="H127" s="14"/>
      <c r="I127" s="14"/>
      <c r="J127" s="14"/>
      <c r="K127" s="53"/>
      <c r="L127" s="13"/>
      <c r="M127" s="14"/>
      <c r="N127" s="14"/>
      <c r="O127" s="14"/>
      <c r="P127" s="14"/>
      <c r="Q127" s="14"/>
      <c r="R127" s="53"/>
      <c r="S127" s="237">
        <f t="shared" si="25"/>
        <v>0</v>
      </c>
      <c r="T127" s="237">
        <f t="shared" si="26"/>
        <v>0</v>
      </c>
      <c r="U127" s="14"/>
      <c r="V127" s="237">
        <f t="shared" si="27"/>
        <v>0</v>
      </c>
      <c r="W127" s="53"/>
      <c r="X127" s="17">
        <f t="shared" si="17"/>
        <v>0</v>
      </c>
      <c r="Y127" s="17">
        <f t="shared" si="18"/>
        <v>0</v>
      </c>
      <c r="Z127" s="17">
        <f t="shared" si="19"/>
        <v>0</v>
      </c>
      <c r="AB127" s="237">
        <f t="shared" si="20"/>
        <v>0</v>
      </c>
      <c r="AC127" s="17">
        <f t="shared" si="21"/>
        <v>0</v>
      </c>
      <c r="AD127" s="237">
        <f t="shared" si="22"/>
        <v>0</v>
      </c>
      <c r="AE127" s="17">
        <f t="shared" si="23"/>
        <v>0</v>
      </c>
      <c r="AF127" s="17">
        <f t="shared" si="24"/>
        <v>0</v>
      </c>
      <c r="AG127" s="35"/>
    </row>
    <row r="128" spans="1:33" ht="21" customHeight="1" x14ac:dyDescent="0.2">
      <c r="A128" s="10"/>
      <c r="B128" s="11"/>
      <c r="C128" s="12"/>
      <c r="D128" s="53"/>
      <c r="E128" s="13"/>
      <c r="F128" s="14"/>
      <c r="G128" s="14"/>
      <c r="H128" s="14"/>
      <c r="I128" s="14"/>
      <c r="J128" s="14"/>
      <c r="K128" s="53"/>
      <c r="L128" s="13"/>
      <c r="M128" s="14"/>
      <c r="N128" s="14"/>
      <c r="O128" s="14"/>
      <c r="P128" s="14"/>
      <c r="Q128" s="14"/>
      <c r="R128" s="53"/>
      <c r="S128" s="237">
        <f t="shared" si="25"/>
        <v>0</v>
      </c>
      <c r="T128" s="237">
        <f t="shared" si="26"/>
        <v>0</v>
      </c>
      <c r="U128" s="14"/>
      <c r="V128" s="237">
        <f t="shared" si="27"/>
        <v>0</v>
      </c>
      <c r="W128" s="53"/>
      <c r="X128" s="17">
        <f t="shared" si="17"/>
        <v>0</v>
      </c>
      <c r="Y128" s="17">
        <f t="shared" si="18"/>
        <v>0</v>
      </c>
      <c r="Z128" s="17">
        <f t="shared" si="19"/>
        <v>0</v>
      </c>
      <c r="AB128" s="237">
        <f t="shared" si="20"/>
        <v>0</v>
      </c>
      <c r="AC128" s="17">
        <f t="shared" si="21"/>
        <v>0</v>
      </c>
      <c r="AD128" s="237">
        <f t="shared" si="22"/>
        <v>0</v>
      </c>
      <c r="AE128" s="17">
        <f t="shared" si="23"/>
        <v>0</v>
      </c>
      <c r="AF128" s="17">
        <f t="shared" si="24"/>
        <v>0</v>
      </c>
      <c r="AG128" s="35"/>
    </row>
    <row r="129" spans="1:33" ht="21" customHeight="1" x14ac:dyDescent="0.2">
      <c r="A129" s="10"/>
      <c r="B129" s="11"/>
      <c r="C129" s="12"/>
      <c r="D129" s="53"/>
      <c r="E129" s="13"/>
      <c r="F129" s="14"/>
      <c r="G129" s="14"/>
      <c r="H129" s="14"/>
      <c r="I129" s="14"/>
      <c r="J129" s="14"/>
      <c r="K129" s="53"/>
      <c r="L129" s="13"/>
      <c r="M129" s="14"/>
      <c r="N129" s="14"/>
      <c r="O129" s="14"/>
      <c r="P129" s="14"/>
      <c r="Q129" s="14"/>
      <c r="R129" s="53"/>
      <c r="S129" s="237">
        <f t="shared" si="25"/>
        <v>0</v>
      </c>
      <c r="T129" s="237">
        <f t="shared" si="26"/>
        <v>0</v>
      </c>
      <c r="U129" s="14"/>
      <c r="V129" s="237">
        <f t="shared" si="27"/>
        <v>0</v>
      </c>
      <c r="W129" s="53"/>
      <c r="X129" s="17">
        <f t="shared" si="17"/>
        <v>0</v>
      </c>
      <c r="Y129" s="17">
        <f t="shared" si="18"/>
        <v>0</v>
      </c>
      <c r="Z129" s="17">
        <f t="shared" si="19"/>
        <v>0</v>
      </c>
      <c r="AB129" s="237">
        <f t="shared" si="20"/>
        <v>0</v>
      </c>
      <c r="AC129" s="17">
        <f t="shared" si="21"/>
        <v>0</v>
      </c>
      <c r="AD129" s="237">
        <f t="shared" si="22"/>
        <v>0</v>
      </c>
      <c r="AE129" s="17">
        <f t="shared" si="23"/>
        <v>0</v>
      </c>
      <c r="AF129" s="17">
        <f t="shared" si="24"/>
        <v>0</v>
      </c>
      <c r="AG129" s="35"/>
    </row>
    <row r="130" spans="1:33" ht="21" customHeight="1" x14ac:dyDescent="0.2">
      <c r="A130" s="10"/>
      <c r="B130" s="11"/>
      <c r="C130" s="12"/>
      <c r="D130" s="53"/>
      <c r="E130" s="13"/>
      <c r="F130" s="14"/>
      <c r="G130" s="14"/>
      <c r="H130" s="14"/>
      <c r="I130" s="14"/>
      <c r="J130" s="14"/>
      <c r="K130" s="53"/>
      <c r="L130" s="13"/>
      <c r="M130" s="14"/>
      <c r="N130" s="14"/>
      <c r="O130" s="14"/>
      <c r="P130" s="14"/>
      <c r="Q130" s="14"/>
      <c r="R130" s="53"/>
      <c r="S130" s="237">
        <f t="shared" si="25"/>
        <v>0</v>
      </c>
      <c r="T130" s="237">
        <f t="shared" si="26"/>
        <v>0</v>
      </c>
      <c r="U130" s="14"/>
      <c r="V130" s="237">
        <f t="shared" si="27"/>
        <v>0</v>
      </c>
      <c r="W130" s="53"/>
      <c r="X130" s="17">
        <f t="shared" si="17"/>
        <v>0</v>
      </c>
      <c r="Y130" s="17">
        <f t="shared" si="18"/>
        <v>0</v>
      </c>
      <c r="Z130" s="17">
        <f t="shared" si="19"/>
        <v>0</v>
      </c>
      <c r="AB130" s="237">
        <f t="shared" si="20"/>
        <v>0</v>
      </c>
      <c r="AC130" s="17">
        <f t="shared" si="21"/>
        <v>0</v>
      </c>
      <c r="AD130" s="237">
        <f t="shared" si="22"/>
        <v>0</v>
      </c>
      <c r="AE130" s="17">
        <f t="shared" si="23"/>
        <v>0</v>
      </c>
      <c r="AF130" s="17">
        <f t="shared" si="24"/>
        <v>0</v>
      </c>
      <c r="AG130" s="35"/>
    </row>
    <row r="131" spans="1:33" ht="21" customHeight="1" x14ac:dyDescent="0.2">
      <c r="A131" s="10"/>
      <c r="B131" s="11"/>
      <c r="C131" s="12"/>
      <c r="D131" s="53"/>
      <c r="E131" s="13"/>
      <c r="F131" s="14"/>
      <c r="G131" s="14"/>
      <c r="H131" s="14"/>
      <c r="I131" s="14"/>
      <c r="J131" s="14"/>
      <c r="K131" s="53"/>
      <c r="L131" s="13"/>
      <c r="M131" s="14"/>
      <c r="N131" s="14"/>
      <c r="O131" s="14"/>
      <c r="P131" s="14"/>
      <c r="Q131" s="14"/>
      <c r="R131" s="53"/>
      <c r="S131" s="237">
        <f t="shared" si="25"/>
        <v>0</v>
      </c>
      <c r="T131" s="237">
        <f t="shared" si="26"/>
        <v>0</v>
      </c>
      <c r="U131" s="14"/>
      <c r="V131" s="237">
        <f t="shared" si="27"/>
        <v>0</v>
      </c>
      <c r="W131" s="53"/>
      <c r="X131" s="17">
        <f t="shared" si="17"/>
        <v>0</v>
      </c>
      <c r="Y131" s="17">
        <f t="shared" si="18"/>
        <v>0</v>
      </c>
      <c r="Z131" s="17">
        <f t="shared" si="19"/>
        <v>0</v>
      </c>
      <c r="AB131" s="237">
        <f t="shared" si="20"/>
        <v>0</v>
      </c>
      <c r="AC131" s="17">
        <f t="shared" si="21"/>
        <v>0</v>
      </c>
      <c r="AD131" s="237">
        <f t="shared" si="22"/>
        <v>0</v>
      </c>
      <c r="AE131" s="17">
        <f t="shared" si="23"/>
        <v>0</v>
      </c>
      <c r="AF131" s="17">
        <f t="shared" si="24"/>
        <v>0</v>
      </c>
      <c r="AG131" s="35"/>
    </row>
    <row r="132" spans="1:33" ht="21" customHeight="1" x14ac:dyDescent="0.2">
      <c r="A132" s="10"/>
      <c r="B132" s="11"/>
      <c r="C132" s="12"/>
      <c r="D132" s="53"/>
      <c r="E132" s="13"/>
      <c r="F132" s="14"/>
      <c r="G132" s="14"/>
      <c r="H132" s="14"/>
      <c r="I132" s="14"/>
      <c r="J132" s="14"/>
      <c r="K132" s="53"/>
      <c r="L132" s="13"/>
      <c r="M132" s="14"/>
      <c r="N132" s="14"/>
      <c r="O132" s="14"/>
      <c r="P132" s="14"/>
      <c r="Q132" s="14"/>
      <c r="R132" s="53"/>
      <c r="S132" s="237">
        <f t="shared" si="25"/>
        <v>0</v>
      </c>
      <c r="T132" s="237">
        <f t="shared" si="26"/>
        <v>0</v>
      </c>
      <c r="U132" s="14"/>
      <c r="V132" s="237">
        <f t="shared" si="27"/>
        <v>0</v>
      </c>
      <c r="W132" s="53"/>
      <c r="X132" s="17">
        <f t="shared" si="17"/>
        <v>0</v>
      </c>
      <c r="Y132" s="17">
        <f t="shared" si="18"/>
        <v>0</v>
      </c>
      <c r="Z132" s="17">
        <f t="shared" si="19"/>
        <v>0</v>
      </c>
      <c r="AB132" s="237">
        <f t="shared" si="20"/>
        <v>0</v>
      </c>
      <c r="AC132" s="17">
        <f t="shared" si="21"/>
        <v>0</v>
      </c>
      <c r="AD132" s="237">
        <f t="shared" si="22"/>
        <v>0</v>
      </c>
      <c r="AE132" s="17">
        <f t="shared" si="23"/>
        <v>0</v>
      </c>
      <c r="AF132" s="17">
        <f t="shared" si="24"/>
        <v>0</v>
      </c>
      <c r="AG132" s="35"/>
    </row>
    <row r="133" spans="1:33" ht="21" customHeight="1" x14ac:dyDescent="0.2">
      <c r="A133" s="10"/>
      <c r="B133" s="11"/>
      <c r="C133" s="12"/>
      <c r="D133" s="53"/>
      <c r="E133" s="13"/>
      <c r="F133" s="14"/>
      <c r="G133" s="14"/>
      <c r="H133" s="14"/>
      <c r="I133" s="14"/>
      <c r="J133" s="14"/>
      <c r="K133" s="53"/>
      <c r="L133" s="13"/>
      <c r="M133" s="14"/>
      <c r="N133" s="14"/>
      <c r="O133" s="14"/>
      <c r="P133" s="14"/>
      <c r="Q133" s="14"/>
      <c r="R133" s="53"/>
      <c r="S133" s="237">
        <f t="shared" si="25"/>
        <v>0</v>
      </c>
      <c r="T133" s="237">
        <f t="shared" si="26"/>
        <v>0</v>
      </c>
      <c r="U133" s="14"/>
      <c r="V133" s="237">
        <f t="shared" si="27"/>
        <v>0</v>
      </c>
      <c r="W133" s="53"/>
      <c r="X133" s="17">
        <f t="shared" si="17"/>
        <v>0</v>
      </c>
      <c r="Y133" s="17">
        <f t="shared" si="18"/>
        <v>0</v>
      </c>
      <c r="Z133" s="17">
        <f t="shared" si="19"/>
        <v>0</v>
      </c>
      <c r="AB133" s="237">
        <f t="shared" si="20"/>
        <v>0</v>
      </c>
      <c r="AC133" s="17">
        <f t="shared" si="21"/>
        <v>0</v>
      </c>
      <c r="AD133" s="237">
        <f t="shared" si="22"/>
        <v>0</v>
      </c>
      <c r="AE133" s="17">
        <f t="shared" si="23"/>
        <v>0</v>
      </c>
      <c r="AF133" s="17">
        <f t="shared" si="24"/>
        <v>0</v>
      </c>
      <c r="AG133" s="35"/>
    </row>
    <row r="134" spans="1:33" ht="21" customHeight="1" x14ac:dyDescent="0.2">
      <c r="A134" s="10"/>
      <c r="B134" s="11"/>
      <c r="C134" s="12"/>
      <c r="D134" s="53"/>
      <c r="E134" s="13"/>
      <c r="F134" s="14"/>
      <c r="G134" s="14"/>
      <c r="H134" s="14"/>
      <c r="I134" s="14"/>
      <c r="J134" s="14"/>
      <c r="K134" s="53"/>
      <c r="L134" s="13"/>
      <c r="M134" s="14"/>
      <c r="N134" s="14"/>
      <c r="O134" s="14"/>
      <c r="P134" s="14"/>
      <c r="Q134" s="14"/>
      <c r="R134" s="53"/>
      <c r="S134" s="237">
        <f t="shared" si="25"/>
        <v>0</v>
      </c>
      <c r="T134" s="237">
        <f t="shared" si="26"/>
        <v>0</v>
      </c>
      <c r="U134" s="14"/>
      <c r="V134" s="237">
        <f t="shared" si="27"/>
        <v>0</v>
      </c>
      <c r="W134" s="53"/>
      <c r="X134" s="17">
        <f t="shared" ref="X134:X197" si="28">SUM(E134:F134,J134)*C134</f>
        <v>0</v>
      </c>
      <c r="Y134" s="17">
        <f t="shared" ref="Y134:Y197" si="29">SUM(L134:M134,Q134)*C134</f>
        <v>0</v>
      </c>
      <c r="Z134" s="17">
        <f t="shared" ref="Z134:Z197" si="30">X134-Y134</f>
        <v>0</v>
      </c>
      <c r="AB134" s="237">
        <f t="shared" ref="AB134:AB197" si="31">SUM(E134,F134,G134,I134,J134)+IF(U134&gt;0,U134,0)</f>
        <v>0</v>
      </c>
      <c r="AC134" s="17">
        <f t="shared" ref="AC134:AC197" si="32">AB134*C134</f>
        <v>0</v>
      </c>
      <c r="AD134" s="237">
        <f t="shared" ref="AD134:AD197" si="33">SUM(L134,M134,N134,P134,Q134)+IF(U134&lt;0,U134*-1,0)</f>
        <v>0</v>
      </c>
      <c r="AE134" s="17">
        <f t="shared" ref="AE134:AE197" si="34">SUM(N134,P134)*C134</f>
        <v>0</v>
      </c>
      <c r="AF134" s="17">
        <f t="shared" si="24"/>
        <v>0</v>
      </c>
      <c r="AG134" s="35"/>
    </row>
    <row r="135" spans="1:33" ht="21" customHeight="1" x14ac:dyDescent="0.2">
      <c r="A135" s="10"/>
      <c r="B135" s="11"/>
      <c r="C135" s="12"/>
      <c r="D135" s="53"/>
      <c r="E135" s="13"/>
      <c r="F135" s="14"/>
      <c r="G135" s="14"/>
      <c r="H135" s="14"/>
      <c r="I135" s="14"/>
      <c r="J135" s="14"/>
      <c r="K135" s="53"/>
      <c r="L135" s="13"/>
      <c r="M135" s="14"/>
      <c r="N135" s="14"/>
      <c r="O135" s="14"/>
      <c r="P135" s="14"/>
      <c r="Q135" s="14"/>
      <c r="R135" s="53"/>
      <c r="S135" s="237">
        <f t="shared" si="25"/>
        <v>0</v>
      </c>
      <c r="T135" s="237">
        <f t="shared" si="26"/>
        <v>0</v>
      </c>
      <c r="U135" s="14"/>
      <c r="V135" s="237">
        <f t="shared" si="27"/>
        <v>0</v>
      </c>
      <c r="W135" s="53"/>
      <c r="X135" s="17">
        <f t="shared" si="28"/>
        <v>0</v>
      </c>
      <c r="Y135" s="17">
        <f t="shared" si="29"/>
        <v>0</v>
      </c>
      <c r="Z135" s="17">
        <f t="shared" si="30"/>
        <v>0</v>
      </c>
      <c r="AB135" s="237">
        <f t="shared" si="31"/>
        <v>0</v>
      </c>
      <c r="AC135" s="17">
        <f t="shared" si="32"/>
        <v>0</v>
      </c>
      <c r="AD135" s="237">
        <f t="shared" si="33"/>
        <v>0</v>
      </c>
      <c r="AE135" s="17">
        <f t="shared" si="34"/>
        <v>0</v>
      </c>
      <c r="AF135" s="17">
        <f t="shared" ref="AF135:AF198" si="35">(SUM(E135:F135)+IF(U135&gt;0,U135,0))*C135</f>
        <v>0</v>
      </c>
      <c r="AG135" s="35"/>
    </row>
    <row r="136" spans="1:33" ht="21" customHeight="1" x14ac:dyDescent="0.2">
      <c r="A136" s="10"/>
      <c r="B136" s="11"/>
      <c r="C136" s="12"/>
      <c r="D136" s="53"/>
      <c r="E136" s="13"/>
      <c r="F136" s="14"/>
      <c r="G136" s="14"/>
      <c r="H136" s="14"/>
      <c r="I136" s="14"/>
      <c r="J136" s="14"/>
      <c r="K136" s="53"/>
      <c r="L136" s="13"/>
      <c r="M136" s="14"/>
      <c r="N136" s="14"/>
      <c r="O136" s="14"/>
      <c r="P136" s="14"/>
      <c r="Q136" s="14"/>
      <c r="R136" s="53"/>
      <c r="S136" s="237">
        <f t="shared" si="25"/>
        <v>0</v>
      </c>
      <c r="T136" s="237">
        <f t="shared" si="26"/>
        <v>0</v>
      </c>
      <c r="U136" s="14"/>
      <c r="V136" s="237">
        <f t="shared" si="27"/>
        <v>0</v>
      </c>
      <c r="W136" s="53"/>
      <c r="X136" s="17">
        <f t="shared" si="28"/>
        <v>0</v>
      </c>
      <c r="Y136" s="17">
        <f t="shared" si="29"/>
        <v>0</v>
      </c>
      <c r="Z136" s="17">
        <f t="shared" si="30"/>
        <v>0</v>
      </c>
      <c r="AB136" s="237">
        <f t="shared" si="31"/>
        <v>0</v>
      </c>
      <c r="AC136" s="17">
        <f t="shared" si="32"/>
        <v>0</v>
      </c>
      <c r="AD136" s="237">
        <f t="shared" si="33"/>
        <v>0</v>
      </c>
      <c r="AE136" s="17">
        <f t="shared" si="34"/>
        <v>0</v>
      </c>
      <c r="AF136" s="17">
        <f t="shared" si="35"/>
        <v>0</v>
      </c>
      <c r="AG136" s="35"/>
    </row>
    <row r="137" spans="1:33" ht="21" customHeight="1" x14ac:dyDescent="0.2">
      <c r="A137" s="10"/>
      <c r="B137" s="11"/>
      <c r="C137" s="12"/>
      <c r="D137" s="53"/>
      <c r="E137" s="13"/>
      <c r="F137" s="14"/>
      <c r="G137" s="14"/>
      <c r="H137" s="14"/>
      <c r="I137" s="14"/>
      <c r="J137" s="14"/>
      <c r="K137" s="53"/>
      <c r="L137" s="13"/>
      <c r="M137" s="14"/>
      <c r="N137" s="14"/>
      <c r="O137" s="14"/>
      <c r="P137" s="14"/>
      <c r="Q137" s="14"/>
      <c r="R137" s="53"/>
      <c r="S137" s="237">
        <f t="shared" si="25"/>
        <v>0</v>
      </c>
      <c r="T137" s="237">
        <f t="shared" si="26"/>
        <v>0</v>
      </c>
      <c r="U137" s="14"/>
      <c r="V137" s="237">
        <f t="shared" si="27"/>
        <v>0</v>
      </c>
      <c r="W137" s="53"/>
      <c r="X137" s="17">
        <f t="shared" si="28"/>
        <v>0</v>
      </c>
      <c r="Y137" s="17">
        <f t="shared" si="29"/>
        <v>0</v>
      </c>
      <c r="Z137" s="17">
        <f t="shared" si="30"/>
        <v>0</v>
      </c>
      <c r="AB137" s="237">
        <f t="shared" si="31"/>
        <v>0</v>
      </c>
      <c r="AC137" s="17">
        <f t="shared" si="32"/>
        <v>0</v>
      </c>
      <c r="AD137" s="237">
        <f t="shared" si="33"/>
        <v>0</v>
      </c>
      <c r="AE137" s="17">
        <f t="shared" si="34"/>
        <v>0</v>
      </c>
      <c r="AF137" s="17">
        <f t="shared" si="35"/>
        <v>0</v>
      </c>
      <c r="AG137" s="35"/>
    </row>
    <row r="138" spans="1:33" ht="21" customHeight="1" x14ac:dyDescent="0.2">
      <c r="A138" s="10"/>
      <c r="B138" s="11"/>
      <c r="C138" s="12"/>
      <c r="D138" s="53"/>
      <c r="E138" s="13"/>
      <c r="F138" s="14"/>
      <c r="G138" s="14"/>
      <c r="H138" s="14"/>
      <c r="I138" s="14"/>
      <c r="J138" s="14"/>
      <c r="K138" s="53"/>
      <c r="L138" s="13"/>
      <c r="M138" s="14"/>
      <c r="N138" s="14"/>
      <c r="O138" s="14"/>
      <c r="P138" s="14"/>
      <c r="Q138" s="14"/>
      <c r="R138" s="53"/>
      <c r="S138" s="237">
        <f t="shared" si="25"/>
        <v>0</v>
      </c>
      <c r="T138" s="237">
        <f t="shared" si="26"/>
        <v>0</v>
      </c>
      <c r="U138" s="14"/>
      <c r="V138" s="237">
        <f t="shared" si="27"/>
        <v>0</v>
      </c>
      <c r="W138" s="53"/>
      <c r="X138" s="17">
        <f t="shared" si="28"/>
        <v>0</v>
      </c>
      <c r="Y138" s="17">
        <f t="shared" si="29"/>
        <v>0</v>
      </c>
      <c r="Z138" s="17">
        <f t="shared" si="30"/>
        <v>0</v>
      </c>
      <c r="AB138" s="237">
        <f t="shared" si="31"/>
        <v>0</v>
      </c>
      <c r="AC138" s="17">
        <f t="shared" si="32"/>
        <v>0</v>
      </c>
      <c r="AD138" s="237">
        <f t="shared" si="33"/>
        <v>0</v>
      </c>
      <c r="AE138" s="17">
        <f t="shared" si="34"/>
        <v>0</v>
      </c>
      <c r="AF138" s="17">
        <f t="shared" si="35"/>
        <v>0</v>
      </c>
      <c r="AG138" s="35"/>
    </row>
    <row r="139" spans="1:33" ht="21" customHeight="1" x14ac:dyDescent="0.2">
      <c r="A139" s="10"/>
      <c r="B139" s="11"/>
      <c r="C139" s="12"/>
      <c r="D139" s="53"/>
      <c r="E139" s="13"/>
      <c r="F139" s="14"/>
      <c r="G139" s="14"/>
      <c r="H139" s="14"/>
      <c r="I139" s="14"/>
      <c r="J139" s="14"/>
      <c r="K139" s="53"/>
      <c r="L139" s="13"/>
      <c r="M139" s="14"/>
      <c r="N139" s="14"/>
      <c r="O139" s="14"/>
      <c r="P139" s="14"/>
      <c r="Q139" s="14"/>
      <c r="R139" s="53"/>
      <c r="S139" s="237">
        <f t="shared" si="25"/>
        <v>0</v>
      </c>
      <c r="T139" s="237">
        <f t="shared" si="26"/>
        <v>0</v>
      </c>
      <c r="U139" s="14"/>
      <c r="V139" s="237">
        <f t="shared" si="27"/>
        <v>0</v>
      </c>
      <c r="W139" s="53"/>
      <c r="X139" s="17">
        <f t="shared" si="28"/>
        <v>0</v>
      </c>
      <c r="Y139" s="17">
        <f t="shared" si="29"/>
        <v>0</v>
      </c>
      <c r="Z139" s="17">
        <f t="shared" si="30"/>
        <v>0</v>
      </c>
      <c r="AB139" s="237">
        <f t="shared" si="31"/>
        <v>0</v>
      </c>
      <c r="AC139" s="17">
        <f t="shared" si="32"/>
        <v>0</v>
      </c>
      <c r="AD139" s="237">
        <f t="shared" si="33"/>
        <v>0</v>
      </c>
      <c r="AE139" s="17">
        <f t="shared" si="34"/>
        <v>0</v>
      </c>
      <c r="AF139" s="17">
        <f t="shared" si="35"/>
        <v>0</v>
      </c>
      <c r="AG139" s="35"/>
    </row>
    <row r="140" spans="1:33" ht="21" customHeight="1" x14ac:dyDescent="0.2">
      <c r="A140" s="10"/>
      <c r="B140" s="11"/>
      <c r="C140" s="12"/>
      <c r="D140" s="53"/>
      <c r="E140" s="13"/>
      <c r="F140" s="14"/>
      <c r="G140" s="14"/>
      <c r="H140" s="14"/>
      <c r="I140" s="14"/>
      <c r="J140" s="14"/>
      <c r="K140" s="53"/>
      <c r="L140" s="13"/>
      <c r="M140" s="14"/>
      <c r="N140" s="14"/>
      <c r="O140" s="14"/>
      <c r="P140" s="14"/>
      <c r="Q140" s="14"/>
      <c r="R140" s="53"/>
      <c r="S140" s="237">
        <f t="shared" si="25"/>
        <v>0</v>
      </c>
      <c r="T140" s="237">
        <f t="shared" si="26"/>
        <v>0</v>
      </c>
      <c r="U140" s="14"/>
      <c r="V140" s="237">
        <f t="shared" si="27"/>
        <v>0</v>
      </c>
      <c r="W140" s="53"/>
      <c r="X140" s="17">
        <f t="shared" si="28"/>
        <v>0</v>
      </c>
      <c r="Y140" s="17">
        <f t="shared" si="29"/>
        <v>0</v>
      </c>
      <c r="Z140" s="17">
        <f t="shared" si="30"/>
        <v>0</v>
      </c>
      <c r="AB140" s="237">
        <f t="shared" si="31"/>
        <v>0</v>
      </c>
      <c r="AC140" s="17">
        <f t="shared" si="32"/>
        <v>0</v>
      </c>
      <c r="AD140" s="237">
        <f t="shared" si="33"/>
        <v>0</v>
      </c>
      <c r="AE140" s="17">
        <f t="shared" si="34"/>
        <v>0</v>
      </c>
      <c r="AF140" s="17">
        <f t="shared" si="35"/>
        <v>0</v>
      </c>
      <c r="AG140" s="35"/>
    </row>
    <row r="141" spans="1:33" ht="21" customHeight="1" x14ac:dyDescent="0.2">
      <c r="A141" s="10"/>
      <c r="B141" s="11"/>
      <c r="C141" s="12"/>
      <c r="D141" s="53"/>
      <c r="E141" s="13"/>
      <c r="F141" s="14"/>
      <c r="G141" s="14"/>
      <c r="H141" s="14"/>
      <c r="I141" s="14"/>
      <c r="J141" s="14"/>
      <c r="K141" s="53"/>
      <c r="L141" s="13"/>
      <c r="M141" s="14"/>
      <c r="N141" s="14"/>
      <c r="O141" s="14"/>
      <c r="P141" s="14"/>
      <c r="Q141" s="14"/>
      <c r="R141" s="53"/>
      <c r="S141" s="237">
        <f t="shared" si="25"/>
        <v>0</v>
      </c>
      <c r="T141" s="237">
        <f t="shared" si="26"/>
        <v>0</v>
      </c>
      <c r="U141" s="14"/>
      <c r="V141" s="237">
        <f t="shared" si="27"/>
        <v>0</v>
      </c>
      <c r="W141" s="53"/>
      <c r="X141" s="17">
        <f t="shared" si="28"/>
        <v>0</v>
      </c>
      <c r="Y141" s="17">
        <f t="shared" si="29"/>
        <v>0</v>
      </c>
      <c r="Z141" s="17">
        <f t="shared" si="30"/>
        <v>0</v>
      </c>
      <c r="AB141" s="237">
        <f t="shared" si="31"/>
        <v>0</v>
      </c>
      <c r="AC141" s="17">
        <f t="shared" si="32"/>
        <v>0</v>
      </c>
      <c r="AD141" s="237">
        <f t="shared" si="33"/>
        <v>0</v>
      </c>
      <c r="AE141" s="17">
        <f t="shared" si="34"/>
        <v>0</v>
      </c>
      <c r="AF141" s="17">
        <f t="shared" si="35"/>
        <v>0</v>
      </c>
      <c r="AG141" s="35"/>
    </row>
    <row r="142" spans="1:33" ht="21" customHeight="1" x14ac:dyDescent="0.2">
      <c r="A142" s="10"/>
      <c r="B142" s="11"/>
      <c r="C142" s="12"/>
      <c r="D142" s="53"/>
      <c r="E142" s="13"/>
      <c r="F142" s="14"/>
      <c r="G142" s="14"/>
      <c r="H142" s="14"/>
      <c r="I142" s="14"/>
      <c r="J142" s="14"/>
      <c r="K142" s="53"/>
      <c r="L142" s="13"/>
      <c r="M142" s="14"/>
      <c r="N142" s="14"/>
      <c r="O142" s="14"/>
      <c r="P142" s="14"/>
      <c r="Q142" s="14"/>
      <c r="R142" s="53"/>
      <c r="S142" s="237">
        <f t="shared" si="25"/>
        <v>0</v>
      </c>
      <c r="T142" s="237">
        <f t="shared" si="26"/>
        <v>0</v>
      </c>
      <c r="U142" s="14"/>
      <c r="V142" s="237">
        <f t="shared" si="27"/>
        <v>0</v>
      </c>
      <c r="W142" s="53"/>
      <c r="X142" s="17">
        <f t="shared" si="28"/>
        <v>0</v>
      </c>
      <c r="Y142" s="17">
        <f t="shared" si="29"/>
        <v>0</v>
      </c>
      <c r="Z142" s="17">
        <f t="shared" si="30"/>
        <v>0</v>
      </c>
      <c r="AB142" s="237">
        <f t="shared" si="31"/>
        <v>0</v>
      </c>
      <c r="AC142" s="17">
        <f t="shared" si="32"/>
        <v>0</v>
      </c>
      <c r="AD142" s="237">
        <f t="shared" si="33"/>
        <v>0</v>
      </c>
      <c r="AE142" s="17">
        <f t="shared" si="34"/>
        <v>0</v>
      </c>
      <c r="AF142" s="17">
        <f t="shared" si="35"/>
        <v>0</v>
      </c>
      <c r="AG142" s="35"/>
    </row>
    <row r="143" spans="1:33" ht="21" customHeight="1" x14ac:dyDescent="0.2">
      <c r="A143" s="10"/>
      <c r="B143" s="11"/>
      <c r="C143" s="12"/>
      <c r="D143" s="53"/>
      <c r="E143" s="13"/>
      <c r="F143" s="14"/>
      <c r="G143" s="14"/>
      <c r="H143" s="14"/>
      <c r="I143" s="14"/>
      <c r="J143" s="14"/>
      <c r="K143" s="53"/>
      <c r="L143" s="13"/>
      <c r="M143" s="14"/>
      <c r="N143" s="14"/>
      <c r="O143" s="14"/>
      <c r="P143" s="14"/>
      <c r="Q143" s="14"/>
      <c r="R143" s="53"/>
      <c r="S143" s="237">
        <f t="shared" si="25"/>
        <v>0</v>
      </c>
      <c r="T143" s="237">
        <f t="shared" si="26"/>
        <v>0</v>
      </c>
      <c r="U143" s="14"/>
      <c r="V143" s="237">
        <f t="shared" si="27"/>
        <v>0</v>
      </c>
      <c r="W143" s="53"/>
      <c r="X143" s="17">
        <f t="shared" si="28"/>
        <v>0</v>
      </c>
      <c r="Y143" s="17">
        <f t="shared" si="29"/>
        <v>0</v>
      </c>
      <c r="Z143" s="17">
        <f t="shared" si="30"/>
        <v>0</v>
      </c>
      <c r="AB143" s="237">
        <f t="shared" si="31"/>
        <v>0</v>
      </c>
      <c r="AC143" s="17">
        <f t="shared" si="32"/>
        <v>0</v>
      </c>
      <c r="AD143" s="237">
        <f t="shared" si="33"/>
        <v>0</v>
      </c>
      <c r="AE143" s="17">
        <f t="shared" si="34"/>
        <v>0</v>
      </c>
      <c r="AF143" s="17">
        <f t="shared" si="35"/>
        <v>0</v>
      </c>
      <c r="AG143" s="35"/>
    </row>
    <row r="144" spans="1:33" ht="21" customHeight="1" x14ac:dyDescent="0.2">
      <c r="A144" s="10"/>
      <c r="B144" s="11"/>
      <c r="C144" s="12"/>
      <c r="D144" s="53"/>
      <c r="E144" s="13"/>
      <c r="F144" s="14"/>
      <c r="G144" s="14"/>
      <c r="H144" s="14"/>
      <c r="I144" s="14"/>
      <c r="J144" s="14"/>
      <c r="K144" s="53"/>
      <c r="L144" s="13"/>
      <c r="M144" s="14"/>
      <c r="N144" s="14"/>
      <c r="O144" s="14"/>
      <c r="P144" s="14"/>
      <c r="Q144" s="14"/>
      <c r="R144" s="53"/>
      <c r="S144" s="237">
        <f t="shared" ref="S144:S207" si="36">SUM(E144:J144)</f>
        <v>0</v>
      </c>
      <c r="T144" s="237">
        <f t="shared" ref="T144:T207" si="37">SUM(L144:Q144)</f>
        <v>0</v>
      </c>
      <c r="U144" s="14"/>
      <c r="V144" s="237">
        <f t="shared" ref="V144:V207" si="38">IF(SUM(S144:U144)=0,0,V143+S144-T144+U144)</f>
        <v>0</v>
      </c>
      <c r="W144" s="53"/>
      <c r="X144" s="17">
        <f t="shared" si="28"/>
        <v>0</v>
      </c>
      <c r="Y144" s="17">
        <f t="shared" si="29"/>
        <v>0</v>
      </c>
      <c r="Z144" s="17">
        <f t="shared" si="30"/>
        <v>0</v>
      </c>
      <c r="AB144" s="237">
        <f t="shared" si="31"/>
        <v>0</v>
      </c>
      <c r="AC144" s="17">
        <f t="shared" si="32"/>
        <v>0</v>
      </c>
      <c r="AD144" s="237">
        <f t="shared" si="33"/>
        <v>0</v>
      </c>
      <c r="AE144" s="17">
        <f t="shared" si="34"/>
        <v>0</v>
      </c>
      <c r="AF144" s="17">
        <f t="shared" si="35"/>
        <v>0</v>
      </c>
      <c r="AG144" s="35"/>
    </row>
    <row r="145" spans="1:33" ht="21" customHeight="1" x14ac:dyDescent="0.2">
      <c r="A145" s="10"/>
      <c r="B145" s="11"/>
      <c r="C145" s="12"/>
      <c r="D145" s="53"/>
      <c r="E145" s="13"/>
      <c r="F145" s="14"/>
      <c r="G145" s="14"/>
      <c r="H145" s="14"/>
      <c r="I145" s="14"/>
      <c r="J145" s="14"/>
      <c r="K145" s="53"/>
      <c r="L145" s="13"/>
      <c r="M145" s="14"/>
      <c r="N145" s="14"/>
      <c r="O145" s="14"/>
      <c r="P145" s="14"/>
      <c r="Q145" s="14"/>
      <c r="R145" s="53"/>
      <c r="S145" s="237">
        <f t="shared" si="36"/>
        <v>0</v>
      </c>
      <c r="T145" s="237">
        <f t="shared" si="37"/>
        <v>0</v>
      </c>
      <c r="U145" s="14"/>
      <c r="V145" s="237">
        <f t="shared" si="38"/>
        <v>0</v>
      </c>
      <c r="W145" s="53"/>
      <c r="X145" s="17">
        <f t="shared" si="28"/>
        <v>0</v>
      </c>
      <c r="Y145" s="17">
        <f t="shared" si="29"/>
        <v>0</v>
      </c>
      <c r="Z145" s="17">
        <f t="shared" si="30"/>
        <v>0</v>
      </c>
      <c r="AB145" s="237">
        <f t="shared" si="31"/>
        <v>0</v>
      </c>
      <c r="AC145" s="17">
        <f t="shared" si="32"/>
        <v>0</v>
      </c>
      <c r="AD145" s="237">
        <f t="shared" si="33"/>
        <v>0</v>
      </c>
      <c r="AE145" s="17">
        <f t="shared" si="34"/>
        <v>0</v>
      </c>
      <c r="AF145" s="17">
        <f t="shared" si="35"/>
        <v>0</v>
      </c>
      <c r="AG145" s="35"/>
    </row>
    <row r="146" spans="1:33" ht="21" customHeight="1" x14ac:dyDescent="0.2">
      <c r="A146" s="10"/>
      <c r="B146" s="11"/>
      <c r="C146" s="12"/>
      <c r="D146" s="53"/>
      <c r="E146" s="13"/>
      <c r="F146" s="14"/>
      <c r="G146" s="14"/>
      <c r="H146" s="14"/>
      <c r="I146" s="14"/>
      <c r="J146" s="14"/>
      <c r="K146" s="53"/>
      <c r="L146" s="13"/>
      <c r="M146" s="14"/>
      <c r="N146" s="14"/>
      <c r="O146" s="14"/>
      <c r="P146" s="14"/>
      <c r="Q146" s="14"/>
      <c r="R146" s="53"/>
      <c r="S146" s="237">
        <f t="shared" si="36"/>
        <v>0</v>
      </c>
      <c r="T146" s="237">
        <f t="shared" si="37"/>
        <v>0</v>
      </c>
      <c r="U146" s="14"/>
      <c r="V146" s="237">
        <f t="shared" si="38"/>
        <v>0</v>
      </c>
      <c r="W146" s="53"/>
      <c r="X146" s="17">
        <f t="shared" si="28"/>
        <v>0</v>
      </c>
      <c r="Y146" s="17">
        <f t="shared" si="29"/>
        <v>0</v>
      </c>
      <c r="Z146" s="17">
        <f t="shared" si="30"/>
        <v>0</v>
      </c>
      <c r="AB146" s="237">
        <f t="shared" si="31"/>
        <v>0</v>
      </c>
      <c r="AC146" s="17">
        <f t="shared" si="32"/>
        <v>0</v>
      </c>
      <c r="AD146" s="237">
        <f t="shared" si="33"/>
        <v>0</v>
      </c>
      <c r="AE146" s="17">
        <f t="shared" si="34"/>
        <v>0</v>
      </c>
      <c r="AF146" s="17">
        <f t="shared" si="35"/>
        <v>0</v>
      </c>
      <c r="AG146" s="35"/>
    </row>
    <row r="147" spans="1:33" ht="21" customHeight="1" x14ac:dyDescent="0.2">
      <c r="A147" s="10"/>
      <c r="B147" s="11"/>
      <c r="C147" s="12"/>
      <c r="D147" s="53"/>
      <c r="E147" s="13"/>
      <c r="F147" s="14"/>
      <c r="G147" s="14"/>
      <c r="H147" s="14"/>
      <c r="I147" s="14"/>
      <c r="J147" s="14"/>
      <c r="K147" s="53"/>
      <c r="L147" s="13"/>
      <c r="M147" s="14"/>
      <c r="N147" s="14"/>
      <c r="O147" s="14"/>
      <c r="P147" s="14"/>
      <c r="Q147" s="14"/>
      <c r="R147" s="53"/>
      <c r="S147" s="237">
        <f t="shared" si="36"/>
        <v>0</v>
      </c>
      <c r="T147" s="237">
        <f t="shared" si="37"/>
        <v>0</v>
      </c>
      <c r="U147" s="14"/>
      <c r="V147" s="237">
        <f t="shared" si="38"/>
        <v>0</v>
      </c>
      <c r="W147" s="53"/>
      <c r="X147" s="17">
        <f t="shared" si="28"/>
        <v>0</v>
      </c>
      <c r="Y147" s="17">
        <f t="shared" si="29"/>
        <v>0</v>
      </c>
      <c r="Z147" s="17">
        <f t="shared" si="30"/>
        <v>0</v>
      </c>
      <c r="AB147" s="237">
        <f t="shared" si="31"/>
        <v>0</v>
      </c>
      <c r="AC147" s="17">
        <f t="shared" si="32"/>
        <v>0</v>
      </c>
      <c r="AD147" s="237">
        <f t="shared" si="33"/>
        <v>0</v>
      </c>
      <c r="AE147" s="17">
        <f t="shared" si="34"/>
        <v>0</v>
      </c>
      <c r="AF147" s="17">
        <f t="shared" si="35"/>
        <v>0</v>
      </c>
      <c r="AG147" s="35"/>
    </row>
    <row r="148" spans="1:33" ht="21" customHeight="1" x14ac:dyDescent="0.2">
      <c r="A148" s="10"/>
      <c r="B148" s="11"/>
      <c r="C148" s="12"/>
      <c r="D148" s="53"/>
      <c r="E148" s="13"/>
      <c r="F148" s="14"/>
      <c r="G148" s="14"/>
      <c r="H148" s="14"/>
      <c r="I148" s="14"/>
      <c r="J148" s="14"/>
      <c r="K148" s="53"/>
      <c r="L148" s="13"/>
      <c r="M148" s="14"/>
      <c r="N148" s="14"/>
      <c r="O148" s="14"/>
      <c r="P148" s="14"/>
      <c r="Q148" s="14"/>
      <c r="R148" s="53"/>
      <c r="S148" s="237">
        <f t="shared" si="36"/>
        <v>0</v>
      </c>
      <c r="T148" s="237">
        <f t="shared" si="37"/>
        <v>0</v>
      </c>
      <c r="U148" s="14"/>
      <c r="V148" s="237">
        <f t="shared" si="38"/>
        <v>0</v>
      </c>
      <c r="W148" s="53"/>
      <c r="X148" s="17">
        <f t="shared" si="28"/>
        <v>0</v>
      </c>
      <c r="Y148" s="17">
        <f t="shared" si="29"/>
        <v>0</v>
      </c>
      <c r="Z148" s="17">
        <f t="shared" si="30"/>
        <v>0</v>
      </c>
      <c r="AB148" s="237">
        <f t="shared" si="31"/>
        <v>0</v>
      </c>
      <c r="AC148" s="17">
        <f t="shared" si="32"/>
        <v>0</v>
      </c>
      <c r="AD148" s="237">
        <f t="shared" si="33"/>
        <v>0</v>
      </c>
      <c r="AE148" s="17">
        <f t="shared" si="34"/>
        <v>0</v>
      </c>
      <c r="AF148" s="17">
        <f t="shared" si="35"/>
        <v>0</v>
      </c>
      <c r="AG148" s="35"/>
    </row>
    <row r="149" spans="1:33" ht="21" customHeight="1" x14ac:dyDescent="0.2">
      <c r="A149" s="10"/>
      <c r="B149" s="11"/>
      <c r="C149" s="12"/>
      <c r="D149" s="53"/>
      <c r="E149" s="13"/>
      <c r="F149" s="14"/>
      <c r="G149" s="14"/>
      <c r="H149" s="14"/>
      <c r="I149" s="14"/>
      <c r="J149" s="14"/>
      <c r="K149" s="53"/>
      <c r="L149" s="13"/>
      <c r="M149" s="14"/>
      <c r="N149" s="14"/>
      <c r="O149" s="14"/>
      <c r="P149" s="14"/>
      <c r="Q149" s="14"/>
      <c r="R149" s="53"/>
      <c r="S149" s="237">
        <f t="shared" si="36"/>
        <v>0</v>
      </c>
      <c r="T149" s="237">
        <f t="shared" si="37"/>
        <v>0</v>
      </c>
      <c r="U149" s="14"/>
      <c r="V149" s="237">
        <f t="shared" si="38"/>
        <v>0</v>
      </c>
      <c r="W149" s="53"/>
      <c r="X149" s="17">
        <f t="shared" si="28"/>
        <v>0</v>
      </c>
      <c r="Y149" s="17">
        <f t="shared" si="29"/>
        <v>0</v>
      </c>
      <c r="Z149" s="17">
        <f t="shared" si="30"/>
        <v>0</v>
      </c>
      <c r="AB149" s="237">
        <f t="shared" si="31"/>
        <v>0</v>
      </c>
      <c r="AC149" s="17">
        <f t="shared" si="32"/>
        <v>0</v>
      </c>
      <c r="AD149" s="237">
        <f t="shared" si="33"/>
        <v>0</v>
      </c>
      <c r="AE149" s="17">
        <f t="shared" si="34"/>
        <v>0</v>
      </c>
      <c r="AF149" s="17">
        <f t="shared" si="35"/>
        <v>0</v>
      </c>
      <c r="AG149" s="35"/>
    </row>
    <row r="150" spans="1:33" ht="21" customHeight="1" x14ac:dyDescent="0.2">
      <c r="A150" s="10"/>
      <c r="B150" s="11"/>
      <c r="C150" s="12"/>
      <c r="D150" s="53"/>
      <c r="E150" s="13"/>
      <c r="F150" s="14"/>
      <c r="G150" s="14"/>
      <c r="H150" s="14"/>
      <c r="I150" s="14"/>
      <c r="J150" s="14"/>
      <c r="K150" s="53"/>
      <c r="L150" s="13"/>
      <c r="M150" s="14"/>
      <c r="N150" s="14"/>
      <c r="O150" s="14"/>
      <c r="P150" s="14"/>
      <c r="Q150" s="14"/>
      <c r="R150" s="53"/>
      <c r="S150" s="237">
        <f t="shared" si="36"/>
        <v>0</v>
      </c>
      <c r="T150" s="237">
        <f t="shared" si="37"/>
        <v>0</v>
      </c>
      <c r="U150" s="14"/>
      <c r="V150" s="237">
        <f t="shared" si="38"/>
        <v>0</v>
      </c>
      <c r="W150" s="53"/>
      <c r="X150" s="17">
        <f t="shared" si="28"/>
        <v>0</v>
      </c>
      <c r="Y150" s="17">
        <f t="shared" si="29"/>
        <v>0</v>
      </c>
      <c r="Z150" s="17">
        <f t="shared" si="30"/>
        <v>0</v>
      </c>
      <c r="AB150" s="237">
        <f t="shared" si="31"/>
        <v>0</v>
      </c>
      <c r="AC150" s="17">
        <f t="shared" si="32"/>
        <v>0</v>
      </c>
      <c r="AD150" s="237">
        <f t="shared" si="33"/>
        <v>0</v>
      </c>
      <c r="AE150" s="17">
        <f t="shared" si="34"/>
        <v>0</v>
      </c>
      <c r="AF150" s="17">
        <f t="shared" si="35"/>
        <v>0</v>
      </c>
      <c r="AG150" s="35"/>
    </row>
    <row r="151" spans="1:33" ht="21" customHeight="1" x14ac:dyDescent="0.2">
      <c r="A151" s="10"/>
      <c r="B151" s="11"/>
      <c r="C151" s="12"/>
      <c r="D151" s="53"/>
      <c r="E151" s="13"/>
      <c r="F151" s="14"/>
      <c r="G151" s="14"/>
      <c r="H151" s="14"/>
      <c r="I151" s="14"/>
      <c r="J151" s="14"/>
      <c r="K151" s="53"/>
      <c r="L151" s="13"/>
      <c r="M151" s="14"/>
      <c r="N151" s="14"/>
      <c r="O151" s="14"/>
      <c r="P151" s="14"/>
      <c r="Q151" s="14"/>
      <c r="R151" s="53"/>
      <c r="S151" s="237">
        <f t="shared" si="36"/>
        <v>0</v>
      </c>
      <c r="T151" s="237">
        <f t="shared" si="37"/>
        <v>0</v>
      </c>
      <c r="U151" s="14"/>
      <c r="V151" s="237">
        <f t="shared" si="38"/>
        <v>0</v>
      </c>
      <c r="W151" s="53"/>
      <c r="X151" s="17">
        <f t="shared" si="28"/>
        <v>0</v>
      </c>
      <c r="Y151" s="17">
        <f t="shared" si="29"/>
        <v>0</v>
      </c>
      <c r="Z151" s="17">
        <f t="shared" si="30"/>
        <v>0</v>
      </c>
      <c r="AB151" s="237">
        <f t="shared" si="31"/>
        <v>0</v>
      </c>
      <c r="AC151" s="17">
        <f t="shared" si="32"/>
        <v>0</v>
      </c>
      <c r="AD151" s="237">
        <f t="shared" si="33"/>
        <v>0</v>
      </c>
      <c r="AE151" s="17">
        <f t="shared" si="34"/>
        <v>0</v>
      </c>
      <c r="AF151" s="17">
        <f t="shared" si="35"/>
        <v>0</v>
      </c>
      <c r="AG151" s="35"/>
    </row>
    <row r="152" spans="1:33" ht="21" customHeight="1" x14ac:dyDescent="0.2">
      <c r="A152" s="10"/>
      <c r="B152" s="11"/>
      <c r="C152" s="12"/>
      <c r="D152" s="53"/>
      <c r="E152" s="13"/>
      <c r="F152" s="14"/>
      <c r="G152" s="14"/>
      <c r="H152" s="14"/>
      <c r="I152" s="14"/>
      <c r="J152" s="14"/>
      <c r="K152" s="53"/>
      <c r="L152" s="13"/>
      <c r="M152" s="14"/>
      <c r="N152" s="14"/>
      <c r="O152" s="14"/>
      <c r="P152" s="14"/>
      <c r="Q152" s="14"/>
      <c r="R152" s="53"/>
      <c r="S152" s="237">
        <f t="shared" si="36"/>
        <v>0</v>
      </c>
      <c r="T152" s="237">
        <f t="shared" si="37"/>
        <v>0</v>
      </c>
      <c r="U152" s="14"/>
      <c r="V152" s="237">
        <f t="shared" si="38"/>
        <v>0</v>
      </c>
      <c r="W152" s="53"/>
      <c r="X152" s="17">
        <f t="shared" si="28"/>
        <v>0</v>
      </c>
      <c r="Y152" s="17">
        <f t="shared" si="29"/>
        <v>0</v>
      </c>
      <c r="Z152" s="17">
        <f t="shared" si="30"/>
        <v>0</v>
      </c>
      <c r="AB152" s="237">
        <f t="shared" si="31"/>
        <v>0</v>
      </c>
      <c r="AC152" s="17">
        <f t="shared" si="32"/>
        <v>0</v>
      </c>
      <c r="AD152" s="237">
        <f t="shared" si="33"/>
        <v>0</v>
      </c>
      <c r="AE152" s="17">
        <f t="shared" si="34"/>
        <v>0</v>
      </c>
      <c r="AF152" s="17">
        <f t="shared" si="35"/>
        <v>0</v>
      </c>
      <c r="AG152" s="35"/>
    </row>
    <row r="153" spans="1:33" ht="21" customHeight="1" x14ac:dyDescent="0.2">
      <c r="A153" s="10"/>
      <c r="B153" s="11"/>
      <c r="C153" s="12"/>
      <c r="D153" s="53"/>
      <c r="E153" s="13"/>
      <c r="F153" s="14"/>
      <c r="G153" s="14"/>
      <c r="H153" s="14"/>
      <c r="I153" s="14"/>
      <c r="J153" s="14"/>
      <c r="K153" s="53"/>
      <c r="L153" s="13"/>
      <c r="M153" s="14"/>
      <c r="N153" s="14"/>
      <c r="O153" s="14"/>
      <c r="P153" s="14"/>
      <c r="Q153" s="14"/>
      <c r="R153" s="53"/>
      <c r="S153" s="237">
        <f t="shared" si="36"/>
        <v>0</v>
      </c>
      <c r="T153" s="237">
        <f t="shared" si="37"/>
        <v>0</v>
      </c>
      <c r="U153" s="14"/>
      <c r="V153" s="237">
        <f t="shared" si="38"/>
        <v>0</v>
      </c>
      <c r="W153" s="53"/>
      <c r="X153" s="17">
        <f t="shared" si="28"/>
        <v>0</v>
      </c>
      <c r="Y153" s="17">
        <f t="shared" si="29"/>
        <v>0</v>
      </c>
      <c r="Z153" s="17">
        <f t="shared" si="30"/>
        <v>0</v>
      </c>
      <c r="AB153" s="237">
        <f t="shared" si="31"/>
        <v>0</v>
      </c>
      <c r="AC153" s="17">
        <f t="shared" si="32"/>
        <v>0</v>
      </c>
      <c r="AD153" s="237">
        <f t="shared" si="33"/>
        <v>0</v>
      </c>
      <c r="AE153" s="17">
        <f t="shared" si="34"/>
        <v>0</v>
      </c>
      <c r="AF153" s="17">
        <f t="shared" si="35"/>
        <v>0</v>
      </c>
      <c r="AG153" s="35"/>
    </row>
    <row r="154" spans="1:33" ht="21" customHeight="1" x14ac:dyDescent="0.2">
      <c r="A154" s="10"/>
      <c r="B154" s="11"/>
      <c r="C154" s="12"/>
      <c r="D154" s="53"/>
      <c r="E154" s="13"/>
      <c r="F154" s="14"/>
      <c r="G154" s="14"/>
      <c r="H154" s="14"/>
      <c r="I154" s="14"/>
      <c r="J154" s="14"/>
      <c r="K154" s="53"/>
      <c r="L154" s="13"/>
      <c r="M154" s="14"/>
      <c r="N154" s="14"/>
      <c r="O154" s="14"/>
      <c r="P154" s="14"/>
      <c r="Q154" s="14"/>
      <c r="R154" s="53"/>
      <c r="S154" s="237">
        <f t="shared" si="36"/>
        <v>0</v>
      </c>
      <c r="T154" s="237">
        <f t="shared" si="37"/>
        <v>0</v>
      </c>
      <c r="U154" s="14"/>
      <c r="V154" s="237">
        <f t="shared" si="38"/>
        <v>0</v>
      </c>
      <c r="W154" s="53"/>
      <c r="X154" s="17">
        <f t="shared" si="28"/>
        <v>0</v>
      </c>
      <c r="Y154" s="17">
        <f t="shared" si="29"/>
        <v>0</v>
      </c>
      <c r="Z154" s="17">
        <f t="shared" si="30"/>
        <v>0</v>
      </c>
      <c r="AB154" s="237">
        <f t="shared" si="31"/>
        <v>0</v>
      </c>
      <c r="AC154" s="17">
        <f t="shared" si="32"/>
        <v>0</v>
      </c>
      <c r="AD154" s="237">
        <f t="shared" si="33"/>
        <v>0</v>
      </c>
      <c r="AE154" s="17">
        <f t="shared" si="34"/>
        <v>0</v>
      </c>
      <c r="AF154" s="17">
        <f t="shared" si="35"/>
        <v>0</v>
      </c>
      <c r="AG154" s="35"/>
    </row>
    <row r="155" spans="1:33" ht="21" customHeight="1" x14ac:dyDescent="0.2">
      <c r="A155" s="10"/>
      <c r="B155" s="11"/>
      <c r="C155" s="12"/>
      <c r="D155" s="53"/>
      <c r="E155" s="13"/>
      <c r="F155" s="14"/>
      <c r="G155" s="14"/>
      <c r="H155" s="14"/>
      <c r="I155" s="14"/>
      <c r="J155" s="14"/>
      <c r="K155" s="53"/>
      <c r="L155" s="13"/>
      <c r="M155" s="14"/>
      <c r="N155" s="14"/>
      <c r="O155" s="14"/>
      <c r="P155" s="14"/>
      <c r="Q155" s="14"/>
      <c r="R155" s="53"/>
      <c r="S155" s="237">
        <f t="shared" si="36"/>
        <v>0</v>
      </c>
      <c r="T155" s="237">
        <f t="shared" si="37"/>
        <v>0</v>
      </c>
      <c r="U155" s="14"/>
      <c r="V155" s="237">
        <f t="shared" si="38"/>
        <v>0</v>
      </c>
      <c r="W155" s="53"/>
      <c r="X155" s="17">
        <f t="shared" si="28"/>
        <v>0</v>
      </c>
      <c r="Y155" s="17">
        <f t="shared" si="29"/>
        <v>0</v>
      </c>
      <c r="Z155" s="17">
        <f t="shared" si="30"/>
        <v>0</v>
      </c>
      <c r="AB155" s="237">
        <f t="shared" si="31"/>
        <v>0</v>
      </c>
      <c r="AC155" s="17">
        <f t="shared" si="32"/>
        <v>0</v>
      </c>
      <c r="AD155" s="237">
        <f t="shared" si="33"/>
        <v>0</v>
      </c>
      <c r="AE155" s="17">
        <f t="shared" si="34"/>
        <v>0</v>
      </c>
      <c r="AF155" s="17">
        <f t="shared" si="35"/>
        <v>0</v>
      </c>
      <c r="AG155" s="35"/>
    </row>
    <row r="156" spans="1:33" ht="21" customHeight="1" x14ac:dyDescent="0.2">
      <c r="A156" s="10"/>
      <c r="B156" s="11"/>
      <c r="C156" s="12"/>
      <c r="D156" s="53"/>
      <c r="E156" s="13"/>
      <c r="F156" s="14"/>
      <c r="G156" s="14"/>
      <c r="H156" s="14"/>
      <c r="I156" s="14"/>
      <c r="J156" s="14"/>
      <c r="K156" s="53"/>
      <c r="L156" s="13"/>
      <c r="M156" s="14"/>
      <c r="N156" s="14"/>
      <c r="O156" s="14"/>
      <c r="P156" s="14"/>
      <c r="Q156" s="14"/>
      <c r="R156" s="53"/>
      <c r="S156" s="237">
        <f t="shared" si="36"/>
        <v>0</v>
      </c>
      <c r="T156" s="237">
        <f t="shared" si="37"/>
        <v>0</v>
      </c>
      <c r="U156" s="14"/>
      <c r="V156" s="237">
        <f t="shared" si="38"/>
        <v>0</v>
      </c>
      <c r="W156" s="53"/>
      <c r="X156" s="17">
        <f t="shared" si="28"/>
        <v>0</v>
      </c>
      <c r="Y156" s="17">
        <f t="shared" si="29"/>
        <v>0</v>
      </c>
      <c r="Z156" s="17">
        <f t="shared" si="30"/>
        <v>0</v>
      </c>
      <c r="AB156" s="237">
        <f t="shared" si="31"/>
        <v>0</v>
      </c>
      <c r="AC156" s="17">
        <f t="shared" si="32"/>
        <v>0</v>
      </c>
      <c r="AD156" s="237">
        <f t="shared" si="33"/>
        <v>0</v>
      </c>
      <c r="AE156" s="17">
        <f t="shared" si="34"/>
        <v>0</v>
      </c>
      <c r="AF156" s="17">
        <f t="shared" si="35"/>
        <v>0</v>
      </c>
      <c r="AG156" s="35"/>
    </row>
    <row r="157" spans="1:33" ht="21" customHeight="1" x14ac:dyDescent="0.2">
      <c r="A157" s="10"/>
      <c r="B157" s="11"/>
      <c r="C157" s="12"/>
      <c r="D157" s="53"/>
      <c r="E157" s="13"/>
      <c r="F157" s="14"/>
      <c r="G157" s="14"/>
      <c r="H157" s="14"/>
      <c r="I157" s="14"/>
      <c r="J157" s="14"/>
      <c r="K157" s="53"/>
      <c r="L157" s="13"/>
      <c r="M157" s="14"/>
      <c r="N157" s="14"/>
      <c r="O157" s="14"/>
      <c r="P157" s="14"/>
      <c r="Q157" s="14"/>
      <c r="R157" s="53"/>
      <c r="S157" s="237">
        <f t="shared" si="36"/>
        <v>0</v>
      </c>
      <c r="T157" s="237">
        <f t="shared" si="37"/>
        <v>0</v>
      </c>
      <c r="U157" s="14"/>
      <c r="V157" s="237">
        <f t="shared" si="38"/>
        <v>0</v>
      </c>
      <c r="W157" s="53"/>
      <c r="X157" s="17">
        <f t="shared" si="28"/>
        <v>0</v>
      </c>
      <c r="Y157" s="17">
        <f t="shared" si="29"/>
        <v>0</v>
      </c>
      <c r="Z157" s="17">
        <f t="shared" si="30"/>
        <v>0</v>
      </c>
      <c r="AB157" s="237">
        <f t="shared" si="31"/>
        <v>0</v>
      </c>
      <c r="AC157" s="17">
        <f t="shared" si="32"/>
        <v>0</v>
      </c>
      <c r="AD157" s="237">
        <f t="shared" si="33"/>
        <v>0</v>
      </c>
      <c r="AE157" s="17">
        <f t="shared" si="34"/>
        <v>0</v>
      </c>
      <c r="AF157" s="17">
        <f t="shared" si="35"/>
        <v>0</v>
      </c>
      <c r="AG157" s="35"/>
    </row>
    <row r="158" spans="1:33" ht="21" customHeight="1" x14ac:dyDescent="0.2">
      <c r="A158" s="10"/>
      <c r="B158" s="11"/>
      <c r="C158" s="12"/>
      <c r="D158" s="53"/>
      <c r="E158" s="13"/>
      <c r="F158" s="14"/>
      <c r="G158" s="14"/>
      <c r="H158" s="14"/>
      <c r="I158" s="14"/>
      <c r="J158" s="14"/>
      <c r="K158" s="53"/>
      <c r="L158" s="13"/>
      <c r="M158" s="14"/>
      <c r="N158" s="14"/>
      <c r="O158" s="14"/>
      <c r="P158" s="14"/>
      <c r="Q158" s="14"/>
      <c r="R158" s="53"/>
      <c r="S158" s="237">
        <f t="shared" si="36"/>
        <v>0</v>
      </c>
      <c r="T158" s="237">
        <f t="shared" si="37"/>
        <v>0</v>
      </c>
      <c r="U158" s="14"/>
      <c r="V158" s="237">
        <f t="shared" si="38"/>
        <v>0</v>
      </c>
      <c r="W158" s="53"/>
      <c r="X158" s="17">
        <f t="shared" si="28"/>
        <v>0</v>
      </c>
      <c r="Y158" s="17">
        <f t="shared" si="29"/>
        <v>0</v>
      </c>
      <c r="Z158" s="17">
        <f t="shared" si="30"/>
        <v>0</v>
      </c>
      <c r="AB158" s="237">
        <f t="shared" si="31"/>
        <v>0</v>
      </c>
      <c r="AC158" s="17">
        <f t="shared" si="32"/>
        <v>0</v>
      </c>
      <c r="AD158" s="237">
        <f t="shared" si="33"/>
        <v>0</v>
      </c>
      <c r="AE158" s="17">
        <f t="shared" si="34"/>
        <v>0</v>
      </c>
      <c r="AF158" s="17">
        <f t="shared" si="35"/>
        <v>0</v>
      </c>
      <c r="AG158" s="35"/>
    </row>
    <row r="159" spans="1:33" ht="21" customHeight="1" x14ac:dyDescent="0.2">
      <c r="A159" s="10"/>
      <c r="B159" s="11"/>
      <c r="C159" s="12"/>
      <c r="D159" s="53"/>
      <c r="E159" s="13"/>
      <c r="F159" s="14"/>
      <c r="G159" s="14"/>
      <c r="H159" s="14"/>
      <c r="I159" s="14"/>
      <c r="J159" s="14"/>
      <c r="K159" s="53"/>
      <c r="L159" s="13"/>
      <c r="M159" s="14"/>
      <c r="N159" s="14"/>
      <c r="O159" s="14"/>
      <c r="P159" s="14"/>
      <c r="Q159" s="14"/>
      <c r="R159" s="53"/>
      <c r="S159" s="237">
        <f t="shared" si="36"/>
        <v>0</v>
      </c>
      <c r="T159" s="237">
        <f t="shared" si="37"/>
        <v>0</v>
      </c>
      <c r="U159" s="14"/>
      <c r="V159" s="237">
        <f t="shared" si="38"/>
        <v>0</v>
      </c>
      <c r="W159" s="53"/>
      <c r="X159" s="17">
        <f t="shared" si="28"/>
        <v>0</v>
      </c>
      <c r="Y159" s="17">
        <f t="shared" si="29"/>
        <v>0</v>
      </c>
      <c r="Z159" s="17">
        <f t="shared" si="30"/>
        <v>0</v>
      </c>
      <c r="AB159" s="237">
        <f t="shared" si="31"/>
        <v>0</v>
      </c>
      <c r="AC159" s="17">
        <f t="shared" si="32"/>
        <v>0</v>
      </c>
      <c r="AD159" s="237">
        <f t="shared" si="33"/>
        <v>0</v>
      </c>
      <c r="AE159" s="17">
        <f t="shared" si="34"/>
        <v>0</v>
      </c>
      <c r="AF159" s="17">
        <f t="shared" si="35"/>
        <v>0</v>
      </c>
      <c r="AG159" s="35"/>
    </row>
    <row r="160" spans="1:33" ht="21" customHeight="1" x14ac:dyDescent="0.2">
      <c r="A160" s="10"/>
      <c r="B160" s="11"/>
      <c r="C160" s="12"/>
      <c r="D160" s="53"/>
      <c r="E160" s="13"/>
      <c r="F160" s="14"/>
      <c r="G160" s="14"/>
      <c r="H160" s="14"/>
      <c r="I160" s="14"/>
      <c r="J160" s="14"/>
      <c r="K160" s="53"/>
      <c r="L160" s="13"/>
      <c r="M160" s="14"/>
      <c r="N160" s="14"/>
      <c r="O160" s="14"/>
      <c r="P160" s="14"/>
      <c r="Q160" s="14"/>
      <c r="R160" s="53"/>
      <c r="S160" s="237">
        <f t="shared" si="36"/>
        <v>0</v>
      </c>
      <c r="T160" s="237">
        <f t="shared" si="37"/>
        <v>0</v>
      </c>
      <c r="U160" s="14"/>
      <c r="V160" s="237">
        <f t="shared" si="38"/>
        <v>0</v>
      </c>
      <c r="W160" s="53"/>
      <c r="X160" s="17">
        <f t="shared" si="28"/>
        <v>0</v>
      </c>
      <c r="Y160" s="17">
        <f t="shared" si="29"/>
        <v>0</v>
      </c>
      <c r="Z160" s="17">
        <f t="shared" si="30"/>
        <v>0</v>
      </c>
      <c r="AB160" s="237">
        <f t="shared" si="31"/>
        <v>0</v>
      </c>
      <c r="AC160" s="17">
        <f t="shared" si="32"/>
        <v>0</v>
      </c>
      <c r="AD160" s="237">
        <f t="shared" si="33"/>
        <v>0</v>
      </c>
      <c r="AE160" s="17">
        <f t="shared" si="34"/>
        <v>0</v>
      </c>
      <c r="AF160" s="17">
        <f t="shared" si="35"/>
        <v>0</v>
      </c>
      <c r="AG160" s="35"/>
    </row>
    <row r="161" spans="1:33" ht="21" customHeight="1" x14ac:dyDescent="0.2">
      <c r="A161" s="10"/>
      <c r="B161" s="11"/>
      <c r="C161" s="12"/>
      <c r="D161" s="53"/>
      <c r="E161" s="13"/>
      <c r="F161" s="14"/>
      <c r="G161" s="14"/>
      <c r="H161" s="14"/>
      <c r="I161" s="14"/>
      <c r="J161" s="14"/>
      <c r="K161" s="53"/>
      <c r="L161" s="13"/>
      <c r="M161" s="14"/>
      <c r="N161" s="14"/>
      <c r="O161" s="14"/>
      <c r="P161" s="14"/>
      <c r="Q161" s="14"/>
      <c r="R161" s="53"/>
      <c r="S161" s="237">
        <f t="shared" si="36"/>
        <v>0</v>
      </c>
      <c r="T161" s="237">
        <f t="shared" si="37"/>
        <v>0</v>
      </c>
      <c r="U161" s="14"/>
      <c r="V161" s="237">
        <f t="shared" si="38"/>
        <v>0</v>
      </c>
      <c r="W161" s="53"/>
      <c r="X161" s="17">
        <f t="shared" si="28"/>
        <v>0</v>
      </c>
      <c r="Y161" s="17">
        <f t="shared" si="29"/>
        <v>0</v>
      </c>
      <c r="Z161" s="17">
        <f t="shared" si="30"/>
        <v>0</v>
      </c>
      <c r="AB161" s="237">
        <f t="shared" si="31"/>
        <v>0</v>
      </c>
      <c r="AC161" s="17">
        <f t="shared" si="32"/>
        <v>0</v>
      </c>
      <c r="AD161" s="237">
        <f t="shared" si="33"/>
        <v>0</v>
      </c>
      <c r="AE161" s="17">
        <f t="shared" si="34"/>
        <v>0</v>
      </c>
      <c r="AF161" s="17">
        <f t="shared" si="35"/>
        <v>0</v>
      </c>
      <c r="AG161" s="35"/>
    </row>
    <row r="162" spans="1:33" ht="21" customHeight="1" x14ac:dyDescent="0.2">
      <c r="A162" s="10"/>
      <c r="B162" s="11"/>
      <c r="C162" s="12"/>
      <c r="D162" s="53"/>
      <c r="E162" s="13"/>
      <c r="F162" s="14"/>
      <c r="G162" s="14"/>
      <c r="H162" s="14"/>
      <c r="I162" s="14"/>
      <c r="J162" s="14"/>
      <c r="K162" s="53"/>
      <c r="L162" s="13"/>
      <c r="M162" s="14"/>
      <c r="N162" s="14"/>
      <c r="O162" s="14"/>
      <c r="P162" s="14"/>
      <c r="Q162" s="14"/>
      <c r="R162" s="53"/>
      <c r="S162" s="237">
        <f t="shared" si="36"/>
        <v>0</v>
      </c>
      <c r="T162" s="237">
        <f t="shared" si="37"/>
        <v>0</v>
      </c>
      <c r="U162" s="14"/>
      <c r="V162" s="237">
        <f t="shared" si="38"/>
        <v>0</v>
      </c>
      <c r="W162" s="53"/>
      <c r="X162" s="17">
        <f t="shared" si="28"/>
        <v>0</v>
      </c>
      <c r="Y162" s="17">
        <f t="shared" si="29"/>
        <v>0</v>
      </c>
      <c r="Z162" s="17">
        <f t="shared" si="30"/>
        <v>0</v>
      </c>
      <c r="AB162" s="237">
        <f t="shared" si="31"/>
        <v>0</v>
      </c>
      <c r="AC162" s="17">
        <f t="shared" si="32"/>
        <v>0</v>
      </c>
      <c r="AD162" s="237">
        <f t="shared" si="33"/>
        <v>0</v>
      </c>
      <c r="AE162" s="17">
        <f t="shared" si="34"/>
        <v>0</v>
      </c>
      <c r="AF162" s="17">
        <f t="shared" si="35"/>
        <v>0</v>
      </c>
      <c r="AG162" s="35"/>
    </row>
    <row r="163" spans="1:33" ht="21" customHeight="1" x14ac:dyDescent="0.2">
      <c r="A163" s="10"/>
      <c r="B163" s="11"/>
      <c r="C163" s="12"/>
      <c r="D163" s="53"/>
      <c r="E163" s="13"/>
      <c r="F163" s="14"/>
      <c r="G163" s="14"/>
      <c r="H163" s="14"/>
      <c r="I163" s="14"/>
      <c r="J163" s="14"/>
      <c r="K163" s="53"/>
      <c r="L163" s="13"/>
      <c r="M163" s="14"/>
      <c r="N163" s="14"/>
      <c r="O163" s="14"/>
      <c r="P163" s="14"/>
      <c r="Q163" s="14"/>
      <c r="R163" s="53"/>
      <c r="S163" s="237">
        <f t="shared" si="36"/>
        <v>0</v>
      </c>
      <c r="T163" s="237">
        <f t="shared" si="37"/>
        <v>0</v>
      </c>
      <c r="U163" s="14"/>
      <c r="V163" s="237">
        <f t="shared" si="38"/>
        <v>0</v>
      </c>
      <c r="W163" s="53"/>
      <c r="X163" s="17">
        <f t="shared" si="28"/>
        <v>0</v>
      </c>
      <c r="Y163" s="17">
        <f t="shared" si="29"/>
        <v>0</v>
      </c>
      <c r="Z163" s="17">
        <f t="shared" si="30"/>
        <v>0</v>
      </c>
      <c r="AB163" s="237">
        <f t="shared" si="31"/>
        <v>0</v>
      </c>
      <c r="AC163" s="17">
        <f t="shared" si="32"/>
        <v>0</v>
      </c>
      <c r="AD163" s="237">
        <f t="shared" si="33"/>
        <v>0</v>
      </c>
      <c r="AE163" s="17">
        <f t="shared" si="34"/>
        <v>0</v>
      </c>
      <c r="AF163" s="17">
        <f t="shared" si="35"/>
        <v>0</v>
      </c>
      <c r="AG163" s="35"/>
    </row>
    <row r="164" spans="1:33" ht="21" customHeight="1" x14ac:dyDescent="0.2">
      <c r="A164" s="10"/>
      <c r="B164" s="11"/>
      <c r="C164" s="12"/>
      <c r="D164" s="53"/>
      <c r="E164" s="13"/>
      <c r="F164" s="14"/>
      <c r="G164" s="14"/>
      <c r="H164" s="14"/>
      <c r="I164" s="14"/>
      <c r="J164" s="14"/>
      <c r="K164" s="53"/>
      <c r="L164" s="13"/>
      <c r="M164" s="14"/>
      <c r="N164" s="14"/>
      <c r="O164" s="14"/>
      <c r="P164" s="14"/>
      <c r="Q164" s="14"/>
      <c r="R164" s="53"/>
      <c r="S164" s="237">
        <f t="shared" si="36"/>
        <v>0</v>
      </c>
      <c r="T164" s="237">
        <f t="shared" si="37"/>
        <v>0</v>
      </c>
      <c r="U164" s="14"/>
      <c r="V164" s="237">
        <f t="shared" si="38"/>
        <v>0</v>
      </c>
      <c r="W164" s="53"/>
      <c r="X164" s="17">
        <f t="shared" si="28"/>
        <v>0</v>
      </c>
      <c r="Y164" s="17">
        <f t="shared" si="29"/>
        <v>0</v>
      </c>
      <c r="Z164" s="17">
        <f t="shared" si="30"/>
        <v>0</v>
      </c>
      <c r="AB164" s="237">
        <f t="shared" si="31"/>
        <v>0</v>
      </c>
      <c r="AC164" s="17">
        <f t="shared" si="32"/>
        <v>0</v>
      </c>
      <c r="AD164" s="237">
        <f t="shared" si="33"/>
        <v>0</v>
      </c>
      <c r="AE164" s="17">
        <f t="shared" si="34"/>
        <v>0</v>
      </c>
      <c r="AF164" s="17">
        <f t="shared" si="35"/>
        <v>0</v>
      </c>
      <c r="AG164" s="35"/>
    </row>
    <row r="165" spans="1:33" ht="21" customHeight="1" x14ac:dyDescent="0.2">
      <c r="A165" s="10"/>
      <c r="B165" s="11"/>
      <c r="C165" s="12"/>
      <c r="D165" s="53"/>
      <c r="E165" s="13"/>
      <c r="F165" s="14"/>
      <c r="G165" s="14"/>
      <c r="H165" s="14"/>
      <c r="I165" s="14"/>
      <c r="J165" s="14"/>
      <c r="K165" s="53"/>
      <c r="L165" s="13"/>
      <c r="M165" s="14"/>
      <c r="N165" s="14"/>
      <c r="O165" s="14"/>
      <c r="P165" s="14"/>
      <c r="Q165" s="14"/>
      <c r="R165" s="53"/>
      <c r="S165" s="237">
        <f t="shared" si="36"/>
        <v>0</v>
      </c>
      <c r="T165" s="237">
        <f t="shared" si="37"/>
        <v>0</v>
      </c>
      <c r="U165" s="14"/>
      <c r="V165" s="237">
        <f t="shared" si="38"/>
        <v>0</v>
      </c>
      <c r="W165" s="53"/>
      <c r="X165" s="17">
        <f t="shared" si="28"/>
        <v>0</v>
      </c>
      <c r="Y165" s="17">
        <f t="shared" si="29"/>
        <v>0</v>
      </c>
      <c r="Z165" s="17">
        <f t="shared" si="30"/>
        <v>0</v>
      </c>
      <c r="AB165" s="237">
        <f t="shared" si="31"/>
        <v>0</v>
      </c>
      <c r="AC165" s="17">
        <f t="shared" si="32"/>
        <v>0</v>
      </c>
      <c r="AD165" s="237">
        <f t="shared" si="33"/>
        <v>0</v>
      </c>
      <c r="AE165" s="17">
        <f t="shared" si="34"/>
        <v>0</v>
      </c>
      <c r="AF165" s="17">
        <f t="shared" si="35"/>
        <v>0</v>
      </c>
      <c r="AG165" s="35"/>
    </row>
    <row r="166" spans="1:33" ht="21" customHeight="1" x14ac:dyDescent="0.2">
      <c r="A166" s="10"/>
      <c r="B166" s="11"/>
      <c r="C166" s="12"/>
      <c r="D166" s="53"/>
      <c r="E166" s="13"/>
      <c r="F166" s="14"/>
      <c r="G166" s="14"/>
      <c r="H166" s="14"/>
      <c r="I166" s="14"/>
      <c r="J166" s="14"/>
      <c r="K166" s="53"/>
      <c r="L166" s="13"/>
      <c r="M166" s="14"/>
      <c r="N166" s="14"/>
      <c r="O166" s="14"/>
      <c r="P166" s="14"/>
      <c r="Q166" s="14"/>
      <c r="R166" s="53"/>
      <c r="S166" s="237">
        <f t="shared" si="36"/>
        <v>0</v>
      </c>
      <c r="T166" s="237">
        <f t="shared" si="37"/>
        <v>0</v>
      </c>
      <c r="U166" s="14"/>
      <c r="V166" s="237">
        <f t="shared" si="38"/>
        <v>0</v>
      </c>
      <c r="W166" s="53"/>
      <c r="X166" s="17">
        <f t="shared" si="28"/>
        <v>0</v>
      </c>
      <c r="Y166" s="17">
        <f t="shared" si="29"/>
        <v>0</v>
      </c>
      <c r="Z166" s="17">
        <f t="shared" si="30"/>
        <v>0</v>
      </c>
      <c r="AB166" s="237">
        <f t="shared" si="31"/>
        <v>0</v>
      </c>
      <c r="AC166" s="17">
        <f t="shared" si="32"/>
        <v>0</v>
      </c>
      <c r="AD166" s="237">
        <f t="shared" si="33"/>
        <v>0</v>
      </c>
      <c r="AE166" s="17">
        <f t="shared" si="34"/>
        <v>0</v>
      </c>
      <c r="AF166" s="17">
        <f t="shared" si="35"/>
        <v>0</v>
      </c>
      <c r="AG166" s="35"/>
    </row>
    <row r="167" spans="1:33" ht="21" customHeight="1" x14ac:dyDescent="0.2">
      <c r="A167" s="10"/>
      <c r="B167" s="11"/>
      <c r="C167" s="12"/>
      <c r="D167" s="53"/>
      <c r="E167" s="13"/>
      <c r="F167" s="14"/>
      <c r="G167" s="14"/>
      <c r="H167" s="14"/>
      <c r="I167" s="14"/>
      <c r="J167" s="14"/>
      <c r="K167" s="53"/>
      <c r="L167" s="13"/>
      <c r="M167" s="14"/>
      <c r="N167" s="14"/>
      <c r="O167" s="14"/>
      <c r="P167" s="14"/>
      <c r="Q167" s="14"/>
      <c r="R167" s="53"/>
      <c r="S167" s="237">
        <f t="shared" si="36"/>
        <v>0</v>
      </c>
      <c r="T167" s="237">
        <f t="shared" si="37"/>
        <v>0</v>
      </c>
      <c r="U167" s="14"/>
      <c r="V167" s="237">
        <f t="shared" si="38"/>
        <v>0</v>
      </c>
      <c r="W167" s="53"/>
      <c r="X167" s="17">
        <f t="shared" si="28"/>
        <v>0</v>
      </c>
      <c r="Y167" s="17">
        <f t="shared" si="29"/>
        <v>0</v>
      </c>
      <c r="Z167" s="17">
        <f t="shared" si="30"/>
        <v>0</v>
      </c>
      <c r="AB167" s="237">
        <f t="shared" si="31"/>
        <v>0</v>
      </c>
      <c r="AC167" s="17">
        <f t="shared" si="32"/>
        <v>0</v>
      </c>
      <c r="AD167" s="237">
        <f t="shared" si="33"/>
        <v>0</v>
      </c>
      <c r="AE167" s="17">
        <f t="shared" si="34"/>
        <v>0</v>
      </c>
      <c r="AF167" s="17">
        <f t="shared" si="35"/>
        <v>0</v>
      </c>
      <c r="AG167" s="35"/>
    </row>
    <row r="168" spans="1:33" ht="21" customHeight="1" x14ac:dyDescent="0.2">
      <c r="A168" s="10"/>
      <c r="B168" s="11"/>
      <c r="C168" s="12"/>
      <c r="D168" s="53"/>
      <c r="E168" s="13"/>
      <c r="F168" s="14"/>
      <c r="G168" s="14"/>
      <c r="H168" s="14"/>
      <c r="I168" s="14"/>
      <c r="J168" s="14"/>
      <c r="K168" s="53"/>
      <c r="L168" s="13"/>
      <c r="M168" s="14"/>
      <c r="N168" s="14"/>
      <c r="O168" s="14"/>
      <c r="P168" s="14"/>
      <c r="Q168" s="14"/>
      <c r="R168" s="53"/>
      <c r="S168" s="237">
        <f t="shared" si="36"/>
        <v>0</v>
      </c>
      <c r="T168" s="237">
        <f t="shared" si="37"/>
        <v>0</v>
      </c>
      <c r="U168" s="14"/>
      <c r="V168" s="237">
        <f t="shared" si="38"/>
        <v>0</v>
      </c>
      <c r="W168" s="53"/>
      <c r="X168" s="17">
        <f t="shared" si="28"/>
        <v>0</v>
      </c>
      <c r="Y168" s="17">
        <f t="shared" si="29"/>
        <v>0</v>
      </c>
      <c r="Z168" s="17">
        <f t="shared" si="30"/>
        <v>0</v>
      </c>
      <c r="AB168" s="237">
        <f t="shared" si="31"/>
        <v>0</v>
      </c>
      <c r="AC168" s="17">
        <f t="shared" si="32"/>
        <v>0</v>
      </c>
      <c r="AD168" s="237">
        <f t="shared" si="33"/>
        <v>0</v>
      </c>
      <c r="AE168" s="17">
        <f t="shared" si="34"/>
        <v>0</v>
      </c>
      <c r="AF168" s="17">
        <f t="shared" si="35"/>
        <v>0</v>
      </c>
      <c r="AG168" s="35"/>
    </row>
    <row r="169" spans="1:33" ht="21" customHeight="1" x14ac:dyDescent="0.2">
      <c r="A169" s="10"/>
      <c r="B169" s="11"/>
      <c r="C169" s="12"/>
      <c r="D169" s="53"/>
      <c r="E169" s="13"/>
      <c r="F169" s="14"/>
      <c r="G169" s="14"/>
      <c r="H169" s="14"/>
      <c r="I169" s="14"/>
      <c r="J169" s="14"/>
      <c r="K169" s="53"/>
      <c r="L169" s="13"/>
      <c r="M169" s="14"/>
      <c r="N169" s="14"/>
      <c r="O169" s="14"/>
      <c r="P169" s="14"/>
      <c r="Q169" s="14"/>
      <c r="R169" s="53"/>
      <c r="S169" s="237">
        <f t="shared" si="36"/>
        <v>0</v>
      </c>
      <c r="T169" s="237">
        <f t="shared" si="37"/>
        <v>0</v>
      </c>
      <c r="U169" s="14"/>
      <c r="V169" s="237">
        <f t="shared" si="38"/>
        <v>0</v>
      </c>
      <c r="W169" s="53"/>
      <c r="X169" s="17">
        <f t="shared" si="28"/>
        <v>0</v>
      </c>
      <c r="Y169" s="17">
        <f t="shared" si="29"/>
        <v>0</v>
      </c>
      <c r="Z169" s="17">
        <f t="shared" si="30"/>
        <v>0</v>
      </c>
      <c r="AB169" s="237">
        <f t="shared" si="31"/>
        <v>0</v>
      </c>
      <c r="AC169" s="17">
        <f t="shared" si="32"/>
        <v>0</v>
      </c>
      <c r="AD169" s="237">
        <f t="shared" si="33"/>
        <v>0</v>
      </c>
      <c r="AE169" s="17">
        <f t="shared" si="34"/>
        <v>0</v>
      </c>
      <c r="AF169" s="17">
        <f t="shared" si="35"/>
        <v>0</v>
      </c>
      <c r="AG169" s="35"/>
    </row>
    <row r="170" spans="1:33" ht="21" customHeight="1" x14ac:dyDescent="0.2">
      <c r="A170" s="10"/>
      <c r="B170" s="11"/>
      <c r="C170" s="12"/>
      <c r="D170" s="53"/>
      <c r="E170" s="13"/>
      <c r="F170" s="14"/>
      <c r="G170" s="14"/>
      <c r="H170" s="14"/>
      <c r="I170" s="14"/>
      <c r="J170" s="14"/>
      <c r="K170" s="53"/>
      <c r="L170" s="13"/>
      <c r="M170" s="14"/>
      <c r="N170" s="14"/>
      <c r="O170" s="14"/>
      <c r="P170" s="14"/>
      <c r="Q170" s="14"/>
      <c r="R170" s="53"/>
      <c r="S170" s="237">
        <f t="shared" si="36"/>
        <v>0</v>
      </c>
      <c r="T170" s="237">
        <f t="shared" si="37"/>
        <v>0</v>
      </c>
      <c r="U170" s="14"/>
      <c r="V170" s="237">
        <f t="shared" si="38"/>
        <v>0</v>
      </c>
      <c r="W170" s="53"/>
      <c r="X170" s="17">
        <f t="shared" si="28"/>
        <v>0</v>
      </c>
      <c r="Y170" s="17">
        <f t="shared" si="29"/>
        <v>0</v>
      </c>
      <c r="Z170" s="17">
        <f t="shared" si="30"/>
        <v>0</v>
      </c>
      <c r="AB170" s="237">
        <f t="shared" si="31"/>
        <v>0</v>
      </c>
      <c r="AC170" s="17">
        <f t="shared" si="32"/>
        <v>0</v>
      </c>
      <c r="AD170" s="237">
        <f t="shared" si="33"/>
        <v>0</v>
      </c>
      <c r="AE170" s="17">
        <f t="shared" si="34"/>
        <v>0</v>
      </c>
      <c r="AF170" s="17">
        <f t="shared" si="35"/>
        <v>0</v>
      </c>
      <c r="AG170" s="35"/>
    </row>
    <row r="171" spans="1:33" ht="21" customHeight="1" x14ac:dyDescent="0.2">
      <c r="A171" s="10"/>
      <c r="B171" s="11"/>
      <c r="C171" s="12"/>
      <c r="D171" s="53"/>
      <c r="E171" s="13"/>
      <c r="F171" s="14"/>
      <c r="G171" s="14"/>
      <c r="H171" s="14"/>
      <c r="I171" s="14"/>
      <c r="J171" s="14"/>
      <c r="K171" s="53"/>
      <c r="L171" s="13"/>
      <c r="M171" s="14"/>
      <c r="N171" s="14"/>
      <c r="O171" s="14"/>
      <c r="P171" s="14"/>
      <c r="Q171" s="14"/>
      <c r="R171" s="53"/>
      <c r="S171" s="237">
        <f t="shared" si="36"/>
        <v>0</v>
      </c>
      <c r="T171" s="237">
        <f t="shared" si="37"/>
        <v>0</v>
      </c>
      <c r="U171" s="14"/>
      <c r="V171" s="237">
        <f t="shared" si="38"/>
        <v>0</v>
      </c>
      <c r="W171" s="53"/>
      <c r="X171" s="17">
        <f t="shared" si="28"/>
        <v>0</v>
      </c>
      <c r="Y171" s="17">
        <f t="shared" si="29"/>
        <v>0</v>
      </c>
      <c r="Z171" s="17">
        <f t="shared" si="30"/>
        <v>0</v>
      </c>
      <c r="AB171" s="237">
        <f t="shared" si="31"/>
        <v>0</v>
      </c>
      <c r="AC171" s="17">
        <f t="shared" si="32"/>
        <v>0</v>
      </c>
      <c r="AD171" s="237">
        <f t="shared" si="33"/>
        <v>0</v>
      </c>
      <c r="AE171" s="17">
        <f t="shared" si="34"/>
        <v>0</v>
      </c>
      <c r="AF171" s="17">
        <f t="shared" si="35"/>
        <v>0</v>
      </c>
      <c r="AG171" s="35"/>
    </row>
    <row r="172" spans="1:33" ht="21" customHeight="1" x14ac:dyDescent="0.2">
      <c r="A172" s="10"/>
      <c r="B172" s="11"/>
      <c r="C172" s="12"/>
      <c r="D172" s="53"/>
      <c r="E172" s="13"/>
      <c r="F172" s="14"/>
      <c r="G172" s="14"/>
      <c r="H172" s="14"/>
      <c r="I172" s="14"/>
      <c r="J172" s="14"/>
      <c r="K172" s="53"/>
      <c r="L172" s="13"/>
      <c r="M172" s="14"/>
      <c r="N172" s="14"/>
      <c r="O172" s="14"/>
      <c r="P172" s="14"/>
      <c r="Q172" s="14"/>
      <c r="R172" s="53"/>
      <c r="S172" s="237">
        <f t="shared" si="36"/>
        <v>0</v>
      </c>
      <c r="T172" s="237">
        <f t="shared" si="37"/>
        <v>0</v>
      </c>
      <c r="U172" s="14"/>
      <c r="V172" s="237">
        <f t="shared" si="38"/>
        <v>0</v>
      </c>
      <c r="W172" s="53"/>
      <c r="X172" s="17">
        <f t="shared" si="28"/>
        <v>0</v>
      </c>
      <c r="Y172" s="17">
        <f t="shared" si="29"/>
        <v>0</v>
      </c>
      <c r="Z172" s="17">
        <f t="shared" si="30"/>
        <v>0</v>
      </c>
      <c r="AB172" s="237">
        <f t="shared" si="31"/>
        <v>0</v>
      </c>
      <c r="AC172" s="17">
        <f t="shared" si="32"/>
        <v>0</v>
      </c>
      <c r="AD172" s="237">
        <f t="shared" si="33"/>
        <v>0</v>
      </c>
      <c r="AE172" s="17">
        <f t="shared" si="34"/>
        <v>0</v>
      </c>
      <c r="AF172" s="17">
        <f t="shared" si="35"/>
        <v>0</v>
      </c>
      <c r="AG172" s="35"/>
    </row>
    <row r="173" spans="1:33" ht="21" customHeight="1" x14ac:dyDescent="0.2">
      <c r="A173" s="10"/>
      <c r="B173" s="11"/>
      <c r="C173" s="12"/>
      <c r="D173" s="53"/>
      <c r="E173" s="13"/>
      <c r="F173" s="14"/>
      <c r="G173" s="14"/>
      <c r="H173" s="14"/>
      <c r="I173" s="14"/>
      <c r="J173" s="14"/>
      <c r="K173" s="53"/>
      <c r="L173" s="13"/>
      <c r="M173" s="14"/>
      <c r="N173" s="14"/>
      <c r="O173" s="14"/>
      <c r="P173" s="14"/>
      <c r="Q173" s="14"/>
      <c r="R173" s="53"/>
      <c r="S173" s="237">
        <f t="shared" si="36"/>
        <v>0</v>
      </c>
      <c r="T173" s="237">
        <f t="shared" si="37"/>
        <v>0</v>
      </c>
      <c r="U173" s="14"/>
      <c r="V173" s="237">
        <f t="shared" si="38"/>
        <v>0</v>
      </c>
      <c r="W173" s="53"/>
      <c r="X173" s="17">
        <f t="shared" si="28"/>
        <v>0</v>
      </c>
      <c r="Y173" s="17">
        <f t="shared" si="29"/>
        <v>0</v>
      </c>
      <c r="Z173" s="17">
        <f t="shared" si="30"/>
        <v>0</v>
      </c>
      <c r="AB173" s="237">
        <f t="shared" si="31"/>
        <v>0</v>
      </c>
      <c r="AC173" s="17">
        <f t="shared" si="32"/>
        <v>0</v>
      </c>
      <c r="AD173" s="237">
        <f t="shared" si="33"/>
        <v>0</v>
      </c>
      <c r="AE173" s="17">
        <f t="shared" si="34"/>
        <v>0</v>
      </c>
      <c r="AF173" s="17">
        <f t="shared" si="35"/>
        <v>0</v>
      </c>
      <c r="AG173" s="35"/>
    </row>
    <row r="174" spans="1:33" ht="21" customHeight="1" x14ac:dyDescent="0.2">
      <c r="A174" s="10"/>
      <c r="B174" s="11"/>
      <c r="C174" s="12"/>
      <c r="D174" s="53"/>
      <c r="E174" s="13"/>
      <c r="F174" s="14"/>
      <c r="G174" s="14"/>
      <c r="H174" s="14"/>
      <c r="I174" s="14"/>
      <c r="J174" s="14"/>
      <c r="K174" s="53"/>
      <c r="L174" s="13"/>
      <c r="M174" s="14"/>
      <c r="N174" s="14"/>
      <c r="O174" s="14"/>
      <c r="P174" s="14"/>
      <c r="Q174" s="14"/>
      <c r="R174" s="53"/>
      <c r="S174" s="237">
        <f t="shared" si="36"/>
        <v>0</v>
      </c>
      <c r="T174" s="237">
        <f t="shared" si="37"/>
        <v>0</v>
      </c>
      <c r="U174" s="14"/>
      <c r="V174" s="237">
        <f t="shared" si="38"/>
        <v>0</v>
      </c>
      <c r="W174" s="53"/>
      <c r="X174" s="17">
        <f t="shared" si="28"/>
        <v>0</v>
      </c>
      <c r="Y174" s="17">
        <f t="shared" si="29"/>
        <v>0</v>
      </c>
      <c r="Z174" s="17">
        <f t="shared" si="30"/>
        <v>0</v>
      </c>
      <c r="AB174" s="237">
        <f t="shared" si="31"/>
        <v>0</v>
      </c>
      <c r="AC174" s="17">
        <f t="shared" si="32"/>
        <v>0</v>
      </c>
      <c r="AD174" s="237">
        <f t="shared" si="33"/>
        <v>0</v>
      </c>
      <c r="AE174" s="17">
        <f t="shared" si="34"/>
        <v>0</v>
      </c>
      <c r="AF174" s="17">
        <f t="shared" si="35"/>
        <v>0</v>
      </c>
      <c r="AG174" s="35"/>
    </row>
    <row r="175" spans="1:33" ht="21" customHeight="1" x14ac:dyDescent="0.2">
      <c r="A175" s="10"/>
      <c r="B175" s="11"/>
      <c r="C175" s="12"/>
      <c r="D175" s="53"/>
      <c r="E175" s="13"/>
      <c r="F175" s="14"/>
      <c r="G175" s="14"/>
      <c r="H175" s="14"/>
      <c r="I175" s="14"/>
      <c r="J175" s="14"/>
      <c r="K175" s="53"/>
      <c r="L175" s="13"/>
      <c r="M175" s="14"/>
      <c r="N175" s="14"/>
      <c r="O175" s="14"/>
      <c r="P175" s="14"/>
      <c r="Q175" s="14"/>
      <c r="R175" s="53"/>
      <c r="S175" s="237">
        <f t="shared" si="36"/>
        <v>0</v>
      </c>
      <c r="T175" s="237">
        <f t="shared" si="37"/>
        <v>0</v>
      </c>
      <c r="U175" s="14"/>
      <c r="V175" s="237">
        <f t="shared" si="38"/>
        <v>0</v>
      </c>
      <c r="W175" s="53"/>
      <c r="X175" s="17">
        <f t="shared" si="28"/>
        <v>0</v>
      </c>
      <c r="Y175" s="17">
        <f t="shared" si="29"/>
        <v>0</v>
      </c>
      <c r="Z175" s="17">
        <f t="shared" si="30"/>
        <v>0</v>
      </c>
      <c r="AB175" s="237">
        <f t="shared" si="31"/>
        <v>0</v>
      </c>
      <c r="AC175" s="17">
        <f t="shared" si="32"/>
        <v>0</v>
      </c>
      <c r="AD175" s="237">
        <f t="shared" si="33"/>
        <v>0</v>
      </c>
      <c r="AE175" s="17">
        <f t="shared" si="34"/>
        <v>0</v>
      </c>
      <c r="AF175" s="17">
        <f t="shared" si="35"/>
        <v>0</v>
      </c>
      <c r="AG175" s="35"/>
    </row>
    <row r="176" spans="1:33" ht="21" customHeight="1" x14ac:dyDescent="0.2">
      <c r="A176" s="10"/>
      <c r="B176" s="11"/>
      <c r="C176" s="12"/>
      <c r="D176" s="53"/>
      <c r="E176" s="13"/>
      <c r="F176" s="14"/>
      <c r="G176" s="14"/>
      <c r="H176" s="14"/>
      <c r="I176" s="14"/>
      <c r="J176" s="14"/>
      <c r="K176" s="53"/>
      <c r="L176" s="13"/>
      <c r="M176" s="14"/>
      <c r="N176" s="14"/>
      <c r="O176" s="14"/>
      <c r="P176" s="14"/>
      <c r="Q176" s="14"/>
      <c r="R176" s="53"/>
      <c r="S176" s="237">
        <f t="shared" si="36"/>
        <v>0</v>
      </c>
      <c r="T176" s="237">
        <f t="shared" si="37"/>
        <v>0</v>
      </c>
      <c r="U176" s="14"/>
      <c r="V176" s="237">
        <f t="shared" si="38"/>
        <v>0</v>
      </c>
      <c r="W176" s="53"/>
      <c r="X176" s="17">
        <f t="shared" si="28"/>
        <v>0</v>
      </c>
      <c r="Y176" s="17">
        <f t="shared" si="29"/>
        <v>0</v>
      </c>
      <c r="Z176" s="17">
        <f t="shared" si="30"/>
        <v>0</v>
      </c>
      <c r="AB176" s="237">
        <f t="shared" si="31"/>
        <v>0</v>
      </c>
      <c r="AC176" s="17">
        <f t="shared" si="32"/>
        <v>0</v>
      </c>
      <c r="AD176" s="237">
        <f t="shared" si="33"/>
        <v>0</v>
      </c>
      <c r="AE176" s="17">
        <f t="shared" si="34"/>
        <v>0</v>
      </c>
      <c r="AF176" s="17">
        <f t="shared" si="35"/>
        <v>0</v>
      </c>
      <c r="AG176" s="35"/>
    </row>
    <row r="177" spans="1:33" ht="21" customHeight="1" x14ac:dyDescent="0.2">
      <c r="A177" s="10"/>
      <c r="B177" s="11"/>
      <c r="C177" s="12"/>
      <c r="D177" s="53"/>
      <c r="E177" s="13"/>
      <c r="F177" s="14"/>
      <c r="G177" s="14"/>
      <c r="H177" s="14"/>
      <c r="I177" s="14"/>
      <c r="J177" s="14"/>
      <c r="K177" s="53"/>
      <c r="L177" s="13"/>
      <c r="M177" s="14"/>
      <c r="N177" s="14"/>
      <c r="O177" s="14"/>
      <c r="P177" s="14"/>
      <c r="Q177" s="14"/>
      <c r="R177" s="53"/>
      <c r="S177" s="237">
        <f t="shared" si="36"/>
        <v>0</v>
      </c>
      <c r="T177" s="237">
        <f t="shared" si="37"/>
        <v>0</v>
      </c>
      <c r="U177" s="14"/>
      <c r="V177" s="237">
        <f t="shared" si="38"/>
        <v>0</v>
      </c>
      <c r="W177" s="53"/>
      <c r="X177" s="17">
        <f t="shared" si="28"/>
        <v>0</v>
      </c>
      <c r="Y177" s="17">
        <f t="shared" si="29"/>
        <v>0</v>
      </c>
      <c r="Z177" s="17">
        <f t="shared" si="30"/>
        <v>0</v>
      </c>
      <c r="AB177" s="237">
        <f t="shared" si="31"/>
        <v>0</v>
      </c>
      <c r="AC177" s="17">
        <f t="shared" si="32"/>
        <v>0</v>
      </c>
      <c r="AD177" s="237">
        <f t="shared" si="33"/>
        <v>0</v>
      </c>
      <c r="AE177" s="17">
        <f t="shared" si="34"/>
        <v>0</v>
      </c>
      <c r="AF177" s="17">
        <f t="shared" si="35"/>
        <v>0</v>
      </c>
      <c r="AG177" s="35"/>
    </row>
    <row r="178" spans="1:33" ht="21" customHeight="1" x14ac:dyDescent="0.2">
      <c r="A178" s="10"/>
      <c r="B178" s="11"/>
      <c r="C178" s="12"/>
      <c r="D178" s="53"/>
      <c r="E178" s="13"/>
      <c r="F178" s="14"/>
      <c r="G178" s="14"/>
      <c r="H178" s="14"/>
      <c r="I178" s="14"/>
      <c r="J178" s="14"/>
      <c r="K178" s="53"/>
      <c r="L178" s="13"/>
      <c r="M178" s="14"/>
      <c r="N178" s="14"/>
      <c r="O178" s="14"/>
      <c r="P178" s="14"/>
      <c r="Q178" s="14"/>
      <c r="R178" s="53"/>
      <c r="S178" s="237">
        <f t="shared" si="36"/>
        <v>0</v>
      </c>
      <c r="T178" s="237">
        <f t="shared" si="37"/>
        <v>0</v>
      </c>
      <c r="U178" s="14"/>
      <c r="V178" s="237">
        <f t="shared" si="38"/>
        <v>0</v>
      </c>
      <c r="W178" s="53"/>
      <c r="X178" s="17">
        <f t="shared" si="28"/>
        <v>0</v>
      </c>
      <c r="Y178" s="17">
        <f t="shared" si="29"/>
        <v>0</v>
      </c>
      <c r="Z178" s="17">
        <f t="shared" si="30"/>
        <v>0</v>
      </c>
      <c r="AB178" s="237">
        <f t="shared" si="31"/>
        <v>0</v>
      </c>
      <c r="AC178" s="17">
        <f t="shared" si="32"/>
        <v>0</v>
      </c>
      <c r="AD178" s="237">
        <f t="shared" si="33"/>
        <v>0</v>
      </c>
      <c r="AE178" s="17">
        <f t="shared" si="34"/>
        <v>0</v>
      </c>
      <c r="AF178" s="17">
        <f t="shared" si="35"/>
        <v>0</v>
      </c>
      <c r="AG178" s="35"/>
    </row>
    <row r="179" spans="1:33" ht="21" customHeight="1" x14ac:dyDescent="0.2">
      <c r="A179" s="10"/>
      <c r="B179" s="11"/>
      <c r="C179" s="12"/>
      <c r="D179" s="53"/>
      <c r="E179" s="13"/>
      <c r="F179" s="14"/>
      <c r="G179" s="14"/>
      <c r="H179" s="14"/>
      <c r="I179" s="14"/>
      <c r="J179" s="14"/>
      <c r="K179" s="53"/>
      <c r="L179" s="13"/>
      <c r="M179" s="14"/>
      <c r="N179" s="14"/>
      <c r="O179" s="14"/>
      <c r="P179" s="14"/>
      <c r="Q179" s="14"/>
      <c r="R179" s="53"/>
      <c r="S179" s="237">
        <f t="shared" si="36"/>
        <v>0</v>
      </c>
      <c r="T179" s="237">
        <f t="shared" si="37"/>
        <v>0</v>
      </c>
      <c r="U179" s="14"/>
      <c r="V179" s="237">
        <f t="shared" si="38"/>
        <v>0</v>
      </c>
      <c r="W179" s="53"/>
      <c r="X179" s="17">
        <f t="shared" si="28"/>
        <v>0</v>
      </c>
      <c r="Y179" s="17">
        <f t="shared" si="29"/>
        <v>0</v>
      </c>
      <c r="Z179" s="17">
        <f t="shared" si="30"/>
        <v>0</v>
      </c>
      <c r="AB179" s="237">
        <f t="shared" si="31"/>
        <v>0</v>
      </c>
      <c r="AC179" s="17">
        <f t="shared" si="32"/>
        <v>0</v>
      </c>
      <c r="AD179" s="237">
        <f t="shared" si="33"/>
        <v>0</v>
      </c>
      <c r="AE179" s="17">
        <f t="shared" si="34"/>
        <v>0</v>
      </c>
      <c r="AF179" s="17">
        <f t="shared" si="35"/>
        <v>0</v>
      </c>
      <c r="AG179" s="35"/>
    </row>
    <row r="180" spans="1:33" ht="21" customHeight="1" x14ac:dyDescent="0.2">
      <c r="A180" s="10"/>
      <c r="B180" s="11"/>
      <c r="C180" s="12"/>
      <c r="D180" s="53"/>
      <c r="E180" s="13"/>
      <c r="F180" s="14"/>
      <c r="G180" s="14"/>
      <c r="H180" s="14"/>
      <c r="I180" s="14"/>
      <c r="J180" s="14"/>
      <c r="K180" s="53"/>
      <c r="L180" s="13"/>
      <c r="M180" s="14"/>
      <c r="N180" s="14"/>
      <c r="O180" s="14"/>
      <c r="P180" s="14"/>
      <c r="Q180" s="14"/>
      <c r="R180" s="53"/>
      <c r="S180" s="237">
        <f t="shared" si="36"/>
        <v>0</v>
      </c>
      <c r="T180" s="237">
        <f t="shared" si="37"/>
        <v>0</v>
      </c>
      <c r="U180" s="14"/>
      <c r="V180" s="237">
        <f t="shared" si="38"/>
        <v>0</v>
      </c>
      <c r="W180" s="53"/>
      <c r="X180" s="17">
        <f t="shared" si="28"/>
        <v>0</v>
      </c>
      <c r="Y180" s="17">
        <f t="shared" si="29"/>
        <v>0</v>
      </c>
      <c r="Z180" s="17">
        <f t="shared" si="30"/>
        <v>0</v>
      </c>
      <c r="AB180" s="237">
        <f t="shared" si="31"/>
        <v>0</v>
      </c>
      <c r="AC180" s="17">
        <f t="shared" si="32"/>
        <v>0</v>
      </c>
      <c r="AD180" s="237">
        <f t="shared" si="33"/>
        <v>0</v>
      </c>
      <c r="AE180" s="17">
        <f t="shared" si="34"/>
        <v>0</v>
      </c>
      <c r="AF180" s="17">
        <f t="shared" si="35"/>
        <v>0</v>
      </c>
      <c r="AG180" s="35"/>
    </row>
    <row r="181" spans="1:33" ht="21" customHeight="1" x14ac:dyDescent="0.2">
      <c r="A181" s="10"/>
      <c r="B181" s="11"/>
      <c r="C181" s="12"/>
      <c r="D181" s="53"/>
      <c r="E181" s="13"/>
      <c r="F181" s="14"/>
      <c r="G181" s="14"/>
      <c r="H181" s="14"/>
      <c r="I181" s="14"/>
      <c r="J181" s="14"/>
      <c r="K181" s="53"/>
      <c r="L181" s="13"/>
      <c r="M181" s="14"/>
      <c r="N181" s="14"/>
      <c r="O181" s="14"/>
      <c r="P181" s="14"/>
      <c r="Q181" s="14"/>
      <c r="R181" s="53"/>
      <c r="S181" s="237">
        <f t="shared" si="36"/>
        <v>0</v>
      </c>
      <c r="T181" s="237">
        <f t="shared" si="37"/>
        <v>0</v>
      </c>
      <c r="U181" s="14"/>
      <c r="V181" s="237">
        <f t="shared" si="38"/>
        <v>0</v>
      </c>
      <c r="W181" s="53"/>
      <c r="X181" s="17">
        <f t="shared" si="28"/>
        <v>0</v>
      </c>
      <c r="Y181" s="17">
        <f t="shared" si="29"/>
        <v>0</v>
      </c>
      <c r="Z181" s="17">
        <f t="shared" si="30"/>
        <v>0</v>
      </c>
      <c r="AB181" s="237">
        <f t="shared" si="31"/>
        <v>0</v>
      </c>
      <c r="AC181" s="17">
        <f t="shared" si="32"/>
        <v>0</v>
      </c>
      <c r="AD181" s="237">
        <f t="shared" si="33"/>
        <v>0</v>
      </c>
      <c r="AE181" s="17">
        <f t="shared" si="34"/>
        <v>0</v>
      </c>
      <c r="AF181" s="17">
        <f t="shared" si="35"/>
        <v>0</v>
      </c>
      <c r="AG181" s="35"/>
    </row>
    <row r="182" spans="1:33" ht="21" customHeight="1" x14ac:dyDescent="0.2">
      <c r="A182" s="10"/>
      <c r="B182" s="11"/>
      <c r="C182" s="12"/>
      <c r="D182" s="53"/>
      <c r="E182" s="13"/>
      <c r="F182" s="14"/>
      <c r="G182" s="14"/>
      <c r="H182" s="14"/>
      <c r="I182" s="14"/>
      <c r="J182" s="14"/>
      <c r="K182" s="53"/>
      <c r="L182" s="13"/>
      <c r="M182" s="14"/>
      <c r="N182" s="14"/>
      <c r="O182" s="14"/>
      <c r="P182" s="14"/>
      <c r="Q182" s="14"/>
      <c r="R182" s="53"/>
      <c r="S182" s="237">
        <f t="shared" si="36"/>
        <v>0</v>
      </c>
      <c r="T182" s="237">
        <f t="shared" si="37"/>
        <v>0</v>
      </c>
      <c r="U182" s="14"/>
      <c r="V182" s="237">
        <f t="shared" si="38"/>
        <v>0</v>
      </c>
      <c r="W182" s="53"/>
      <c r="X182" s="17">
        <f t="shared" si="28"/>
        <v>0</v>
      </c>
      <c r="Y182" s="17">
        <f t="shared" si="29"/>
        <v>0</v>
      </c>
      <c r="Z182" s="17">
        <f t="shared" si="30"/>
        <v>0</v>
      </c>
      <c r="AB182" s="237">
        <f t="shared" si="31"/>
        <v>0</v>
      </c>
      <c r="AC182" s="17">
        <f t="shared" si="32"/>
        <v>0</v>
      </c>
      <c r="AD182" s="237">
        <f t="shared" si="33"/>
        <v>0</v>
      </c>
      <c r="AE182" s="17">
        <f t="shared" si="34"/>
        <v>0</v>
      </c>
      <c r="AF182" s="17">
        <f t="shared" si="35"/>
        <v>0</v>
      </c>
      <c r="AG182" s="35"/>
    </row>
    <row r="183" spans="1:33" ht="21" customHeight="1" x14ac:dyDescent="0.2">
      <c r="A183" s="10"/>
      <c r="B183" s="11"/>
      <c r="C183" s="12"/>
      <c r="D183" s="53"/>
      <c r="E183" s="13"/>
      <c r="F183" s="14"/>
      <c r="G183" s="14"/>
      <c r="H183" s="14"/>
      <c r="I183" s="14"/>
      <c r="J183" s="14"/>
      <c r="K183" s="53"/>
      <c r="L183" s="13"/>
      <c r="M183" s="14"/>
      <c r="N183" s="14"/>
      <c r="O183" s="14"/>
      <c r="P183" s="14"/>
      <c r="Q183" s="14"/>
      <c r="R183" s="53"/>
      <c r="S183" s="237">
        <f t="shared" si="36"/>
        <v>0</v>
      </c>
      <c r="T183" s="237">
        <f t="shared" si="37"/>
        <v>0</v>
      </c>
      <c r="U183" s="14"/>
      <c r="V183" s="237">
        <f t="shared" si="38"/>
        <v>0</v>
      </c>
      <c r="W183" s="53"/>
      <c r="X183" s="17">
        <f t="shared" si="28"/>
        <v>0</v>
      </c>
      <c r="Y183" s="17">
        <f t="shared" si="29"/>
        <v>0</v>
      </c>
      <c r="Z183" s="17">
        <f t="shared" si="30"/>
        <v>0</v>
      </c>
      <c r="AB183" s="237">
        <f t="shared" si="31"/>
        <v>0</v>
      </c>
      <c r="AC183" s="17">
        <f t="shared" si="32"/>
        <v>0</v>
      </c>
      <c r="AD183" s="237">
        <f t="shared" si="33"/>
        <v>0</v>
      </c>
      <c r="AE183" s="17">
        <f t="shared" si="34"/>
        <v>0</v>
      </c>
      <c r="AF183" s="17">
        <f t="shared" si="35"/>
        <v>0</v>
      </c>
      <c r="AG183" s="35"/>
    </row>
    <row r="184" spans="1:33" ht="21" customHeight="1" x14ac:dyDescent="0.2">
      <c r="A184" s="10"/>
      <c r="B184" s="11"/>
      <c r="C184" s="12"/>
      <c r="D184" s="53"/>
      <c r="E184" s="13"/>
      <c r="F184" s="14"/>
      <c r="G184" s="14"/>
      <c r="H184" s="14"/>
      <c r="I184" s="14"/>
      <c r="J184" s="14"/>
      <c r="K184" s="53"/>
      <c r="L184" s="13"/>
      <c r="M184" s="14"/>
      <c r="N184" s="14"/>
      <c r="O184" s="14"/>
      <c r="P184" s="14"/>
      <c r="Q184" s="14"/>
      <c r="R184" s="53"/>
      <c r="S184" s="237">
        <f t="shared" si="36"/>
        <v>0</v>
      </c>
      <c r="T184" s="237">
        <f t="shared" si="37"/>
        <v>0</v>
      </c>
      <c r="U184" s="14"/>
      <c r="V184" s="237">
        <f t="shared" si="38"/>
        <v>0</v>
      </c>
      <c r="W184" s="53"/>
      <c r="X184" s="17">
        <f t="shared" si="28"/>
        <v>0</v>
      </c>
      <c r="Y184" s="17">
        <f t="shared" si="29"/>
        <v>0</v>
      </c>
      <c r="Z184" s="17">
        <f t="shared" si="30"/>
        <v>0</v>
      </c>
      <c r="AB184" s="237">
        <f t="shared" si="31"/>
        <v>0</v>
      </c>
      <c r="AC184" s="17">
        <f t="shared" si="32"/>
        <v>0</v>
      </c>
      <c r="AD184" s="237">
        <f t="shared" si="33"/>
        <v>0</v>
      </c>
      <c r="AE184" s="17">
        <f t="shared" si="34"/>
        <v>0</v>
      </c>
      <c r="AF184" s="17">
        <f t="shared" si="35"/>
        <v>0</v>
      </c>
      <c r="AG184" s="35"/>
    </row>
    <row r="185" spans="1:33" ht="21" customHeight="1" x14ac:dyDescent="0.2">
      <c r="A185" s="10"/>
      <c r="B185" s="11"/>
      <c r="C185" s="12"/>
      <c r="D185" s="53"/>
      <c r="E185" s="13"/>
      <c r="F185" s="14"/>
      <c r="G185" s="14"/>
      <c r="H185" s="14"/>
      <c r="I185" s="14"/>
      <c r="J185" s="14"/>
      <c r="K185" s="53"/>
      <c r="L185" s="13"/>
      <c r="M185" s="14"/>
      <c r="N185" s="14"/>
      <c r="O185" s="14"/>
      <c r="P185" s="14"/>
      <c r="Q185" s="14"/>
      <c r="R185" s="53"/>
      <c r="S185" s="237">
        <f t="shared" si="36"/>
        <v>0</v>
      </c>
      <c r="T185" s="237">
        <f t="shared" si="37"/>
        <v>0</v>
      </c>
      <c r="U185" s="14"/>
      <c r="V185" s="237">
        <f t="shared" si="38"/>
        <v>0</v>
      </c>
      <c r="W185" s="53"/>
      <c r="X185" s="17">
        <f t="shared" si="28"/>
        <v>0</v>
      </c>
      <c r="Y185" s="17">
        <f t="shared" si="29"/>
        <v>0</v>
      </c>
      <c r="Z185" s="17">
        <f t="shared" si="30"/>
        <v>0</v>
      </c>
      <c r="AB185" s="237">
        <f t="shared" si="31"/>
        <v>0</v>
      </c>
      <c r="AC185" s="17">
        <f t="shared" si="32"/>
        <v>0</v>
      </c>
      <c r="AD185" s="237">
        <f t="shared" si="33"/>
        <v>0</v>
      </c>
      <c r="AE185" s="17">
        <f t="shared" si="34"/>
        <v>0</v>
      </c>
      <c r="AF185" s="17">
        <f t="shared" si="35"/>
        <v>0</v>
      </c>
      <c r="AG185" s="35"/>
    </row>
    <row r="186" spans="1:33" ht="21" customHeight="1" x14ac:dyDescent="0.2">
      <c r="A186" s="10"/>
      <c r="B186" s="11"/>
      <c r="C186" s="12"/>
      <c r="D186" s="53"/>
      <c r="E186" s="13"/>
      <c r="F186" s="14"/>
      <c r="G186" s="14"/>
      <c r="H186" s="14"/>
      <c r="I186" s="14"/>
      <c r="J186" s="14"/>
      <c r="K186" s="53"/>
      <c r="L186" s="13"/>
      <c r="M186" s="14"/>
      <c r="N186" s="14"/>
      <c r="O186" s="14"/>
      <c r="P186" s="14"/>
      <c r="Q186" s="14"/>
      <c r="R186" s="53"/>
      <c r="S186" s="237">
        <f t="shared" si="36"/>
        <v>0</v>
      </c>
      <c r="T186" s="237">
        <f t="shared" si="37"/>
        <v>0</v>
      </c>
      <c r="U186" s="14"/>
      <c r="V186" s="237">
        <f t="shared" si="38"/>
        <v>0</v>
      </c>
      <c r="W186" s="53"/>
      <c r="X186" s="17">
        <f t="shared" si="28"/>
        <v>0</v>
      </c>
      <c r="Y186" s="17">
        <f t="shared" si="29"/>
        <v>0</v>
      </c>
      <c r="Z186" s="17">
        <f t="shared" si="30"/>
        <v>0</v>
      </c>
      <c r="AB186" s="237">
        <f t="shared" si="31"/>
        <v>0</v>
      </c>
      <c r="AC186" s="17">
        <f t="shared" si="32"/>
        <v>0</v>
      </c>
      <c r="AD186" s="237">
        <f t="shared" si="33"/>
        <v>0</v>
      </c>
      <c r="AE186" s="17">
        <f t="shared" si="34"/>
        <v>0</v>
      </c>
      <c r="AF186" s="17">
        <f t="shared" si="35"/>
        <v>0</v>
      </c>
      <c r="AG186" s="35"/>
    </row>
    <row r="187" spans="1:33" ht="21" customHeight="1" x14ac:dyDescent="0.2">
      <c r="A187" s="10"/>
      <c r="B187" s="11"/>
      <c r="C187" s="12"/>
      <c r="D187" s="53"/>
      <c r="E187" s="13"/>
      <c r="F187" s="14"/>
      <c r="G187" s="14"/>
      <c r="H187" s="14"/>
      <c r="I187" s="14"/>
      <c r="J187" s="14"/>
      <c r="K187" s="53"/>
      <c r="L187" s="13"/>
      <c r="M187" s="14"/>
      <c r="N187" s="14"/>
      <c r="O187" s="14"/>
      <c r="P187" s="14"/>
      <c r="Q187" s="14"/>
      <c r="R187" s="53"/>
      <c r="S187" s="237">
        <f t="shared" si="36"/>
        <v>0</v>
      </c>
      <c r="T187" s="237">
        <f t="shared" si="37"/>
        <v>0</v>
      </c>
      <c r="U187" s="14"/>
      <c r="V187" s="237">
        <f t="shared" si="38"/>
        <v>0</v>
      </c>
      <c r="W187" s="53"/>
      <c r="X187" s="17">
        <f t="shared" si="28"/>
        <v>0</v>
      </c>
      <c r="Y187" s="17">
        <f t="shared" si="29"/>
        <v>0</v>
      </c>
      <c r="Z187" s="17">
        <f t="shared" si="30"/>
        <v>0</v>
      </c>
      <c r="AB187" s="237">
        <f t="shared" si="31"/>
        <v>0</v>
      </c>
      <c r="AC187" s="17">
        <f t="shared" si="32"/>
        <v>0</v>
      </c>
      <c r="AD187" s="237">
        <f t="shared" si="33"/>
        <v>0</v>
      </c>
      <c r="AE187" s="17">
        <f t="shared" si="34"/>
        <v>0</v>
      </c>
      <c r="AF187" s="17">
        <f t="shared" si="35"/>
        <v>0</v>
      </c>
      <c r="AG187" s="35"/>
    </row>
    <row r="188" spans="1:33" ht="21" customHeight="1" x14ac:dyDescent="0.2">
      <c r="A188" s="10"/>
      <c r="B188" s="11"/>
      <c r="C188" s="12"/>
      <c r="D188" s="53"/>
      <c r="E188" s="13"/>
      <c r="F188" s="14"/>
      <c r="G188" s="14"/>
      <c r="H188" s="14"/>
      <c r="I188" s="14"/>
      <c r="J188" s="14"/>
      <c r="K188" s="53"/>
      <c r="L188" s="13"/>
      <c r="M188" s="14"/>
      <c r="N188" s="14"/>
      <c r="O188" s="14"/>
      <c r="P188" s="14"/>
      <c r="Q188" s="14"/>
      <c r="R188" s="53"/>
      <c r="S188" s="237">
        <f t="shared" si="36"/>
        <v>0</v>
      </c>
      <c r="T188" s="237">
        <f t="shared" si="37"/>
        <v>0</v>
      </c>
      <c r="U188" s="14"/>
      <c r="V188" s="237">
        <f t="shared" si="38"/>
        <v>0</v>
      </c>
      <c r="W188" s="53"/>
      <c r="X188" s="17">
        <f t="shared" si="28"/>
        <v>0</v>
      </c>
      <c r="Y188" s="17">
        <f t="shared" si="29"/>
        <v>0</v>
      </c>
      <c r="Z188" s="17">
        <f t="shared" si="30"/>
        <v>0</v>
      </c>
      <c r="AB188" s="237">
        <f t="shared" si="31"/>
        <v>0</v>
      </c>
      <c r="AC188" s="17">
        <f t="shared" si="32"/>
        <v>0</v>
      </c>
      <c r="AD188" s="237">
        <f t="shared" si="33"/>
        <v>0</v>
      </c>
      <c r="AE188" s="17">
        <f t="shared" si="34"/>
        <v>0</v>
      </c>
      <c r="AF188" s="17">
        <f t="shared" si="35"/>
        <v>0</v>
      </c>
      <c r="AG188" s="35"/>
    </row>
    <row r="189" spans="1:33" ht="21" customHeight="1" x14ac:dyDescent="0.2">
      <c r="A189" s="10"/>
      <c r="B189" s="11"/>
      <c r="C189" s="12"/>
      <c r="D189" s="53"/>
      <c r="E189" s="13"/>
      <c r="F189" s="14"/>
      <c r="G189" s="14"/>
      <c r="H189" s="14"/>
      <c r="I189" s="14"/>
      <c r="J189" s="14"/>
      <c r="K189" s="53"/>
      <c r="L189" s="13"/>
      <c r="M189" s="14"/>
      <c r="N189" s="14"/>
      <c r="O189" s="14"/>
      <c r="P189" s="14"/>
      <c r="Q189" s="14"/>
      <c r="R189" s="53"/>
      <c r="S189" s="237">
        <f t="shared" si="36"/>
        <v>0</v>
      </c>
      <c r="T189" s="237">
        <f t="shared" si="37"/>
        <v>0</v>
      </c>
      <c r="U189" s="14"/>
      <c r="V189" s="237">
        <f t="shared" si="38"/>
        <v>0</v>
      </c>
      <c r="W189" s="53"/>
      <c r="X189" s="17">
        <f t="shared" si="28"/>
        <v>0</v>
      </c>
      <c r="Y189" s="17">
        <f t="shared" si="29"/>
        <v>0</v>
      </c>
      <c r="Z189" s="17">
        <f t="shared" si="30"/>
        <v>0</v>
      </c>
      <c r="AB189" s="237">
        <f t="shared" si="31"/>
        <v>0</v>
      </c>
      <c r="AC189" s="17">
        <f t="shared" si="32"/>
        <v>0</v>
      </c>
      <c r="AD189" s="237">
        <f t="shared" si="33"/>
        <v>0</v>
      </c>
      <c r="AE189" s="17">
        <f t="shared" si="34"/>
        <v>0</v>
      </c>
      <c r="AF189" s="17">
        <f t="shared" si="35"/>
        <v>0</v>
      </c>
      <c r="AG189" s="35"/>
    </row>
    <row r="190" spans="1:33" ht="21" customHeight="1" x14ac:dyDescent="0.2">
      <c r="A190" s="10"/>
      <c r="B190" s="11"/>
      <c r="C190" s="12"/>
      <c r="D190" s="53"/>
      <c r="E190" s="13"/>
      <c r="F190" s="14"/>
      <c r="G190" s="14"/>
      <c r="H190" s="14"/>
      <c r="I190" s="14"/>
      <c r="J190" s="14"/>
      <c r="K190" s="53"/>
      <c r="L190" s="13"/>
      <c r="M190" s="14"/>
      <c r="N190" s="14"/>
      <c r="O190" s="14"/>
      <c r="P190" s="14"/>
      <c r="Q190" s="14"/>
      <c r="R190" s="53"/>
      <c r="S190" s="237">
        <f t="shared" si="36"/>
        <v>0</v>
      </c>
      <c r="T190" s="237">
        <f t="shared" si="37"/>
        <v>0</v>
      </c>
      <c r="U190" s="14"/>
      <c r="V190" s="237">
        <f t="shared" si="38"/>
        <v>0</v>
      </c>
      <c r="W190" s="53"/>
      <c r="X190" s="17">
        <f t="shared" si="28"/>
        <v>0</v>
      </c>
      <c r="Y190" s="17">
        <f t="shared" si="29"/>
        <v>0</v>
      </c>
      <c r="Z190" s="17">
        <f t="shared" si="30"/>
        <v>0</v>
      </c>
      <c r="AB190" s="237">
        <f t="shared" si="31"/>
        <v>0</v>
      </c>
      <c r="AC190" s="17">
        <f t="shared" si="32"/>
        <v>0</v>
      </c>
      <c r="AD190" s="237">
        <f t="shared" si="33"/>
        <v>0</v>
      </c>
      <c r="AE190" s="17">
        <f t="shared" si="34"/>
        <v>0</v>
      </c>
      <c r="AF190" s="17">
        <f t="shared" si="35"/>
        <v>0</v>
      </c>
      <c r="AG190" s="35"/>
    </row>
    <row r="191" spans="1:33" ht="21" customHeight="1" x14ac:dyDescent="0.2">
      <c r="A191" s="10"/>
      <c r="B191" s="11"/>
      <c r="C191" s="12"/>
      <c r="D191" s="53"/>
      <c r="E191" s="13"/>
      <c r="F191" s="14"/>
      <c r="G191" s="14"/>
      <c r="H191" s="14"/>
      <c r="I191" s="14"/>
      <c r="J191" s="14"/>
      <c r="K191" s="53"/>
      <c r="L191" s="13"/>
      <c r="M191" s="14"/>
      <c r="N191" s="14"/>
      <c r="O191" s="14"/>
      <c r="P191" s="14"/>
      <c r="Q191" s="14"/>
      <c r="R191" s="53"/>
      <c r="S191" s="237">
        <f t="shared" si="36"/>
        <v>0</v>
      </c>
      <c r="T191" s="237">
        <f t="shared" si="37"/>
        <v>0</v>
      </c>
      <c r="U191" s="14"/>
      <c r="V191" s="237">
        <f t="shared" si="38"/>
        <v>0</v>
      </c>
      <c r="W191" s="53"/>
      <c r="X191" s="17">
        <f t="shared" si="28"/>
        <v>0</v>
      </c>
      <c r="Y191" s="17">
        <f t="shared" si="29"/>
        <v>0</v>
      </c>
      <c r="Z191" s="17">
        <f t="shared" si="30"/>
        <v>0</v>
      </c>
      <c r="AB191" s="237">
        <f t="shared" si="31"/>
        <v>0</v>
      </c>
      <c r="AC191" s="17">
        <f t="shared" si="32"/>
        <v>0</v>
      </c>
      <c r="AD191" s="237">
        <f t="shared" si="33"/>
        <v>0</v>
      </c>
      <c r="AE191" s="17">
        <f t="shared" si="34"/>
        <v>0</v>
      </c>
      <c r="AF191" s="17">
        <f t="shared" si="35"/>
        <v>0</v>
      </c>
      <c r="AG191" s="35"/>
    </row>
    <row r="192" spans="1:33" ht="21" customHeight="1" x14ac:dyDescent="0.2">
      <c r="A192" s="10"/>
      <c r="B192" s="11"/>
      <c r="C192" s="12"/>
      <c r="D192" s="53"/>
      <c r="E192" s="13"/>
      <c r="F192" s="14"/>
      <c r="G192" s="14"/>
      <c r="H192" s="14"/>
      <c r="I192" s="14"/>
      <c r="J192" s="14"/>
      <c r="K192" s="53"/>
      <c r="L192" s="13"/>
      <c r="M192" s="14"/>
      <c r="N192" s="14"/>
      <c r="O192" s="14"/>
      <c r="P192" s="14"/>
      <c r="Q192" s="14"/>
      <c r="R192" s="53"/>
      <c r="S192" s="237">
        <f t="shared" si="36"/>
        <v>0</v>
      </c>
      <c r="T192" s="237">
        <f t="shared" si="37"/>
        <v>0</v>
      </c>
      <c r="U192" s="14"/>
      <c r="V192" s="237">
        <f t="shared" si="38"/>
        <v>0</v>
      </c>
      <c r="W192" s="53"/>
      <c r="X192" s="17">
        <f t="shared" si="28"/>
        <v>0</v>
      </c>
      <c r="Y192" s="17">
        <f t="shared" si="29"/>
        <v>0</v>
      </c>
      <c r="Z192" s="17">
        <f t="shared" si="30"/>
        <v>0</v>
      </c>
      <c r="AB192" s="237">
        <f t="shared" si="31"/>
        <v>0</v>
      </c>
      <c r="AC192" s="17">
        <f t="shared" si="32"/>
        <v>0</v>
      </c>
      <c r="AD192" s="237">
        <f t="shared" si="33"/>
        <v>0</v>
      </c>
      <c r="AE192" s="17">
        <f t="shared" si="34"/>
        <v>0</v>
      </c>
      <c r="AF192" s="17">
        <f t="shared" si="35"/>
        <v>0</v>
      </c>
      <c r="AG192" s="35"/>
    </row>
    <row r="193" spans="1:33" ht="21" customHeight="1" x14ac:dyDescent="0.2">
      <c r="A193" s="10"/>
      <c r="B193" s="11"/>
      <c r="C193" s="12"/>
      <c r="D193" s="53"/>
      <c r="E193" s="13"/>
      <c r="F193" s="14"/>
      <c r="G193" s="14"/>
      <c r="H193" s="14"/>
      <c r="I193" s="14"/>
      <c r="J193" s="14"/>
      <c r="K193" s="53"/>
      <c r="L193" s="13"/>
      <c r="M193" s="14"/>
      <c r="N193" s="14"/>
      <c r="O193" s="14"/>
      <c r="P193" s="14"/>
      <c r="Q193" s="14"/>
      <c r="R193" s="53"/>
      <c r="S193" s="237">
        <f t="shared" si="36"/>
        <v>0</v>
      </c>
      <c r="T193" s="237">
        <f t="shared" si="37"/>
        <v>0</v>
      </c>
      <c r="U193" s="14"/>
      <c r="V193" s="237">
        <f t="shared" si="38"/>
        <v>0</v>
      </c>
      <c r="W193" s="53"/>
      <c r="X193" s="17">
        <f t="shared" si="28"/>
        <v>0</v>
      </c>
      <c r="Y193" s="17">
        <f t="shared" si="29"/>
        <v>0</v>
      </c>
      <c r="Z193" s="17">
        <f t="shared" si="30"/>
        <v>0</v>
      </c>
      <c r="AB193" s="237">
        <f t="shared" si="31"/>
        <v>0</v>
      </c>
      <c r="AC193" s="17">
        <f t="shared" si="32"/>
        <v>0</v>
      </c>
      <c r="AD193" s="237">
        <f t="shared" si="33"/>
        <v>0</v>
      </c>
      <c r="AE193" s="17">
        <f t="shared" si="34"/>
        <v>0</v>
      </c>
      <c r="AF193" s="17">
        <f t="shared" si="35"/>
        <v>0</v>
      </c>
      <c r="AG193" s="35"/>
    </row>
    <row r="194" spans="1:33" ht="21" customHeight="1" x14ac:dyDescent="0.2">
      <c r="A194" s="10"/>
      <c r="B194" s="11"/>
      <c r="C194" s="12"/>
      <c r="D194" s="53"/>
      <c r="E194" s="13"/>
      <c r="F194" s="14"/>
      <c r="G194" s="14"/>
      <c r="H194" s="14"/>
      <c r="I194" s="14"/>
      <c r="J194" s="14"/>
      <c r="K194" s="53"/>
      <c r="L194" s="13"/>
      <c r="M194" s="14"/>
      <c r="N194" s="14"/>
      <c r="O194" s="14"/>
      <c r="P194" s="14"/>
      <c r="Q194" s="14"/>
      <c r="R194" s="53"/>
      <c r="S194" s="237">
        <f t="shared" si="36"/>
        <v>0</v>
      </c>
      <c r="T194" s="237">
        <f t="shared" si="37"/>
        <v>0</v>
      </c>
      <c r="U194" s="14"/>
      <c r="V194" s="237">
        <f t="shared" si="38"/>
        <v>0</v>
      </c>
      <c r="W194" s="53"/>
      <c r="X194" s="17">
        <f t="shared" si="28"/>
        <v>0</v>
      </c>
      <c r="Y194" s="17">
        <f t="shared" si="29"/>
        <v>0</v>
      </c>
      <c r="Z194" s="17">
        <f t="shared" si="30"/>
        <v>0</v>
      </c>
      <c r="AB194" s="237">
        <f t="shared" si="31"/>
        <v>0</v>
      </c>
      <c r="AC194" s="17">
        <f t="shared" si="32"/>
        <v>0</v>
      </c>
      <c r="AD194" s="237">
        <f t="shared" si="33"/>
        <v>0</v>
      </c>
      <c r="AE194" s="17">
        <f t="shared" si="34"/>
        <v>0</v>
      </c>
      <c r="AF194" s="17">
        <f t="shared" si="35"/>
        <v>0</v>
      </c>
      <c r="AG194" s="35"/>
    </row>
    <row r="195" spans="1:33" ht="21" customHeight="1" x14ac:dyDescent="0.2">
      <c r="A195" s="10"/>
      <c r="B195" s="11"/>
      <c r="C195" s="12"/>
      <c r="D195" s="53"/>
      <c r="E195" s="13"/>
      <c r="F195" s="14"/>
      <c r="G195" s="14"/>
      <c r="H195" s="14"/>
      <c r="I195" s="14"/>
      <c r="J195" s="14"/>
      <c r="K195" s="53"/>
      <c r="L195" s="13"/>
      <c r="M195" s="14"/>
      <c r="N195" s="14"/>
      <c r="O195" s="14"/>
      <c r="P195" s="14"/>
      <c r="Q195" s="14"/>
      <c r="R195" s="53"/>
      <c r="S195" s="237">
        <f t="shared" si="36"/>
        <v>0</v>
      </c>
      <c r="T195" s="237">
        <f t="shared" si="37"/>
        <v>0</v>
      </c>
      <c r="U195" s="14"/>
      <c r="V195" s="237">
        <f t="shared" si="38"/>
        <v>0</v>
      </c>
      <c r="W195" s="53"/>
      <c r="X195" s="17">
        <f t="shared" si="28"/>
        <v>0</v>
      </c>
      <c r="Y195" s="17">
        <f t="shared" si="29"/>
        <v>0</v>
      </c>
      <c r="Z195" s="17">
        <f t="shared" si="30"/>
        <v>0</v>
      </c>
      <c r="AB195" s="237">
        <f t="shared" si="31"/>
        <v>0</v>
      </c>
      <c r="AC195" s="17">
        <f t="shared" si="32"/>
        <v>0</v>
      </c>
      <c r="AD195" s="237">
        <f t="shared" si="33"/>
        <v>0</v>
      </c>
      <c r="AE195" s="17">
        <f t="shared" si="34"/>
        <v>0</v>
      </c>
      <c r="AF195" s="17">
        <f t="shared" si="35"/>
        <v>0</v>
      </c>
      <c r="AG195" s="35"/>
    </row>
    <row r="196" spans="1:33" ht="21" customHeight="1" x14ac:dyDescent="0.2">
      <c r="A196" s="10"/>
      <c r="B196" s="11"/>
      <c r="C196" s="12"/>
      <c r="D196" s="53"/>
      <c r="E196" s="13"/>
      <c r="F196" s="14"/>
      <c r="G196" s="14"/>
      <c r="H196" s="14"/>
      <c r="I196" s="14"/>
      <c r="J196" s="14"/>
      <c r="K196" s="53"/>
      <c r="L196" s="13"/>
      <c r="M196" s="14"/>
      <c r="N196" s="14"/>
      <c r="O196" s="14"/>
      <c r="P196" s="14"/>
      <c r="Q196" s="14"/>
      <c r="R196" s="53"/>
      <c r="S196" s="237">
        <f t="shared" si="36"/>
        <v>0</v>
      </c>
      <c r="T196" s="237">
        <f t="shared" si="37"/>
        <v>0</v>
      </c>
      <c r="U196" s="14"/>
      <c r="V196" s="237">
        <f t="shared" si="38"/>
        <v>0</v>
      </c>
      <c r="W196" s="53"/>
      <c r="X196" s="17">
        <f t="shared" si="28"/>
        <v>0</v>
      </c>
      <c r="Y196" s="17">
        <f t="shared" si="29"/>
        <v>0</v>
      </c>
      <c r="Z196" s="17">
        <f t="shared" si="30"/>
        <v>0</v>
      </c>
      <c r="AB196" s="237">
        <f t="shared" si="31"/>
        <v>0</v>
      </c>
      <c r="AC196" s="17">
        <f t="shared" si="32"/>
        <v>0</v>
      </c>
      <c r="AD196" s="237">
        <f t="shared" si="33"/>
        <v>0</v>
      </c>
      <c r="AE196" s="17">
        <f t="shared" si="34"/>
        <v>0</v>
      </c>
      <c r="AF196" s="17">
        <f t="shared" si="35"/>
        <v>0</v>
      </c>
      <c r="AG196" s="35"/>
    </row>
    <row r="197" spans="1:33" ht="21" customHeight="1" x14ac:dyDescent="0.2">
      <c r="A197" s="10"/>
      <c r="B197" s="11"/>
      <c r="C197" s="12"/>
      <c r="D197" s="53"/>
      <c r="E197" s="13"/>
      <c r="F197" s="14"/>
      <c r="G197" s="14"/>
      <c r="H197" s="14"/>
      <c r="I197" s="14"/>
      <c r="J197" s="14"/>
      <c r="K197" s="53"/>
      <c r="L197" s="13"/>
      <c r="M197" s="14"/>
      <c r="N197" s="14"/>
      <c r="O197" s="14"/>
      <c r="P197" s="14"/>
      <c r="Q197" s="14"/>
      <c r="R197" s="53"/>
      <c r="S197" s="237">
        <f t="shared" si="36"/>
        <v>0</v>
      </c>
      <c r="T197" s="237">
        <f t="shared" si="37"/>
        <v>0</v>
      </c>
      <c r="U197" s="14"/>
      <c r="V197" s="237">
        <f t="shared" si="38"/>
        <v>0</v>
      </c>
      <c r="W197" s="53"/>
      <c r="X197" s="17">
        <f t="shared" si="28"/>
        <v>0</v>
      </c>
      <c r="Y197" s="17">
        <f t="shared" si="29"/>
        <v>0</v>
      </c>
      <c r="Z197" s="17">
        <f t="shared" si="30"/>
        <v>0</v>
      </c>
      <c r="AB197" s="237">
        <f t="shared" si="31"/>
        <v>0</v>
      </c>
      <c r="AC197" s="17">
        <f t="shared" si="32"/>
        <v>0</v>
      </c>
      <c r="AD197" s="237">
        <f t="shared" si="33"/>
        <v>0</v>
      </c>
      <c r="AE197" s="17">
        <f t="shared" si="34"/>
        <v>0</v>
      </c>
      <c r="AF197" s="17">
        <f t="shared" si="35"/>
        <v>0</v>
      </c>
      <c r="AG197" s="35"/>
    </row>
    <row r="198" spans="1:33" ht="21" customHeight="1" x14ac:dyDescent="0.2">
      <c r="A198" s="10"/>
      <c r="B198" s="11"/>
      <c r="C198" s="12"/>
      <c r="D198" s="53"/>
      <c r="E198" s="13"/>
      <c r="F198" s="14"/>
      <c r="G198" s="14"/>
      <c r="H198" s="14"/>
      <c r="I198" s="14"/>
      <c r="J198" s="14"/>
      <c r="K198" s="53"/>
      <c r="L198" s="13"/>
      <c r="M198" s="14"/>
      <c r="N198" s="14"/>
      <c r="O198" s="14"/>
      <c r="P198" s="14"/>
      <c r="Q198" s="14"/>
      <c r="R198" s="53"/>
      <c r="S198" s="237">
        <f t="shared" si="36"/>
        <v>0</v>
      </c>
      <c r="T198" s="237">
        <f t="shared" si="37"/>
        <v>0</v>
      </c>
      <c r="U198" s="14"/>
      <c r="V198" s="237">
        <f t="shared" si="38"/>
        <v>0</v>
      </c>
      <c r="W198" s="53"/>
      <c r="X198" s="17">
        <f t="shared" ref="X198:X261" si="39">SUM(E198:F198,J198)*C198</f>
        <v>0</v>
      </c>
      <c r="Y198" s="17">
        <f t="shared" ref="Y198:Y261" si="40">SUM(L198:M198,Q198)*C198</f>
        <v>0</v>
      </c>
      <c r="Z198" s="17">
        <f t="shared" ref="Z198:Z261" si="41">X198-Y198</f>
        <v>0</v>
      </c>
      <c r="AB198" s="237">
        <f t="shared" ref="AB198:AB261" si="42">SUM(E198,F198,G198,I198,J198)+IF(U198&gt;0,U198,0)</f>
        <v>0</v>
      </c>
      <c r="AC198" s="17">
        <f t="shared" ref="AC198:AC261" si="43">AB198*C198</f>
        <v>0</v>
      </c>
      <c r="AD198" s="237">
        <f t="shared" ref="AD198:AD261" si="44">SUM(L198,M198,N198,P198,Q198)+IF(U198&lt;0,U198*-1,0)</f>
        <v>0</v>
      </c>
      <c r="AE198" s="17">
        <f t="shared" ref="AE198:AE261" si="45">SUM(N198,P198)*C198</f>
        <v>0</v>
      </c>
      <c r="AF198" s="17">
        <f t="shared" si="35"/>
        <v>0</v>
      </c>
      <c r="AG198" s="35"/>
    </row>
    <row r="199" spans="1:33" ht="21" customHeight="1" x14ac:dyDescent="0.2">
      <c r="A199" s="10"/>
      <c r="B199" s="11"/>
      <c r="C199" s="12"/>
      <c r="D199" s="53"/>
      <c r="E199" s="13"/>
      <c r="F199" s="14"/>
      <c r="G199" s="14"/>
      <c r="H199" s="14"/>
      <c r="I199" s="14"/>
      <c r="J199" s="14"/>
      <c r="K199" s="53"/>
      <c r="L199" s="13"/>
      <c r="M199" s="14"/>
      <c r="N199" s="14"/>
      <c r="O199" s="14"/>
      <c r="P199" s="14"/>
      <c r="Q199" s="14"/>
      <c r="R199" s="53"/>
      <c r="S199" s="237">
        <f t="shared" si="36"/>
        <v>0</v>
      </c>
      <c r="T199" s="237">
        <f t="shared" si="37"/>
        <v>0</v>
      </c>
      <c r="U199" s="14"/>
      <c r="V199" s="237">
        <f t="shared" si="38"/>
        <v>0</v>
      </c>
      <c r="W199" s="53"/>
      <c r="X199" s="17">
        <f t="shared" si="39"/>
        <v>0</v>
      </c>
      <c r="Y199" s="17">
        <f t="shared" si="40"/>
        <v>0</v>
      </c>
      <c r="Z199" s="17">
        <f t="shared" si="41"/>
        <v>0</v>
      </c>
      <c r="AB199" s="237">
        <f t="shared" si="42"/>
        <v>0</v>
      </c>
      <c r="AC199" s="17">
        <f t="shared" si="43"/>
        <v>0</v>
      </c>
      <c r="AD199" s="237">
        <f t="shared" si="44"/>
        <v>0</v>
      </c>
      <c r="AE199" s="17">
        <f t="shared" si="45"/>
        <v>0</v>
      </c>
      <c r="AF199" s="17">
        <f t="shared" ref="AF199:AF262" si="46">(SUM(E199:F199)+IF(U199&gt;0,U199,0))*C199</f>
        <v>0</v>
      </c>
      <c r="AG199" s="35"/>
    </row>
    <row r="200" spans="1:33" ht="21" customHeight="1" x14ac:dyDescent="0.2">
      <c r="A200" s="10"/>
      <c r="B200" s="11"/>
      <c r="C200" s="12"/>
      <c r="D200" s="53"/>
      <c r="E200" s="13"/>
      <c r="F200" s="14"/>
      <c r="G200" s="14"/>
      <c r="H200" s="14"/>
      <c r="I200" s="14"/>
      <c r="J200" s="14"/>
      <c r="K200" s="53"/>
      <c r="L200" s="13"/>
      <c r="M200" s="14"/>
      <c r="N200" s="14"/>
      <c r="O200" s="14"/>
      <c r="P200" s="14"/>
      <c r="Q200" s="14"/>
      <c r="R200" s="53"/>
      <c r="S200" s="237">
        <f t="shared" si="36"/>
        <v>0</v>
      </c>
      <c r="T200" s="237">
        <f t="shared" si="37"/>
        <v>0</v>
      </c>
      <c r="U200" s="14"/>
      <c r="V200" s="237">
        <f t="shared" si="38"/>
        <v>0</v>
      </c>
      <c r="W200" s="53"/>
      <c r="X200" s="17">
        <f t="shared" si="39"/>
        <v>0</v>
      </c>
      <c r="Y200" s="17">
        <f t="shared" si="40"/>
        <v>0</v>
      </c>
      <c r="Z200" s="17">
        <f t="shared" si="41"/>
        <v>0</v>
      </c>
      <c r="AB200" s="237">
        <f t="shared" si="42"/>
        <v>0</v>
      </c>
      <c r="AC200" s="17">
        <f t="shared" si="43"/>
        <v>0</v>
      </c>
      <c r="AD200" s="237">
        <f t="shared" si="44"/>
        <v>0</v>
      </c>
      <c r="AE200" s="17">
        <f t="shared" si="45"/>
        <v>0</v>
      </c>
      <c r="AF200" s="17">
        <f t="shared" si="46"/>
        <v>0</v>
      </c>
      <c r="AG200" s="35"/>
    </row>
    <row r="201" spans="1:33" ht="21" customHeight="1" x14ac:dyDescent="0.2">
      <c r="A201" s="10"/>
      <c r="B201" s="11"/>
      <c r="C201" s="12"/>
      <c r="D201" s="53"/>
      <c r="E201" s="13"/>
      <c r="F201" s="14"/>
      <c r="G201" s="14"/>
      <c r="H201" s="14"/>
      <c r="I201" s="14"/>
      <c r="J201" s="14"/>
      <c r="K201" s="53"/>
      <c r="L201" s="13"/>
      <c r="M201" s="14"/>
      <c r="N201" s="14"/>
      <c r="O201" s="14"/>
      <c r="P201" s="14"/>
      <c r="Q201" s="14"/>
      <c r="R201" s="53"/>
      <c r="S201" s="237">
        <f t="shared" si="36"/>
        <v>0</v>
      </c>
      <c r="T201" s="237">
        <f t="shared" si="37"/>
        <v>0</v>
      </c>
      <c r="U201" s="14"/>
      <c r="V201" s="237">
        <f t="shared" si="38"/>
        <v>0</v>
      </c>
      <c r="W201" s="53"/>
      <c r="X201" s="17">
        <f t="shared" si="39"/>
        <v>0</v>
      </c>
      <c r="Y201" s="17">
        <f t="shared" si="40"/>
        <v>0</v>
      </c>
      <c r="Z201" s="17">
        <f t="shared" si="41"/>
        <v>0</v>
      </c>
      <c r="AB201" s="237">
        <f t="shared" si="42"/>
        <v>0</v>
      </c>
      <c r="AC201" s="17">
        <f t="shared" si="43"/>
        <v>0</v>
      </c>
      <c r="AD201" s="237">
        <f t="shared" si="44"/>
        <v>0</v>
      </c>
      <c r="AE201" s="17">
        <f t="shared" si="45"/>
        <v>0</v>
      </c>
      <c r="AF201" s="17">
        <f t="shared" si="46"/>
        <v>0</v>
      </c>
      <c r="AG201" s="35"/>
    </row>
    <row r="202" spans="1:33" ht="21" customHeight="1" x14ac:dyDescent="0.2">
      <c r="A202" s="10"/>
      <c r="B202" s="11"/>
      <c r="C202" s="12"/>
      <c r="D202" s="53"/>
      <c r="E202" s="13"/>
      <c r="F202" s="14"/>
      <c r="G202" s="14"/>
      <c r="H202" s="14"/>
      <c r="I202" s="14"/>
      <c r="J202" s="14"/>
      <c r="K202" s="53"/>
      <c r="L202" s="13"/>
      <c r="M202" s="14"/>
      <c r="N202" s="14"/>
      <c r="O202" s="14"/>
      <c r="P202" s="14"/>
      <c r="Q202" s="14"/>
      <c r="R202" s="53"/>
      <c r="S202" s="237">
        <f t="shared" si="36"/>
        <v>0</v>
      </c>
      <c r="T202" s="237">
        <f t="shared" si="37"/>
        <v>0</v>
      </c>
      <c r="U202" s="14"/>
      <c r="V202" s="237">
        <f t="shared" si="38"/>
        <v>0</v>
      </c>
      <c r="W202" s="53"/>
      <c r="X202" s="17">
        <f t="shared" si="39"/>
        <v>0</v>
      </c>
      <c r="Y202" s="17">
        <f t="shared" si="40"/>
        <v>0</v>
      </c>
      <c r="Z202" s="17">
        <f t="shared" si="41"/>
        <v>0</v>
      </c>
      <c r="AB202" s="237">
        <f t="shared" si="42"/>
        <v>0</v>
      </c>
      <c r="AC202" s="17">
        <f t="shared" si="43"/>
        <v>0</v>
      </c>
      <c r="AD202" s="237">
        <f t="shared" si="44"/>
        <v>0</v>
      </c>
      <c r="AE202" s="17">
        <f t="shared" si="45"/>
        <v>0</v>
      </c>
      <c r="AF202" s="17">
        <f t="shared" si="46"/>
        <v>0</v>
      </c>
      <c r="AG202" s="35"/>
    </row>
    <row r="203" spans="1:33" ht="21" customHeight="1" x14ac:dyDescent="0.2">
      <c r="A203" s="10"/>
      <c r="B203" s="11"/>
      <c r="C203" s="12"/>
      <c r="D203" s="53"/>
      <c r="E203" s="13"/>
      <c r="F203" s="14"/>
      <c r="G203" s="14"/>
      <c r="H203" s="14"/>
      <c r="I203" s="14"/>
      <c r="J203" s="14"/>
      <c r="K203" s="53"/>
      <c r="L203" s="13"/>
      <c r="M203" s="14"/>
      <c r="N203" s="14"/>
      <c r="O203" s="14"/>
      <c r="P203" s="14"/>
      <c r="Q203" s="14"/>
      <c r="R203" s="53"/>
      <c r="S203" s="237">
        <f t="shared" si="36"/>
        <v>0</v>
      </c>
      <c r="T203" s="237">
        <f t="shared" si="37"/>
        <v>0</v>
      </c>
      <c r="U203" s="14"/>
      <c r="V203" s="237">
        <f t="shared" si="38"/>
        <v>0</v>
      </c>
      <c r="W203" s="53"/>
      <c r="X203" s="17">
        <f t="shared" si="39"/>
        <v>0</v>
      </c>
      <c r="Y203" s="17">
        <f t="shared" si="40"/>
        <v>0</v>
      </c>
      <c r="Z203" s="17">
        <f t="shared" si="41"/>
        <v>0</v>
      </c>
      <c r="AB203" s="237">
        <f t="shared" si="42"/>
        <v>0</v>
      </c>
      <c r="AC203" s="17">
        <f t="shared" si="43"/>
        <v>0</v>
      </c>
      <c r="AD203" s="237">
        <f t="shared" si="44"/>
        <v>0</v>
      </c>
      <c r="AE203" s="17">
        <f t="shared" si="45"/>
        <v>0</v>
      </c>
      <c r="AF203" s="17">
        <f t="shared" si="46"/>
        <v>0</v>
      </c>
      <c r="AG203" s="35"/>
    </row>
    <row r="204" spans="1:33" ht="21" customHeight="1" x14ac:dyDescent="0.2">
      <c r="A204" s="10"/>
      <c r="B204" s="11"/>
      <c r="C204" s="12"/>
      <c r="D204" s="53"/>
      <c r="E204" s="13"/>
      <c r="F204" s="14"/>
      <c r="G204" s="14"/>
      <c r="H204" s="14"/>
      <c r="I204" s="14"/>
      <c r="J204" s="14"/>
      <c r="K204" s="53"/>
      <c r="L204" s="13"/>
      <c r="M204" s="14"/>
      <c r="N204" s="14"/>
      <c r="O204" s="14"/>
      <c r="P204" s="14"/>
      <c r="Q204" s="14"/>
      <c r="R204" s="53"/>
      <c r="S204" s="237">
        <f t="shared" si="36"/>
        <v>0</v>
      </c>
      <c r="T204" s="237">
        <f t="shared" si="37"/>
        <v>0</v>
      </c>
      <c r="U204" s="14"/>
      <c r="V204" s="237">
        <f t="shared" si="38"/>
        <v>0</v>
      </c>
      <c r="W204" s="53"/>
      <c r="X204" s="17">
        <f t="shared" si="39"/>
        <v>0</v>
      </c>
      <c r="Y204" s="17">
        <f t="shared" si="40"/>
        <v>0</v>
      </c>
      <c r="Z204" s="17">
        <f t="shared" si="41"/>
        <v>0</v>
      </c>
      <c r="AB204" s="237">
        <f t="shared" si="42"/>
        <v>0</v>
      </c>
      <c r="AC204" s="17">
        <f t="shared" si="43"/>
        <v>0</v>
      </c>
      <c r="AD204" s="237">
        <f t="shared" si="44"/>
        <v>0</v>
      </c>
      <c r="AE204" s="17">
        <f t="shared" si="45"/>
        <v>0</v>
      </c>
      <c r="AF204" s="17">
        <f t="shared" si="46"/>
        <v>0</v>
      </c>
      <c r="AG204" s="35"/>
    </row>
    <row r="205" spans="1:33" ht="21" customHeight="1" x14ac:dyDescent="0.2">
      <c r="A205" s="10"/>
      <c r="B205" s="11"/>
      <c r="C205" s="12"/>
      <c r="D205" s="53"/>
      <c r="E205" s="13"/>
      <c r="F205" s="14"/>
      <c r="G205" s="14"/>
      <c r="H205" s="14"/>
      <c r="I205" s="14"/>
      <c r="J205" s="14"/>
      <c r="K205" s="53"/>
      <c r="L205" s="13"/>
      <c r="M205" s="14"/>
      <c r="N205" s="14"/>
      <c r="O205" s="14"/>
      <c r="P205" s="14"/>
      <c r="Q205" s="14"/>
      <c r="R205" s="53"/>
      <c r="S205" s="237">
        <f t="shared" si="36"/>
        <v>0</v>
      </c>
      <c r="T205" s="237">
        <f t="shared" si="37"/>
        <v>0</v>
      </c>
      <c r="U205" s="14"/>
      <c r="V205" s="237">
        <f t="shared" si="38"/>
        <v>0</v>
      </c>
      <c r="W205" s="53"/>
      <c r="X205" s="17">
        <f t="shared" si="39"/>
        <v>0</v>
      </c>
      <c r="Y205" s="17">
        <f t="shared" si="40"/>
        <v>0</v>
      </c>
      <c r="Z205" s="17">
        <f t="shared" si="41"/>
        <v>0</v>
      </c>
      <c r="AB205" s="237">
        <f t="shared" si="42"/>
        <v>0</v>
      </c>
      <c r="AC205" s="17">
        <f t="shared" si="43"/>
        <v>0</v>
      </c>
      <c r="AD205" s="237">
        <f t="shared" si="44"/>
        <v>0</v>
      </c>
      <c r="AE205" s="17">
        <f t="shared" si="45"/>
        <v>0</v>
      </c>
      <c r="AF205" s="17">
        <f t="shared" si="46"/>
        <v>0</v>
      </c>
      <c r="AG205" s="35"/>
    </row>
    <row r="206" spans="1:33" ht="21" customHeight="1" x14ac:dyDescent="0.2">
      <c r="A206" s="10"/>
      <c r="B206" s="11"/>
      <c r="C206" s="12"/>
      <c r="D206" s="53"/>
      <c r="E206" s="13"/>
      <c r="F206" s="14"/>
      <c r="G206" s="14"/>
      <c r="H206" s="14"/>
      <c r="I206" s="14"/>
      <c r="J206" s="14"/>
      <c r="K206" s="53"/>
      <c r="L206" s="13"/>
      <c r="M206" s="14"/>
      <c r="N206" s="14"/>
      <c r="O206" s="14"/>
      <c r="P206" s="14"/>
      <c r="Q206" s="14"/>
      <c r="R206" s="53"/>
      <c r="S206" s="237">
        <f t="shared" si="36"/>
        <v>0</v>
      </c>
      <c r="T206" s="237">
        <f t="shared" si="37"/>
        <v>0</v>
      </c>
      <c r="U206" s="14"/>
      <c r="V206" s="237">
        <f t="shared" si="38"/>
        <v>0</v>
      </c>
      <c r="W206" s="53"/>
      <c r="X206" s="17">
        <f t="shared" si="39"/>
        <v>0</v>
      </c>
      <c r="Y206" s="17">
        <f t="shared" si="40"/>
        <v>0</v>
      </c>
      <c r="Z206" s="17">
        <f t="shared" si="41"/>
        <v>0</v>
      </c>
      <c r="AB206" s="237">
        <f t="shared" si="42"/>
        <v>0</v>
      </c>
      <c r="AC206" s="17">
        <f t="shared" si="43"/>
        <v>0</v>
      </c>
      <c r="AD206" s="237">
        <f t="shared" si="44"/>
        <v>0</v>
      </c>
      <c r="AE206" s="17">
        <f t="shared" si="45"/>
        <v>0</v>
      </c>
      <c r="AF206" s="17">
        <f t="shared" si="46"/>
        <v>0</v>
      </c>
      <c r="AG206" s="35"/>
    </row>
    <row r="207" spans="1:33" ht="21" customHeight="1" x14ac:dyDescent="0.2">
      <c r="A207" s="10"/>
      <c r="B207" s="11"/>
      <c r="C207" s="12"/>
      <c r="D207" s="53"/>
      <c r="E207" s="13"/>
      <c r="F207" s="14"/>
      <c r="G207" s="14"/>
      <c r="H207" s="14"/>
      <c r="I207" s="14"/>
      <c r="J207" s="14"/>
      <c r="K207" s="53"/>
      <c r="L207" s="13"/>
      <c r="M207" s="14"/>
      <c r="N207" s="14"/>
      <c r="O207" s="14"/>
      <c r="P207" s="14"/>
      <c r="Q207" s="14"/>
      <c r="R207" s="53"/>
      <c r="S207" s="237">
        <f t="shared" si="36"/>
        <v>0</v>
      </c>
      <c r="T207" s="237">
        <f t="shared" si="37"/>
        <v>0</v>
      </c>
      <c r="U207" s="14"/>
      <c r="V207" s="237">
        <f t="shared" si="38"/>
        <v>0</v>
      </c>
      <c r="W207" s="53"/>
      <c r="X207" s="17">
        <f t="shared" si="39"/>
        <v>0</v>
      </c>
      <c r="Y207" s="17">
        <f t="shared" si="40"/>
        <v>0</v>
      </c>
      <c r="Z207" s="17">
        <f t="shared" si="41"/>
        <v>0</v>
      </c>
      <c r="AB207" s="237">
        <f t="shared" si="42"/>
        <v>0</v>
      </c>
      <c r="AC207" s="17">
        <f t="shared" si="43"/>
        <v>0</v>
      </c>
      <c r="AD207" s="237">
        <f t="shared" si="44"/>
        <v>0</v>
      </c>
      <c r="AE207" s="17">
        <f t="shared" si="45"/>
        <v>0</v>
      </c>
      <c r="AF207" s="17">
        <f t="shared" si="46"/>
        <v>0</v>
      </c>
      <c r="AG207" s="35"/>
    </row>
    <row r="208" spans="1:33" ht="21" customHeight="1" x14ac:dyDescent="0.2">
      <c r="A208" s="10"/>
      <c r="B208" s="11"/>
      <c r="C208" s="12"/>
      <c r="D208" s="53"/>
      <c r="E208" s="13"/>
      <c r="F208" s="14"/>
      <c r="G208" s="14"/>
      <c r="H208" s="14"/>
      <c r="I208" s="14"/>
      <c r="J208" s="14"/>
      <c r="K208" s="53"/>
      <c r="L208" s="13"/>
      <c r="M208" s="14"/>
      <c r="N208" s="14"/>
      <c r="O208" s="14"/>
      <c r="P208" s="14"/>
      <c r="Q208" s="14"/>
      <c r="R208" s="53"/>
      <c r="S208" s="237">
        <f t="shared" ref="S208:S215" si="47">SUM(E208:J208)</f>
        <v>0</v>
      </c>
      <c r="T208" s="237">
        <f t="shared" ref="T208:T215" si="48">SUM(L208:Q208)</f>
        <v>0</v>
      </c>
      <c r="U208" s="14"/>
      <c r="V208" s="237">
        <f t="shared" ref="V208:V215" si="49">IF(SUM(S208:U208)=0,0,V207+S208-T208+U208)</f>
        <v>0</v>
      </c>
      <c r="W208" s="53"/>
      <c r="X208" s="17">
        <f t="shared" si="39"/>
        <v>0</v>
      </c>
      <c r="Y208" s="17">
        <f t="shared" si="40"/>
        <v>0</v>
      </c>
      <c r="Z208" s="17">
        <f t="shared" si="41"/>
        <v>0</v>
      </c>
      <c r="AB208" s="237">
        <f t="shared" si="42"/>
        <v>0</v>
      </c>
      <c r="AC208" s="17">
        <f t="shared" si="43"/>
        <v>0</v>
      </c>
      <c r="AD208" s="237">
        <f t="shared" si="44"/>
        <v>0</v>
      </c>
      <c r="AE208" s="17">
        <f t="shared" si="45"/>
        <v>0</v>
      </c>
      <c r="AF208" s="17">
        <f t="shared" si="46"/>
        <v>0</v>
      </c>
      <c r="AG208" s="35"/>
    </row>
    <row r="209" spans="1:33" ht="21" customHeight="1" x14ac:dyDescent="0.2">
      <c r="A209" s="10"/>
      <c r="B209" s="11"/>
      <c r="C209" s="12"/>
      <c r="D209" s="53"/>
      <c r="E209" s="13"/>
      <c r="F209" s="14"/>
      <c r="G209" s="14"/>
      <c r="H209" s="14"/>
      <c r="I209" s="14"/>
      <c r="J209" s="14"/>
      <c r="K209" s="53"/>
      <c r="L209" s="13"/>
      <c r="M209" s="14"/>
      <c r="N209" s="14"/>
      <c r="O209" s="14"/>
      <c r="P209" s="14"/>
      <c r="Q209" s="14"/>
      <c r="R209" s="53"/>
      <c r="S209" s="237">
        <f t="shared" si="47"/>
        <v>0</v>
      </c>
      <c r="T209" s="237">
        <f t="shared" si="48"/>
        <v>0</v>
      </c>
      <c r="U209" s="14"/>
      <c r="V209" s="237">
        <f t="shared" si="49"/>
        <v>0</v>
      </c>
      <c r="W209" s="53"/>
      <c r="X209" s="17">
        <f t="shared" si="39"/>
        <v>0</v>
      </c>
      <c r="Y209" s="17">
        <f t="shared" si="40"/>
        <v>0</v>
      </c>
      <c r="Z209" s="17">
        <f t="shared" si="41"/>
        <v>0</v>
      </c>
      <c r="AB209" s="237">
        <f t="shared" si="42"/>
        <v>0</v>
      </c>
      <c r="AC209" s="17">
        <f t="shared" si="43"/>
        <v>0</v>
      </c>
      <c r="AD209" s="237">
        <f t="shared" si="44"/>
        <v>0</v>
      </c>
      <c r="AE209" s="17">
        <f t="shared" si="45"/>
        <v>0</v>
      </c>
      <c r="AF209" s="17">
        <f t="shared" si="46"/>
        <v>0</v>
      </c>
      <c r="AG209" s="35"/>
    </row>
    <row r="210" spans="1:33" ht="21" customHeight="1" x14ac:dyDescent="0.2">
      <c r="A210" s="10"/>
      <c r="B210" s="11"/>
      <c r="C210" s="12"/>
      <c r="D210" s="53"/>
      <c r="E210" s="13"/>
      <c r="F210" s="14"/>
      <c r="G210" s="14"/>
      <c r="H210" s="14"/>
      <c r="I210" s="14"/>
      <c r="J210" s="14"/>
      <c r="K210" s="53"/>
      <c r="L210" s="13"/>
      <c r="M210" s="14"/>
      <c r="N210" s="14"/>
      <c r="O210" s="14"/>
      <c r="P210" s="14"/>
      <c r="Q210" s="14"/>
      <c r="R210" s="53"/>
      <c r="S210" s="237">
        <f t="shared" si="47"/>
        <v>0</v>
      </c>
      <c r="T210" s="237">
        <f t="shared" si="48"/>
        <v>0</v>
      </c>
      <c r="U210" s="14"/>
      <c r="V210" s="237">
        <f t="shared" si="49"/>
        <v>0</v>
      </c>
      <c r="W210" s="53"/>
      <c r="X210" s="17">
        <f t="shared" si="39"/>
        <v>0</v>
      </c>
      <c r="Y210" s="17">
        <f t="shared" si="40"/>
        <v>0</v>
      </c>
      <c r="Z210" s="17">
        <f t="shared" si="41"/>
        <v>0</v>
      </c>
      <c r="AB210" s="237">
        <f t="shared" si="42"/>
        <v>0</v>
      </c>
      <c r="AC210" s="17">
        <f t="shared" si="43"/>
        <v>0</v>
      </c>
      <c r="AD210" s="237">
        <f t="shared" si="44"/>
        <v>0</v>
      </c>
      <c r="AE210" s="17">
        <f t="shared" si="45"/>
        <v>0</v>
      </c>
      <c r="AF210" s="17">
        <f t="shared" si="46"/>
        <v>0</v>
      </c>
      <c r="AG210" s="35"/>
    </row>
    <row r="211" spans="1:33" ht="21" customHeight="1" x14ac:dyDescent="0.2">
      <c r="A211" s="10"/>
      <c r="B211" s="11"/>
      <c r="C211" s="12"/>
      <c r="D211" s="53"/>
      <c r="E211" s="13"/>
      <c r="F211" s="14"/>
      <c r="G211" s="14"/>
      <c r="H211" s="14"/>
      <c r="I211" s="14"/>
      <c r="J211" s="14"/>
      <c r="K211" s="53"/>
      <c r="L211" s="13"/>
      <c r="M211" s="14"/>
      <c r="N211" s="14"/>
      <c r="O211" s="14"/>
      <c r="P211" s="14"/>
      <c r="Q211" s="14"/>
      <c r="R211" s="53"/>
      <c r="S211" s="237">
        <f t="shared" si="47"/>
        <v>0</v>
      </c>
      <c r="T211" s="237">
        <f t="shared" si="48"/>
        <v>0</v>
      </c>
      <c r="U211" s="14"/>
      <c r="V211" s="237">
        <f t="shared" si="49"/>
        <v>0</v>
      </c>
      <c r="W211" s="53"/>
      <c r="X211" s="17">
        <f t="shared" si="39"/>
        <v>0</v>
      </c>
      <c r="Y211" s="17">
        <f t="shared" si="40"/>
        <v>0</v>
      </c>
      <c r="Z211" s="17">
        <f t="shared" si="41"/>
        <v>0</v>
      </c>
      <c r="AB211" s="237">
        <f t="shared" si="42"/>
        <v>0</v>
      </c>
      <c r="AC211" s="17">
        <f t="shared" si="43"/>
        <v>0</v>
      </c>
      <c r="AD211" s="237">
        <f t="shared" si="44"/>
        <v>0</v>
      </c>
      <c r="AE211" s="17">
        <f t="shared" si="45"/>
        <v>0</v>
      </c>
      <c r="AF211" s="17">
        <f t="shared" si="46"/>
        <v>0</v>
      </c>
      <c r="AG211" s="35"/>
    </row>
    <row r="212" spans="1:33" ht="21" customHeight="1" x14ac:dyDescent="0.2">
      <c r="A212" s="10"/>
      <c r="B212" s="11"/>
      <c r="C212" s="12"/>
      <c r="D212" s="53"/>
      <c r="E212" s="13"/>
      <c r="F212" s="14"/>
      <c r="G212" s="14"/>
      <c r="H212" s="14"/>
      <c r="I212" s="14"/>
      <c r="J212" s="14"/>
      <c r="K212" s="53"/>
      <c r="L212" s="13"/>
      <c r="M212" s="14"/>
      <c r="N212" s="14"/>
      <c r="O212" s="14"/>
      <c r="P212" s="14"/>
      <c r="Q212" s="14"/>
      <c r="R212" s="53"/>
      <c r="S212" s="237">
        <f t="shared" si="47"/>
        <v>0</v>
      </c>
      <c r="T212" s="237">
        <f t="shared" si="48"/>
        <v>0</v>
      </c>
      <c r="U212" s="14"/>
      <c r="V212" s="237">
        <f t="shared" si="49"/>
        <v>0</v>
      </c>
      <c r="W212" s="53"/>
      <c r="X212" s="17">
        <f t="shared" si="39"/>
        <v>0</v>
      </c>
      <c r="Y212" s="17">
        <f t="shared" si="40"/>
        <v>0</v>
      </c>
      <c r="Z212" s="17">
        <f t="shared" si="41"/>
        <v>0</v>
      </c>
      <c r="AB212" s="237">
        <f t="shared" si="42"/>
        <v>0</v>
      </c>
      <c r="AC212" s="17">
        <f t="shared" si="43"/>
        <v>0</v>
      </c>
      <c r="AD212" s="237">
        <f t="shared" si="44"/>
        <v>0</v>
      </c>
      <c r="AE212" s="17">
        <f t="shared" si="45"/>
        <v>0</v>
      </c>
      <c r="AF212" s="17">
        <f t="shared" si="46"/>
        <v>0</v>
      </c>
      <c r="AG212" s="35"/>
    </row>
    <row r="213" spans="1:33" ht="21" customHeight="1" x14ac:dyDescent="0.2">
      <c r="A213" s="10"/>
      <c r="B213" s="11"/>
      <c r="C213" s="12"/>
      <c r="D213" s="53"/>
      <c r="E213" s="13"/>
      <c r="F213" s="14"/>
      <c r="G213" s="14"/>
      <c r="H213" s="14"/>
      <c r="I213" s="14"/>
      <c r="J213" s="14"/>
      <c r="K213" s="53"/>
      <c r="L213" s="13"/>
      <c r="M213" s="14"/>
      <c r="N213" s="14"/>
      <c r="O213" s="14"/>
      <c r="P213" s="14"/>
      <c r="Q213" s="14"/>
      <c r="R213" s="53"/>
      <c r="S213" s="237">
        <f t="shared" si="47"/>
        <v>0</v>
      </c>
      <c r="T213" s="237">
        <f t="shared" si="48"/>
        <v>0</v>
      </c>
      <c r="U213" s="14"/>
      <c r="V213" s="237">
        <f t="shared" si="49"/>
        <v>0</v>
      </c>
      <c r="W213" s="53"/>
      <c r="X213" s="17">
        <f t="shared" si="39"/>
        <v>0</v>
      </c>
      <c r="Y213" s="17">
        <f t="shared" si="40"/>
        <v>0</v>
      </c>
      <c r="Z213" s="17">
        <f t="shared" si="41"/>
        <v>0</v>
      </c>
      <c r="AB213" s="237">
        <f t="shared" si="42"/>
        <v>0</v>
      </c>
      <c r="AC213" s="17">
        <f t="shared" si="43"/>
        <v>0</v>
      </c>
      <c r="AD213" s="237">
        <f t="shared" si="44"/>
        <v>0</v>
      </c>
      <c r="AE213" s="17">
        <f t="shared" si="45"/>
        <v>0</v>
      </c>
      <c r="AF213" s="17">
        <f t="shared" si="46"/>
        <v>0</v>
      </c>
      <c r="AG213" s="35"/>
    </row>
    <row r="214" spans="1:33" ht="21" customHeight="1" x14ac:dyDescent="0.2">
      <c r="A214" s="10"/>
      <c r="B214" s="11"/>
      <c r="C214" s="12"/>
      <c r="D214" s="53"/>
      <c r="E214" s="13"/>
      <c r="F214" s="14"/>
      <c r="G214" s="14"/>
      <c r="H214" s="14"/>
      <c r="I214" s="14"/>
      <c r="J214" s="14"/>
      <c r="K214" s="53"/>
      <c r="L214" s="13"/>
      <c r="M214" s="14"/>
      <c r="N214" s="14"/>
      <c r="O214" s="14"/>
      <c r="P214" s="14"/>
      <c r="Q214" s="14"/>
      <c r="R214" s="53"/>
      <c r="S214" s="237">
        <f t="shared" si="47"/>
        <v>0</v>
      </c>
      <c r="T214" s="237">
        <f t="shared" si="48"/>
        <v>0</v>
      </c>
      <c r="U214" s="14"/>
      <c r="V214" s="237">
        <f t="shared" si="49"/>
        <v>0</v>
      </c>
      <c r="W214" s="53"/>
      <c r="X214" s="17">
        <f t="shared" si="39"/>
        <v>0</v>
      </c>
      <c r="Y214" s="17">
        <f t="shared" si="40"/>
        <v>0</v>
      </c>
      <c r="Z214" s="17">
        <f t="shared" si="41"/>
        <v>0</v>
      </c>
      <c r="AB214" s="237">
        <f t="shared" si="42"/>
        <v>0</v>
      </c>
      <c r="AC214" s="17">
        <f t="shared" si="43"/>
        <v>0</v>
      </c>
      <c r="AD214" s="237">
        <f t="shared" si="44"/>
        <v>0</v>
      </c>
      <c r="AE214" s="17">
        <f t="shared" si="45"/>
        <v>0</v>
      </c>
      <c r="AF214" s="17">
        <f t="shared" si="46"/>
        <v>0</v>
      </c>
      <c r="AG214" s="35"/>
    </row>
    <row r="215" spans="1:33" ht="21" customHeight="1" x14ac:dyDescent="0.2">
      <c r="A215" s="10"/>
      <c r="B215" s="11"/>
      <c r="C215" s="12"/>
      <c r="D215" s="53"/>
      <c r="E215" s="13"/>
      <c r="F215" s="14"/>
      <c r="G215" s="14"/>
      <c r="H215" s="14"/>
      <c r="I215" s="14"/>
      <c r="J215" s="14"/>
      <c r="K215" s="53"/>
      <c r="L215" s="13"/>
      <c r="M215" s="14"/>
      <c r="N215" s="14"/>
      <c r="O215" s="14"/>
      <c r="P215" s="14"/>
      <c r="Q215" s="14"/>
      <c r="R215" s="53"/>
      <c r="S215" s="237">
        <f t="shared" si="47"/>
        <v>0</v>
      </c>
      <c r="T215" s="237">
        <f t="shared" si="48"/>
        <v>0</v>
      </c>
      <c r="U215" s="14"/>
      <c r="V215" s="237">
        <f t="shared" si="49"/>
        <v>0</v>
      </c>
      <c r="W215" s="53"/>
      <c r="X215" s="17">
        <f t="shared" si="39"/>
        <v>0</v>
      </c>
      <c r="Y215" s="17">
        <f t="shared" si="40"/>
        <v>0</v>
      </c>
      <c r="Z215" s="17">
        <f t="shared" si="41"/>
        <v>0</v>
      </c>
      <c r="AB215" s="237">
        <f t="shared" si="42"/>
        <v>0</v>
      </c>
      <c r="AC215" s="17">
        <f t="shared" si="43"/>
        <v>0</v>
      </c>
      <c r="AD215" s="237">
        <f t="shared" si="44"/>
        <v>0</v>
      </c>
      <c r="AE215" s="17">
        <f t="shared" si="45"/>
        <v>0</v>
      </c>
      <c r="AF215" s="17">
        <f t="shared" si="46"/>
        <v>0</v>
      </c>
      <c r="AG215" s="35"/>
    </row>
    <row r="216" spans="1:33" ht="21" customHeight="1" x14ac:dyDescent="0.2">
      <c r="A216" s="10"/>
      <c r="B216" s="11"/>
      <c r="C216" s="12"/>
      <c r="D216" s="53"/>
      <c r="E216" s="13"/>
      <c r="F216" s="14"/>
      <c r="G216" s="14"/>
      <c r="H216" s="14"/>
      <c r="I216" s="14"/>
      <c r="J216" s="14"/>
      <c r="K216" s="53"/>
      <c r="L216" s="13"/>
      <c r="M216" s="14"/>
      <c r="N216" s="14"/>
      <c r="O216" s="14"/>
      <c r="P216" s="14"/>
      <c r="Q216" s="14"/>
      <c r="R216" s="53"/>
      <c r="S216" s="237">
        <f t="shared" ref="S216:S279" si="50">SUM(E216:J216)</f>
        <v>0</v>
      </c>
      <c r="T216" s="237">
        <f t="shared" ref="T216:T279" si="51">SUM(L216:Q216)</f>
        <v>0</v>
      </c>
      <c r="U216" s="14"/>
      <c r="V216" s="237">
        <f t="shared" ref="V216:V279" si="52">IF(SUM(S216:U216)=0,0,V215+S216-T216+U216)</f>
        <v>0</v>
      </c>
      <c r="W216" s="53"/>
      <c r="X216" s="17">
        <f t="shared" si="39"/>
        <v>0</v>
      </c>
      <c r="Y216" s="17">
        <f t="shared" si="40"/>
        <v>0</v>
      </c>
      <c r="Z216" s="17">
        <f t="shared" si="41"/>
        <v>0</v>
      </c>
      <c r="AB216" s="237">
        <f t="shared" si="42"/>
        <v>0</v>
      </c>
      <c r="AC216" s="17">
        <f t="shared" si="43"/>
        <v>0</v>
      </c>
      <c r="AD216" s="237">
        <f t="shared" si="44"/>
        <v>0</v>
      </c>
      <c r="AE216" s="17">
        <f t="shared" si="45"/>
        <v>0</v>
      </c>
      <c r="AF216" s="17">
        <f t="shared" si="46"/>
        <v>0</v>
      </c>
      <c r="AG216" s="35"/>
    </row>
    <row r="217" spans="1:33" ht="21" customHeight="1" x14ac:dyDescent="0.2">
      <c r="A217" s="10"/>
      <c r="B217" s="11"/>
      <c r="C217" s="12"/>
      <c r="D217" s="53"/>
      <c r="E217" s="13"/>
      <c r="F217" s="14"/>
      <c r="G217" s="14"/>
      <c r="H217" s="14"/>
      <c r="I217" s="14"/>
      <c r="J217" s="14"/>
      <c r="K217" s="53"/>
      <c r="L217" s="13"/>
      <c r="M217" s="14"/>
      <c r="N217" s="14"/>
      <c r="O217" s="14"/>
      <c r="P217" s="14"/>
      <c r="Q217" s="14"/>
      <c r="R217" s="53"/>
      <c r="S217" s="237">
        <f t="shared" si="50"/>
        <v>0</v>
      </c>
      <c r="T217" s="237">
        <f t="shared" si="51"/>
        <v>0</v>
      </c>
      <c r="U217" s="14"/>
      <c r="V217" s="237">
        <f t="shared" si="52"/>
        <v>0</v>
      </c>
      <c r="W217" s="53"/>
      <c r="X217" s="17">
        <f t="shared" si="39"/>
        <v>0</v>
      </c>
      <c r="Y217" s="17">
        <f t="shared" si="40"/>
        <v>0</v>
      </c>
      <c r="Z217" s="17">
        <f t="shared" si="41"/>
        <v>0</v>
      </c>
      <c r="AB217" s="237">
        <f t="shared" si="42"/>
        <v>0</v>
      </c>
      <c r="AC217" s="17">
        <f t="shared" si="43"/>
        <v>0</v>
      </c>
      <c r="AD217" s="237">
        <f t="shared" si="44"/>
        <v>0</v>
      </c>
      <c r="AE217" s="17">
        <f t="shared" si="45"/>
        <v>0</v>
      </c>
      <c r="AF217" s="17">
        <f t="shared" si="46"/>
        <v>0</v>
      </c>
      <c r="AG217" s="35"/>
    </row>
    <row r="218" spans="1:33" ht="21" customHeight="1" x14ac:dyDescent="0.2">
      <c r="A218" s="10"/>
      <c r="B218" s="11"/>
      <c r="C218" s="12"/>
      <c r="D218" s="53"/>
      <c r="E218" s="13"/>
      <c r="F218" s="14"/>
      <c r="G218" s="14"/>
      <c r="H218" s="14"/>
      <c r="I218" s="14"/>
      <c r="J218" s="14"/>
      <c r="K218" s="53"/>
      <c r="L218" s="13"/>
      <c r="M218" s="14"/>
      <c r="N218" s="14"/>
      <c r="O218" s="14"/>
      <c r="P218" s="14"/>
      <c r="Q218" s="14"/>
      <c r="R218" s="53"/>
      <c r="S218" s="237">
        <f t="shared" si="50"/>
        <v>0</v>
      </c>
      <c r="T218" s="237">
        <f t="shared" si="51"/>
        <v>0</v>
      </c>
      <c r="U218" s="14"/>
      <c r="V218" s="237">
        <f t="shared" si="52"/>
        <v>0</v>
      </c>
      <c r="W218" s="53"/>
      <c r="X218" s="17">
        <f t="shared" si="39"/>
        <v>0</v>
      </c>
      <c r="Y218" s="17">
        <f t="shared" si="40"/>
        <v>0</v>
      </c>
      <c r="Z218" s="17">
        <f t="shared" si="41"/>
        <v>0</v>
      </c>
      <c r="AB218" s="237">
        <f t="shared" si="42"/>
        <v>0</v>
      </c>
      <c r="AC218" s="17">
        <f t="shared" si="43"/>
        <v>0</v>
      </c>
      <c r="AD218" s="237">
        <f t="shared" si="44"/>
        <v>0</v>
      </c>
      <c r="AE218" s="17">
        <f t="shared" si="45"/>
        <v>0</v>
      </c>
      <c r="AF218" s="17">
        <f t="shared" si="46"/>
        <v>0</v>
      </c>
      <c r="AG218" s="35"/>
    </row>
    <row r="219" spans="1:33" ht="21" customHeight="1" x14ac:dyDescent="0.2">
      <c r="A219" s="10"/>
      <c r="B219" s="11"/>
      <c r="C219" s="12"/>
      <c r="D219" s="53"/>
      <c r="E219" s="13"/>
      <c r="F219" s="14"/>
      <c r="G219" s="14"/>
      <c r="H219" s="14"/>
      <c r="I219" s="14"/>
      <c r="J219" s="14"/>
      <c r="K219" s="53"/>
      <c r="L219" s="13"/>
      <c r="M219" s="14"/>
      <c r="N219" s="14"/>
      <c r="O219" s="14"/>
      <c r="P219" s="14"/>
      <c r="Q219" s="14"/>
      <c r="R219" s="53"/>
      <c r="S219" s="237">
        <f t="shared" si="50"/>
        <v>0</v>
      </c>
      <c r="T219" s="237">
        <f t="shared" si="51"/>
        <v>0</v>
      </c>
      <c r="U219" s="14"/>
      <c r="V219" s="237">
        <f t="shared" si="52"/>
        <v>0</v>
      </c>
      <c r="W219" s="53"/>
      <c r="X219" s="17">
        <f t="shared" si="39"/>
        <v>0</v>
      </c>
      <c r="Y219" s="17">
        <f t="shared" si="40"/>
        <v>0</v>
      </c>
      <c r="Z219" s="17">
        <f t="shared" si="41"/>
        <v>0</v>
      </c>
      <c r="AB219" s="237">
        <f t="shared" si="42"/>
        <v>0</v>
      </c>
      <c r="AC219" s="17">
        <f t="shared" si="43"/>
        <v>0</v>
      </c>
      <c r="AD219" s="237">
        <f t="shared" si="44"/>
        <v>0</v>
      </c>
      <c r="AE219" s="17">
        <f t="shared" si="45"/>
        <v>0</v>
      </c>
      <c r="AF219" s="17">
        <f t="shared" si="46"/>
        <v>0</v>
      </c>
      <c r="AG219" s="35"/>
    </row>
    <row r="220" spans="1:33" ht="21" customHeight="1" x14ac:dyDescent="0.2">
      <c r="A220" s="10"/>
      <c r="B220" s="11"/>
      <c r="C220" s="12"/>
      <c r="D220" s="53"/>
      <c r="E220" s="13"/>
      <c r="F220" s="14"/>
      <c r="G220" s="14"/>
      <c r="H220" s="14"/>
      <c r="I220" s="14"/>
      <c r="J220" s="14"/>
      <c r="K220" s="53"/>
      <c r="L220" s="13"/>
      <c r="M220" s="14"/>
      <c r="N220" s="14"/>
      <c r="O220" s="14"/>
      <c r="P220" s="14"/>
      <c r="Q220" s="14"/>
      <c r="R220" s="53"/>
      <c r="S220" s="237">
        <f t="shared" si="50"/>
        <v>0</v>
      </c>
      <c r="T220" s="237">
        <f t="shared" si="51"/>
        <v>0</v>
      </c>
      <c r="U220" s="14"/>
      <c r="V220" s="237">
        <f t="shared" si="52"/>
        <v>0</v>
      </c>
      <c r="W220" s="53"/>
      <c r="X220" s="17">
        <f t="shared" si="39"/>
        <v>0</v>
      </c>
      <c r="Y220" s="17">
        <f t="shared" si="40"/>
        <v>0</v>
      </c>
      <c r="Z220" s="17">
        <f t="shared" si="41"/>
        <v>0</v>
      </c>
      <c r="AB220" s="237">
        <f t="shared" si="42"/>
        <v>0</v>
      </c>
      <c r="AC220" s="17">
        <f t="shared" si="43"/>
        <v>0</v>
      </c>
      <c r="AD220" s="237">
        <f t="shared" si="44"/>
        <v>0</v>
      </c>
      <c r="AE220" s="17">
        <f t="shared" si="45"/>
        <v>0</v>
      </c>
      <c r="AF220" s="17">
        <f t="shared" si="46"/>
        <v>0</v>
      </c>
      <c r="AG220" s="35"/>
    </row>
    <row r="221" spans="1:33" ht="21" customHeight="1" x14ac:dyDescent="0.2">
      <c r="A221" s="10"/>
      <c r="B221" s="11"/>
      <c r="C221" s="12"/>
      <c r="D221" s="53"/>
      <c r="E221" s="13"/>
      <c r="F221" s="14"/>
      <c r="G221" s="14"/>
      <c r="H221" s="14"/>
      <c r="I221" s="14"/>
      <c r="J221" s="14"/>
      <c r="K221" s="53"/>
      <c r="L221" s="13"/>
      <c r="M221" s="14"/>
      <c r="N221" s="14"/>
      <c r="O221" s="14"/>
      <c r="P221" s="14"/>
      <c r="Q221" s="14"/>
      <c r="R221" s="53"/>
      <c r="S221" s="237">
        <f t="shared" si="50"/>
        <v>0</v>
      </c>
      <c r="T221" s="237">
        <f t="shared" si="51"/>
        <v>0</v>
      </c>
      <c r="U221" s="14"/>
      <c r="V221" s="237">
        <f t="shared" si="52"/>
        <v>0</v>
      </c>
      <c r="W221" s="53"/>
      <c r="X221" s="17">
        <f t="shared" si="39"/>
        <v>0</v>
      </c>
      <c r="Y221" s="17">
        <f t="shared" si="40"/>
        <v>0</v>
      </c>
      <c r="Z221" s="17">
        <f t="shared" si="41"/>
        <v>0</v>
      </c>
      <c r="AB221" s="237">
        <f t="shared" si="42"/>
        <v>0</v>
      </c>
      <c r="AC221" s="17">
        <f t="shared" si="43"/>
        <v>0</v>
      </c>
      <c r="AD221" s="237">
        <f t="shared" si="44"/>
        <v>0</v>
      </c>
      <c r="AE221" s="17">
        <f t="shared" si="45"/>
        <v>0</v>
      </c>
      <c r="AF221" s="17">
        <f t="shared" si="46"/>
        <v>0</v>
      </c>
      <c r="AG221" s="35"/>
    </row>
    <row r="222" spans="1:33" ht="21" customHeight="1" x14ac:dyDescent="0.2">
      <c r="A222" s="10"/>
      <c r="B222" s="11"/>
      <c r="C222" s="12"/>
      <c r="D222" s="53"/>
      <c r="E222" s="13"/>
      <c r="F222" s="14"/>
      <c r="G222" s="14"/>
      <c r="H222" s="14"/>
      <c r="I222" s="14"/>
      <c r="J222" s="14"/>
      <c r="K222" s="53"/>
      <c r="L222" s="13"/>
      <c r="M222" s="14"/>
      <c r="N222" s="14"/>
      <c r="O222" s="14"/>
      <c r="P222" s="14"/>
      <c r="Q222" s="14"/>
      <c r="R222" s="53"/>
      <c r="S222" s="237">
        <f t="shared" si="50"/>
        <v>0</v>
      </c>
      <c r="T222" s="237">
        <f t="shared" si="51"/>
        <v>0</v>
      </c>
      <c r="U222" s="14"/>
      <c r="V222" s="237">
        <f t="shared" si="52"/>
        <v>0</v>
      </c>
      <c r="W222" s="53"/>
      <c r="X222" s="17">
        <f t="shared" si="39"/>
        <v>0</v>
      </c>
      <c r="Y222" s="17">
        <f t="shared" si="40"/>
        <v>0</v>
      </c>
      <c r="Z222" s="17">
        <f t="shared" si="41"/>
        <v>0</v>
      </c>
      <c r="AB222" s="237">
        <f t="shared" si="42"/>
        <v>0</v>
      </c>
      <c r="AC222" s="17">
        <f t="shared" si="43"/>
        <v>0</v>
      </c>
      <c r="AD222" s="237">
        <f t="shared" si="44"/>
        <v>0</v>
      </c>
      <c r="AE222" s="17">
        <f t="shared" si="45"/>
        <v>0</v>
      </c>
      <c r="AF222" s="17">
        <f t="shared" si="46"/>
        <v>0</v>
      </c>
      <c r="AG222" s="35"/>
    </row>
    <row r="223" spans="1:33" ht="21" customHeight="1" x14ac:dyDescent="0.2">
      <c r="A223" s="10"/>
      <c r="B223" s="11"/>
      <c r="C223" s="12"/>
      <c r="D223" s="53"/>
      <c r="E223" s="13"/>
      <c r="F223" s="14"/>
      <c r="G223" s="14"/>
      <c r="H223" s="14"/>
      <c r="I223" s="14"/>
      <c r="J223" s="14"/>
      <c r="K223" s="53"/>
      <c r="L223" s="13"/>
      <c r="M223" s="14"/>
      <c r="N223" s="14"/>
      <c r="O223" s="14"/>
      <c r="P223" s="14"/>
      <c r="Q223" s="14"/>
      <c r="R223" s="53"/>
      <c r="S223" s="237">
        <f t="shared" si="50"/>
        <v>0</v>
      </c>
      <c r="T223" s="237">
        <f t="shared" si="51"/>
        <v>0</v>
      </c>
      <c r="U223" s="14"/>
      <c r="V223" s="237">
        <f t="shared" si="52"/>
        <v>0</v>
      </c>
      <c r="W223" s="53"/>
      <c r="X223" s="17">
        <f t="shared" si="39"/>
        <v>0</v>
      </c>
      <c r="Y223" s="17">
        <f t="shared" si="40"/>
        <v>0</v>
      </c>
      <c r="Z223" s="17">
        <f t="shared" si="41"/>
        <v>0</v>
      </c>
      <c r="AB223" s="237">
        <f t="shared" si="42"/>
        <v>0</v>
      </c>
      <c r="AC223" s="17">
        <f t="shared" si="43"/>
        <v>0</v>
      </c>
      <c r="AD223" s="237">
        <f t="shared" si="44"/>
        <v>0</v>
      </c>
      <c r="AE223" s="17">
        <f t="shared" si="45"/>
        <v>0</v>
      </c>
      <c r="AF223" s="17">
        <f t="shared" si="46"/>
        <v>0</v>
      </c>
      <c r="AG223" s="35"/>
    </row>
    <row r="224" spans="1:33" ht="21" customHeight="1" x14ac:dyDescent="0.2">
      <c r="A224" s="10"/>
      <c r="B224" s="11"/>
      <c r="C224" s="12"/>
      <c r="D224" s="53"/>
      <c r="E224" s="13"/>
      <c r="F224" s="14"/>
      <c r="G224" s="14"/>
      <c r="H224" s="14"/>
      <c r="I224" s="14"/>
      <c r="J224" s="14"/>
      <c r="K224" s="53"/>
      <c r="L224" s="13"/>
      <c r="M224" s="14"/>
      <c r="N224" s="14"/>
      <c r="O224" s="14"/>
      <c r="P224" s="14"/>
      <c r="Q224" s="14"/>
      <c r="R224" s="53"/>
      <c r="S224" s="237">
        <f t="shared" si="50"/>
        <v>0</v>
      </c>
      <c r="T224" s="237">
        <f t="shared" si="51"/>
        <v>0</v>
      </c>
      <c r="U224" s="14"/>
      <c r="V224" s="237">
        <f t="shared" si="52"/>
        <v>0</v>
      </c>
      <c r="W224" s="53"/>
      <c r="X224" s="17">
        <f t="shared" si="39"/>
        <v>0</v>
      </c>
      <c r="Y224" s="17">
        <f t="shared" si="40"/>
        <v>0</v>
      </c>
      <c r="Z224" s="17">
        <f t="shared" si="41"/>
        <v>0</v>
      </c>
      <c r="AB224" s="237">
        <f t="shared" si="42"/>
        <v>0</v>
      </c>
      <c r="AC224" s="17">
        <f t="shared" si="43"/>
        <v>0</v>
      </c>
      <c r="AD224" s="237">
        <f t="shared" si="44"/>
        <v>0</v>
      </c>
      <c r="AE224" s="17">
        <f t="shared" si="45"/>
        <v>0</v>
      </c>
      <c r="AF224" s="17">
        <f t="shared" si="46"/>
        <v>0</v>
      </c>
      <c r="AG224" s="35"/>
    </row>
    <row r="225" spans="1:33" ht="21" customHeight="1" x14ac:dyDescent="0.2">
      <c r="A225" s="10"/>
      <c r="B225" s="11"/>
      <c r="C225" s="12"/>
      <c r="D225" s="53"/>
      <c r="E225" s="13"/>
      <c r="F225" s="14"/>
      <c r="G225" s="14"/>
      <c r="H225" s="14"/>
      <c r="I225" s="14"/>
      <c r="J225" s="14"/>
      <c r="K225" s="53"/>
      <c r="L225" s="13"/>
      <c r="M225" s="14"/>
      <c r="N225" s="14"/>
      <c r="O225" s="14"/>
      <c r="P225" s="14"/>
      <c r="Q225" s="14"/>
      <c r="R225" s="53"/>
      <c r="S225" s="237">
        <f t="shared" si="50"/>
        <v>0</v>
      </c>
      <c r="T225" s="237">
        <f t="shared" si="51"/>
        <v>0</v>
      </c>
      <c r="U225" s="14"/>
      <c r="V225" s="237">
        <f t="shared" si="52"/>
        <v>0</v>
      </c>
      <c r="W225" s="53"/>
      <c r="X225" s="17">
        <f t="shared" si="39"/>
        <v>0</v>
      </c>
      <c r="Y225" s="17">
        <f t="shared" si="40"/>
        <v>0</v>
      </c>
      <c r="Z225" s="17">
        <f t="shared" si="41"/>
        <v>0</v>
      </c>
      <c r="AB225" s="237">
        <f t="shared" si="42"/>
        <v>0</v>
      </c>
      <c r="AC225" s="17">
        <f t="shared" si="43"/>
        <v>0</v>
      </c>
      <c r="AD225" s="237">
        <f t="shared" si="44"/>
        <v>0</v>
      </c>
      <c r="AE225" s="17">
        <f t="shared" si="45"/>
        <v>0</v>
      </c>
      <c r="AF225" s="17">
        <f t="shared" si="46"/>
        <v>0</v>
      </c>
      <c r="AG225" s="35"/>
    </row>
    <row r="226" spans="1:33" ht="21" customHeight="1" x14ac:dyDescent="0.2">
      <c r="A226" s="10"/>
      <c r="B226" s="11"/>
      <c r="C226" s="12"/>
      <c r="D226" s="53"/>
      <c r="E226" s="13"/>
      <c r="F226" s="14"/>
      <c r="G226" s="14"/>
      <c r="H226" s="14"/>
      <c r="I226" s="14"/>
      <c r="J226" s="14"/>
      <c r="K226" s="53"/>
      <c r="L226" s="13"/>
      <c r="M226" s="14"/>
      <c r="N226" s="14"/>
      <c r="O226" s="14"/>
      <c r="P226" s="14"/>
      <c r="Q226" s="14"/>
      <c r="R226" s="53"/>
      <c r="S226" s="237">
        <f t="shared" si="50"/>
        <v>0</v>
      </c>
      <c r="T226" s="237">
        <f t="shared" si="51"/>
        <v>0</v>
      </c>
      <c r="U226" s="14"/>
      <c r="V226" s="237">
        <f t="shared" si="52"/>
        <v>0</v>
      </c>
      <c r="W226" s="53"/>
      <c r="X226" s="17">
        <f t="shared" si="39"/>
        <v>0</v>
      </c>
      <c r="Y226" s="17">
        <f t="shared" si="40"/>
        <v>0</v>
      </c>
      <c r="Z226" s="17">
        <f t="shared" si="41"/>
        <v>0</v>
      </c>
      <c r="AB226" s="237">
        <f t="shared" si="42"/>
        <v>0</v>
      </c>
      <c r="AC226" s="17">
        <f t="shared" si="43"/>
        <v>0</v>
      </c>
      <c r="AD226" s="237">
        <f t="shared" si="44"/>
        <v>0</v>
      </c>
      <c r="AE226" s="17">
        <f t="shared" si="45"/>
        <v>0</v>
      </c>
      <c r="AF226" s="17">
        <f t="shared" si="46"/>
        <v>0</v>
      </c>
      <c r="AG226" s="35"/>
    </row>
    <row r="227" spans="1:33" ht="21" customHeight="1" x14ac:dyDescent="0.2">
      <c r="A227" s="10"/>
      <c r="B227" s="11"/>
      <c r="C227" s="12"/>
      <c r="D227" s="53"/>
      <c r="E227" s="13"/>
      <c r="F227" s="14"/>
      <c r="G227" s="14"/>
      <c r="H227" s="14"/>
      <c r="I227" s="14"/>
      <c r="J227" s="14"/>
      <c r="K227" s="53"/>
      <c r="L227" s="13"/>
      <c r="M227" s="14"/>
      <c r="N227" s="14"/>
      <c r="O227" s="14"/>
      <c r="P227" s="14"/>
      <c r="Q227" s="14"/>
      <c r="R227" s="53"/>
      <c r="S227" s="237">
        <f t="shared" si="50"/>
        <v>0</v>
      </c>
      <c r="T227" s="237">
        <f t="shared" si="51"/>
        <v>0</v>
      </c>
      <c r="U227" s="14"/>
      <c r="V227" s="237">
        <f t="shared" si="52"/>
        <v>0</v>
      </c>
      <c r="W227" s="53"/>
      <c r="X227" s="17">
        <f t="shared" si="39"/>
        <v>0</v>
      </c>
      <c r="Y227" s="17">
        <f t="shared" si="40"/>
        <v>0</v>
      </c>
      <c r="Z227" s="17">
        <f t="shared" si="41"/>
        <v>0</v>
      </c>
      <c r="AB227" s="237">
        <f t="shared" si="42"/>
        <v>0</v>
      </c>
      <c r="AC227" s="17">
        <f t="shared" si="43"/>
        <v>0</v>
      </c>
      <c r="AD227" s="237">
        <f t="shared" si="44"/>
        <v>0</v>
      </c>
      <c r="AE227" s="17">
        <f t="shared" si="45"/>
        <v>0</v>
      </c>
      <c r="AF227" s="17">
        <f t="shared" si="46"/>
        <v>0</v>
      </c>
      <c r="AG227" s="35"/>
    </row>
    <row r="228" spans="1:33" ht="21" customHeight="1" x14ac:dyDescent="0.2">
      <c r="A228" s="10"/>
      <c r="B228" s="11"/>
      <c r="C228" s="12"/>
      <c r="D228" s="53"/>
      <c r="E228" s="13"/>
      <c r="F228" s="14"/>
      <c r="G228" s="14"/>
      <c r="H228" s="14"/>
      <c r="I228" s="14"/>
      <c r="J228" s="14"/>
      <c r="K228" s="53"/>
      <c r="L228" s="13"/>
      <c r="M228" s="14"/>
      <c r="N228" s="14"/>
      <c r="O228" s="14"/>
      <c r="P228" s="14"/>
      <c r="Q228" s="14"/>
      <c r="R228" s="53"/>
      <c r="S228" s="237">
        <f t="shared" si="50"/>
        <v>0</v>
      </c>
      <c r="T228" s="237">
        <f t="shared" si="51"/>
        <v>0</v>
      </c>
      <c r="U228" s="14"/>
      <c r="V228" s="237">
        <f t="shared" si="52"/>
        <v>0</v>
      </c>
      <c r="W228" s="53"/>
      <c r="X228" s="17">
        <f t="shared" si="39"/>
        <v>0</v>
      </c>
      <c r="Y228" s="17">
        <f t="shared" si="40"/>
        <v>0</v>
      </c>
      <c r="Z228" s="17">
        <f t="shared" si="41"/>
        <v>0</v>
      </c>
      <c r="AB228" s="237">
        <f t="shared" si="42"/>
        <v>0</v>
      </c>
      <c r="AC228" s="17">
        <f t="shared" si="43"/>
        <v>0</v>
      </c>
      <c r="AD228" s="237">
        <f t="shared" si="44"/>
        <v>0</v>
      </c>
      <c r="AE228" s="17">
        <f t="shared" si="45"/>
        <v>0</v>
      </c>
      <c r="AF228" s="17">
        <f t="shared" si="46"/>
        <v>0</v>
      </c>
      <c r="AG228" s="35"/>
    </row>
    <row r="229" spans="1:33" ht="21" customHeight="1" x14ac:dyDescent="0.2">
      <c r="A229" s="10"/>
      <c r="B229" s="11"/>
      <c r="C229" s="12"/>
      <c r="D229" s="53"/>
      <c r="E229" s="13"/>
      <c r="F229" s="14"/>
      <c r="G229" s="14"/>
      <c r="H229" s="14"/>
      <c r="I229" s="14"/>
      <c r="J229" s="14"/>
      <c r="K229" s="53"/>
      <c r="L229" s="13"/>
      <c r="M229" s="14"/>
      <c r="N229" s="14"/>
      <c r="O229" s="14"/>
      <c r="P229" s="14"/>
      <c r="Q229" s="14"/>
      <c r="R229" s="53"/>
      <c r="S229" s="237">
        <f t="shared" si="50"/>
        <v>0</v>
      </c>
      <c r="T229" s="237">
        <f t="shared" si="51"/>
        <v>0</v>
      </c>
      <c r="U229" s="14"/>
      <c r="V229" s="237">
        <f t="shared" si="52"/>
        <v>0</v>
      </c>
      <c r="W229" s="53"/>
      <c r="X229" s="17">
        <f t="shared" si="39"/>
        <v>0</v>
      </c>
      <c r="Y229" s="17">
        <f t="shared" si="40"/>
        <v>0</v>
      </c>
      <c r="Z229" s="17">
        <f t="shared" si="41"/>
        <v>0</v>
      </c>
      <c r="AB229" s="237">
        <f t="shared" si="42"/>
        <v>0</v>
      </c>
      <c r="AC229" s="17">
        <f t="shared" si="43"/>
        <v>0</v>
      </c>
      <c r="AD229" s="237">
        <f t="shared" si="44"/>
        <v>0</v>
      </c>
      <c r="AE229" s="17">
        <f t="shared" si="45"/>
        <v>0</v>
      </c>
      <c r="AF229" s="17">
        <f t="shared" si="46"/>
        <v>0</v>
      </c>
      <c r="AG229" s="35"/>
    </row>
    <row r="230" spans="1:33" ht="21" customHeight="1" x14ac:dyDescent="0.2">
      <c r="A230" s="10"/>
      <c r="B230" s="11"/>
      <c r="C230" s="12"/>
      <c r="D230" s="53"/>
      <c r="E230" s="13"/>
      <c r="F230" s="14"/>
      <c r="G230" s="14"/>
      <c r="H230" s="14"/>
      <c r="I230" s="14"/>
      <c r="J230" s="14"/>
      <c r="K230" s="53"/>
      <c r="L230" s="13"/>
      <c r="M230" s="14"/>
      <c r="N230" s="14"/>
      <c r="O230" s="14"/>
      <c r="P230" s="14"/>
      <c r="Q230" s="14"/>
      <c r="R230" s="53"/>
      <c r="S230" s="237">
        <f t="shared" si="50"/>
        <v>0</v>
      </c>
      <c r="T230" s="237">
        <f t="shared" si="51"/>
        <v>0</v>
      </c>
      <c r="U230" s="14"/>
      <c r="V230" s="237">
        <f t="shared" si="52"/>
        <v>0</v>
      </c>
      <c r="W230" s="53"/>
      <c r="X230" s="17">
        <f t="shared" si="39"/>
        <v>0</v>
      </c>
      <c r="Y230" s="17">
        <f t="shared" si="40"/>
        <v>0</v>
      </c>
      <c r="Z230" s="17">
        <f t="shared" si="41"/>
        <v>0</v>
      </c>
      <c r="AB230" s="237">
        <f t="shared" si="42"/>
        <v>0</v>
      </c>
      <c r="AC230" s="17">
        <f t="shared" si="43"/>
        <v>0</v>
      </c>
      <c r="AD230" s="237">
        <f t="shared" si="44"/>
        <v>0</v>
      </c>
      <c r="AE230" s="17">
        <f t="shared" si="45"/>
        <v>0</v>
      </c>
      <c r="AF230" s="17">
        <f t="shared" si="46"/>
        <v>0</v>
      </c>
      <c r="AG230" s="35"/>
    </row>
    <row r="231" spans="1:33" ht="21" customHeight="1" x14ac:dyDescent="0.2">
      <c r="A231" s="10"/>
      <c r="B231" s="11"/>
      <c r="C231" s="12"/>
      <c r="D231" s="53"/>
      <c r="E231" s="13"/>
      <c r="F231" s="14"/>
      <c r="G231" s="14"/>
      <c r="H231" s="14"/>
      <c r="I231" s="14"/>
      <c r="J231" s="14"/>
      <c r="K231" s="53"/>
      <c r="L231" s="13"/>
      <c r="M231" s="14"/>
      <c r="N231" s="14"/>
      <c r="O231" s="14"/>
      <c r="P231" s="14"/>
      <c r="Q231" s="14"/>
      <c r="R231" s="53"/>
      <c r="S231" s="237">
        <f t="shared" si="50"/>
        <v>0</v>
      </c>
      <c r="T231" s="237">
        <f t="shared" si="51"/>
        <v>0</v>
      </c>
      <c r="U231" s="14"/>
      <c r="V231" s="237">
        <f t="shared" si="52"/>
        <v>0</v>
      </c>
      <c r="W231" s="53"/>
      <c r="X231" s="17">
        <f t="shared" si="39"/>
        <v>0</v>
      </c>
      <c r="Y231" s="17">
        <f t="shared" si="40"/>
        <v>0</v>
      </c>
      <c r="Z231" s="17">
        <f t="shared" si="41"/>
        <v>0</v>
      </c>
      <c r="AB231" s="237">
        <f t="shared" si="42"/>
        <v>0</v>
      </c>
      <c r="AC231" s="17">
        <f t="shared" si="43"/>
        <v>0</v>
      </c>
      <c r="AD231" s="237">
        <f t="shared" si="44"/>
        <v>0</v>
      </c>
      <c r="AE231" s="17">
        <f t="shared" si="45"/>
        <v>0</v>
      </c>
      <c r="AF231" s="17">
        <f t="shared" si="46"/>
        <v>0</v>
      </c>
      <c r="AG231" s="35"/>
    </row>
    <row r="232" spans="1:33" ht="21" customHeight="1" x14ac:dyDescent="0.2">
      <c r="A232" s="10"/>
      <c r="B232" s="11"/>
      <c r="C232" s="12"/>
      <c r="D232" s="53"/>
      <c r="E232" s="13"/>
      <c r="F232" s="14"/>
      <c r="G232" s="14"/>
      <c r="H232" s="14"/>
      <c r="I232" s="14"/>
      <c r="J232" s="14"/>
      <c r="K232" s="53"/>
      <c r="L232" s="13"/>
      <c r="M232" s="14"/>
      <c r="N232" s="14"/>
      <c r="O232" s="14"/>
      <c r="P232" s="14"/>
      <c r="Q232" s="14"/>
      <c r="R232" s="53"/>
      <c r="S232" s="237">
        <f t="shared" si="50"/>
        <v>0</v>
      </c>
      <c r="T232" s="237">
        <f t="shared" si="51"/>
        <v>0</v>
      </c>
      <c r="U232" s="14"/>
      <c r="V232" s="237">
        <f t="shared" si="52"/>
        <v>0</v>
      </c>
      <c r="W232" s="53"/>
      <c r="X232" s="17">
        <f t="shared" si="39"/>
        <v>0</v>
      </c>
      <c r="Y232" s="17">
        <f t="shared" si="40"/>
        <v>0</v>
      </c>
      <c r="Z232" s="17">
        <f t="shared" si="41"/>
        <v>0</v>
      </c>
      <c r="AB232" s="237">
        <f t="shared" si="42"/>
        <v>0</v>
      </c>
      <c r="AC232" s="17">
        <f t="shared" si="43"/>
        <v>0</v>
      </c>
      <c r="AD232" s="237">
        <f t="shared" si="44"/>
        <v>0</v>
      </c>
      <c r="AE232" s="17">
        <f t="shared" si="45"/>
        <v>0</v>
      </c>
      <c r="AF232" s="17">
        <f t="shared" si="46"/>
        <v>0</v>
      </c>
      <c r="AG232" s="35"/>
    </row>
    <row r="233" spans="1:33" ht="21" customHeight="1" x14ac:dyDescent="0.2">
      <c r="A233" s="10"/>
      <c r="B233" s="11"/>
      <c r="C233" s="12"/>
      <c r="D233" s="53"/>
      <c r="E233" s="13"/>
      <c r="F233" s="14"/>
      <c r="G233" s="14"/>
      <c r="H233" s="14"/>
      <c r="I233" s="14"/>
      <c r="J233" s="14"/>
      <c r="K233" s="53"/>
      <c r="L233" s="13"/>
      <c r="M233" s="14"/>
      <c r="N233" s="14"/>
      <c r="O233" s="14"/>
      <c r="P233" s="14"/>
      <c r="Q233" s="14"/>
      <c r="R233" s="53"/>
      <c r="S233" s="237">
        <f t="shared" si="50"/>
        <v>0</v>
      </c>
      <c r="T233" s="237">
        <f t="shared" si="51"/>
        <v>0</v>
      </c>
      <c r="U233" s="14"/>
      <c r="V233" s="237">
        <f t="shared" si="52"/>
        <v>0</v>
      </c>
      <c r="W233" s="53"/>
      <c r="X233" s="17">
        <f t="shared" si="39"/>
        <v>0</v>
      </c>
      <c r="Y233" s="17">
        <f t="shared" si="40"/>
        <v>0</v>
      </c>
      <c r="Z233" s="17">
        <f t="shared" si="41"/>
        <v>0</v>
      </c>
      <c r="AB233" s="237">
        <f t="shared" si="42"/>
        <v>0</v>
      </c>
      <c r="AC233" s="17">
        <f t="shared" si="43"/>
        <v>0</v>
      </c>
      <c r="AD233" s="237">
        <f t="shared" si="44"/>
        <v>0</v>
      </c>
      <c r="AE233" s="17">
        <f t="shared" si="45"/>
        <v>0</v>
      </c>
      <c r="AF233" s="17">
        <f t="shared" si="46"/>
        <v>0</v>
      </c>
      <c r="AG233" s="35"/>
    </row>
    <row r="234" spans="1:33" ht="21" customHeight="1" x14ac:dyDescent="0.2">
      <c r="A234" s="10"/>
      <c r="B234" s="11"/>
      <c r="C234" s="12"/>
      <c r="D234" s="53"/>
      <c r="E234" s="13"/>
      <c r="F234" s="14"/>
      <c r="G234" s="14"/>
      <c r="H234" s="14"/>
      <c r="I234" s="14"/>
      <c r="J234" s="14"/>
      <c r="K234" s="53"/>
      <c r="L234" s="13"/>
      <c r="M234" s="14"/>
      <c r="N234" s="14"/>
      <c r="O234" s="14"/>
      <c r="P234" s="14"/>
      <c r="Q234" s="14"/>
      <c r="R234" s="53"/>
      <c r="S234" s="237">
        <f t="shared" si="50"/>
        <v>0</v>
      </c>
      <c r="T234" s="237">
        <f t="shared" si="51"/>
        <v>0</v>
      </c>
      <c r="U234" s="14"/>
      <c r="V234" s="237">
        <f t="shared" si="52"/>
        <v>0</v>
      </c>
      <c r="W234" s="53"/>
      <c r="X234" s="17">
        <f t="shared" si="39"/>
        <v>0</v>
      </c>
      <c r="Y234" s="17">
        <f t="shared" si="40"/>
        <v>0</v>
      </c>
      <c r="Z234" s="17">
        <f t="shared" si="41"/>
        <v>0</v>
      </c>
      <c r="AB234" s="237">
        <f t="shared" si="42"/>
        <v>0</v>
      </c>
      <c r="AC234" s="17">
        <f t="shared" si="43"/>
        <v>0</v>
      </c>
      <c r="AD234" s="237">
        <f t="shared" si="44"/>
        <v>0</v>
      </c>
      <c r="AE234" s="17">
        <f t="shared" si="45"/>
        <v>0</v>
      </c>
      <c r="AF234" s="17">
        <f t="shared" si="46"/>
        <v>0</v>
      </c>
      <c r="AG234" s="35"/>
    </row>
    <row r="235" spans="1:33" ht="21" customHeight="1" x14ac:dyDescent="0.2">
      <c r="A235" s="10"/>
      <c r="B235" s="11"/>
      <c r="C235" s="12"/>
      <c r="D235" s="53"/>
      <c r="E235" s="13"/>
      <c r="F235" s="14"/>
      <c r="G235" s="14"/>
      <c r="H235" s="14"/>
      <c r="I235" s="14"/>
      <c r="J235" s="14"/>
      <c r="K235" s="53"/>
      <c r="L235" s="13"/>
      <c r="M235" s="14"/>
      <c r="N235" s="14"/>
      <c r="O235" s="14"/>
      <c r="P235" s="14"/>
      <c r="Q235" s="14"/>
      <c r="R235" s="53"/>
      <c r="S235" s="237">
        <f t="shared" si="50"/>
        <v>0</v>
      </c>
      <c r="T235" s="237">
        <f t="shared" si="51"/>
        <v>0</v>
      </c>
      <c r="U235" s="14"/>
      <c r="V235" s="237">
        <f t="shared" si="52"/>
        <v>0</v>
      </c>
      <c r="W235" s="53"/>
      <c r="X235" s="17">
        <f t="shared" si="39"/>
        <v>0</v>
      </c>
      <c r="Y235" s="17">
        <f t="shared" si="40"/>
        <v>0</v>
      </c>
      <c r="Z235" s="17">
        <f t="shared" si="41"/>
        <v>0</v>
      </c>
      <c r="AB235" s="237">
        <f t="shared" si="42"/>
        <v>0</v>
      </c>
      <c r="AC235" s="17">
        <f t="shared" si="43"/>
        <v>0</v>
      </c>
      <c r="AD235" s="237">
        <f t="shared" si="44"/>
        <v>0</v>
      </c>
      <c r="AE235" s="17">
        <f t="shared" si="45"/>
        <v>0</v>
      </c>
      <c r="AF235" s="17">
        <f t="shared" si="46"/>
        <v>0</v>
      </c>
      <c r="AG235" s="35"/>
    </row>
    <row r="236" spans="1:33" ht="21" customHeight="1" x14ac:dyDescent="0.2">
      <c r="A236" s="10"/>
      <c r="B236" s="11"/>
      <c r="C236" s="12"/>
      <c r="D236" s="53"/>
      <c r="E236" s="13"/>
      <c r="F236" s="14"/>
      <c r="G236" s="14"/>
      <c r="H236" s="14"/>
      <c r="I236" s="14"/>
      <c r="J236" s="14"/>
      <c r="K236" s="53"/>
      <c r="L236" s="13"/>
      <c r="M236" s="14"/>
      <c r="N236" s="14"/>
      <c r="O236" s="14"/>
      <c r="P236" s="14"/>
      <c r="Q236" s="14"/>
      <c r="R236" s="53"/>
      <c r="S236" s="237">
        <f t="shared" si="50"/>
        <v>0</v>
      </c>
      <c r="T236" s="237">
        <f t="shared" si="51"/>
        <v>0</v>
      </c>
      <c r="U236" s="14"/>
      <c r="V236" s="237">
        <f t="shared" si="52"/>
        <v>0</v>
      </c>
      <c r="W236" s="53"/>
      <c r="X236" s="17">
        <f t="shared" si="39"/>
        <v>0</v>
      </c>
      <c r="Y236" s="17">
        <f t="shared" si="40"/>
        <v>0</v>
      </c>
      <c r="Z236" s="17">
        <f t="shared" si="41"/>
        <v>0</v>
      </c>
      <c r="AB236" s="237">
        <f t="shared" si="42"/>
        <v>0</v>
      </c>
      <c r="AC236" s="17">
        <f t="shared" si="43"/>
        <v>0</v>
      </c>
      <c r="AD236" s="237">
        <f t="shared" si="44"/>
        <v>0</v>
      </c>
      <c r="AE236" s="17">
        <f t="shared" si="45"/>
        <v>0</v>
      </c>
      <c r="AF236" s="17">
        <f t="shared" si="46"/>
        <v>0</v>
      </c>
      <c r="AG236" s="35"/>
    </row>
    <row r="237" spans="1:33" ht="21" customHeight="1" x14ac:dyDescent="0.2">
      <c r="A237" s="10"/>
      <c r="B237" s="11"/>
      <c r="C237" s="12"/>
      <c r="D237" s="53"/>
      <c r="E237" s="13"/>
      <c r="F237" s="14"/>
      <c r="G237" s="14"/>
      <c r="H237" s="14"/>
      <c r="I237" s="14"/>
      <c r="J237" s="14"/>
      <c r="K237" s="53"/>
      <c r="L237" s="13"/>
      <c r="M237" s="14"/>
      <c r="N237" s="14"/>
      <c r="O237" s="14"/>
      <c r="P237" s="14"/>
      <c r="Q237" s="14"/>
      <c r="R237" s="53"/>
      <c r="S237" s="237">
        <f t="shared" si="50"/>
        <v>0</v>
      </c>
      <c r="T237" s="237">
        <f t="shared" si="51"/>
        <v>0</v>
      </c>
      <c r="U237" s="14"/>
      <c r="V237" s="237">
        <f t="shared" si="52"/>
        <v>0</v>
      </c>
      <c r="W237" s="53"/>
      <c r="X237" s="17">
        <f t="shared" si="39"/>
        <v>0</v>
      </c>
      <c r="Y237" s="17">
        <f t="shared" si="40"/>
        <v>0</v>
      </c>
      <c r="Z237" s="17">
        <f t="shared" si="41"/>
        <v>0</v>
      </c>
      <c r="AB237" s="237">
        <f t="shared" si="42"/>
        <v>0</v>
      </c>
      <c r="AC237" s="17">
        <f t="shared" si="43"/>
        <v>0</v>
      </c>
      <c r="AD237" s="237">
        <f t="shared" si="44"/>
        <v>0</v>
      </c>
      <c r="AE237" s="17">
        <f t="shared" si="45"/>
        <v>0</v>
      </c>
      <c r="AF237" s="17">
        <f t="shared" si="46"/>
        <v>0</v>
      </c>
      <c r="AG237" s="35"/>
    </row>
    <row r="238" spans="1:33" ht="21" customHeight="1" x14ac:dyDescent="0.2">
      <c r="A238" s="10"/>
      <c r="B238" s="11"/>
      <c r="C238" s="12"/>
      <c r="D238" s="53"/>
      <c r="E238" s="13"/>
      <c r="F238" s="14"/>
      <c r="G238" s="14"/>
      <c r="H238" s="14"/>
      <c r="I238" s="14"/>
      <c r="J238" s="14"/>
      <c r="K238" s="53"/>
      <c r="L238" s="13"/>
      <c r="M238" s="14"/>
      <c r="N238" s="14"/>
      <c r="O238" s="14"/>
      <c r="P238" s="14"/>
      <c r="Q238" s="14"/>
      <c r="R238" s="53"/>
      <c r="S238" s="237">
        <f t="shared" si="50"/>
        <v>0</v>
      </c>
      <c r="T238" s="237">
        <f t="shared" si="51"/>
        <v>0</v>
      </c>
      <c r="U238" s="14"/>
      <c r="V238" s="237">
        <f t="shared" si="52"/>
        <v>0</v>
      </c>
      <c r="W238" s="53"/>
      <c r="X238" s="17">
        <f t="shared" si="39"/>
        <v>0</v>
      </c>
      <c r="Y238" s="17">
        <f t="shared" si="40"/>
        <v>0</v>
      </c>
      <c r="Z238" s="17">
        <f t="shared" si="41"/>
        <v>0</v>
      </c>
      <c r="AB238" s="237">
        <f t="shared" si="42"/>
        <v>0</v>
      </c>
      <c r="AC238" s="17">
        <f t="shared" si="43"/>
        <v>0</v>
      </c>
      <c r="AD238" s="237">
        <f t="shared" si="44"/>
        <v>0</v>
      </c>
      <c r="AE238" s="17">
        <f t="shared" si="45"/>
        <v>0</v>
      </c>
      <c r="AF238" s="17">
        <f t="shared" si="46"/>
        <v>0</v>
      </c>
      <c r="AG238" s="35"/>
    </row>
    <row r="239" spans="1:33" ht="21" customHeight="1" x14ac:dyDescent="0.2">
      <c r="A239" s="10"/>
      <c r="B239" s="11"/>
      <c r="C239" s="12"/>
      <c r="D239" s="53"/>
      <c r="E239" s="13"/>
      <c r="F239" s="14"/>
      <c r="G239" s="14"/>
      <c r="H239" s="14"/>
      <c r="I239" s="14"/>
      <c r="J239" s="14"/>
      <c r="K239" s="53"/>
      <c r="L239" s="13"/>
      <c r="M239" s="14"/>
      <c r="N239" s="14"/>
      <c r="O239" s="14"/>
      <c r="P239" s="14"/>
      <c r="Q239" s="14"/>
      <c r="R239" s="53"/>
      <c r="S239" s="237">
        <f t="shared" si="50"/>
        <v>0</v>
      </c>
      <c r="T239" s="237">
        <f t="shared" si="51"/>
        <v>0</v>
      </c>
      <c r="U239" s="14"/>
      <c r="V239" s="237">
        <f t="shared" si="52"/>
        <v>0</v>
      </c>
      <c r="W239" s="53"/>
      <c r="X239" s="17">
        <f t="shared" si="39"/>
        <v>0</v>
      </c>
      <c r="Y239" s="17">
        <f t="shared" si="40"/>
        <v>0</v>
      </c>
      <c r="Z239" s="17">
        <f t="shared" si="41"/>
        <v>0</v>
      </c>
      <c r="AB239" s="237">
        <f t="shared" si="42"/>
        <v>0</v>
      </c>
      <c r="AC239" s="17">
        <f t="shared" si="43"/>
        <v>0</v>
      </c>
      <c r="AD239" s="237">
        <f t="shared" si="44"/>
        <v>0</v>
      </c>
      <c r="AE239" s="17">
        <f t="shared" si="45"/>
        <v>0</v>
      </c>
      <c r="AF239" s="17">
        <f t="shared" si="46"/>
        <v>0</v>
      </c>
      <c r="AG239" s="35"/>
    </row>
    <row r="240" spans="1:33" ht="21" customHeight="1" x14ac:dyDescent="0.2">
      <c r="A240" s="10"/>
      <c r="B240" s="11"/>
      <c r="C240" s="12"/>
      <c r="D240" s="53"/>
      <c r="E240" s="13"/>
      <c r="F240" s="14"/>
      <c r="G240" s="14"/>
      <c r="H240" s="14"/>
      <c r="I240" s="14"/>
      <c r="J240" s="14"/>
      <c r="K240" s="53"/>
      <c r="L240" s="13"/>
      <c r="M240" s="14"/>
      <c r="N240" s="14"/>
      <c r="O240" s="14"/>
      <c r="P240" s="14"/>
      <c r="Q240" s="14"/>
      <c r="R240" s="53"/>
      <c r="S240" s="237">
        <f t="shared" si="50"/>
        <v>0</v>
      </c>
      <c r="T240" s="237">
        <f t="shared" si="51"/>
        <v>0</v>
      </c>
      <c r="U240" s="14"/>
      <c r="V240" s="237">
        <f t="shared" si="52"/>
        <v>0</v>
      </c>
      <c r="W240" s="53"/>
      <c r="X240" s="17">
        <f t="shared" si="39"/>
        <v>0</v>
      </c>
      <c r="Y240" s="17">
        <f t="shared" si="40"/>
        <v>0</v>
      </c>
      <c r="Z240" s="17">
        <f t="shared" si="41"/>
        <v>0</v>
      </c>
      <c r="AB240" s="237">
        <f t="shared" si="42"/>
        <v>0</v>
      </c>
      <c r="AC240" s="17">
        <f t="shared" si="43"/>
        <v>0</v>
      </c>
      <c r="AD240" s="237">
        <f t="shared" si="44"/>
        <v>0</v>
      </c>
      <c r="AE240" s="17">
        <f t="shared" si="45"/>
        <v>0</v>
      </c>
      <c r="AF240" s="17">
        <f t="shared" si="46"/>
        <v>0</v>
      </c>
      <c r="AG240" s="35"/>
    </row>
    <row r="241" spans="1:33" ht="21" customHeight="1" x14ac:dyDescent="0.2">
      <c r="A241" s="10"/>
      <c r="B241" s="11"/>
      <c r="C241" s="12"/>
      <c r="D241" s="53"/>
      <c r="E241" s="13"/>
      <c r="F241" s="14"/>
      <c r="G241" s="14"/>
      <c r="H241" s="14"/>
      <c r="I241" s="14"/>
      <c r="J241" s="14"/>
      <c r="K241" s="53"/>
      <c r="L241" s="13"/>
      <c r="M241" s="14"/>
      <c r="N241" s="14"/>
      <c r="O241" s="14"/>
      <c r="P241" s="14"/>
      <c r="Q241" s="14"/>
      <c r="R241" s="53"/>
      <c r="S241" s="237">
        <f t="shared" si="50"/>
        <v>0</v>
      </c>
      <c r="T241" s="237">
        <f t="shared" si="51"/>
        <v>0</v>
      </c>
      <c r="U241" s="14"/>
      <c r="V241" s="237">
        <f t="shared" si="52"/>
        <v>0</v>
      </c>
      <c r="W241" s="53"/>
      <c r="X241" s="17">
        <f t="shared" si="39"/>
        <v>0</v>
      </c>
      <c r="Y241" s="17">
        <f t="shared" si="40"/>
        <v>0</v>
      </c>
      <c r="Z241" s="17">
        <f t="shared" si="41"/>
        <v>0</v>
      </c>
      <c r="AB241" s="237">
        <f t="shared" si="42"/>
        <v>0</v>
      </c>
      <c r="AC241" s="17">
        <f t="shared" si="43"/>
        <v>0</v>
      </c>
      <c r="AD241" s="237">
        <f t="shared" si="44"/>
        <v>0</v>
      </c>
      <c r="AE241" s="17">
        <f t="shared" si="45"/>
        <v>0</v>
      </c>
      <c r="AF241" s="17">
        <f t="shared" si="46"/>
        <v>0</v>
      </c>
      <c r="AG241" s="35"/>
    </row>
    <row r="242" spans="1:33" ht="21" customHeight="1" x14ac:dyDescent="0.2">
      <c r="A242" s="10"/>
      <c r="B242" s="11"/>
      <c r="C242" s="12"/>
      <c r="D242" s="53"/>
      <c r="E242" s="13"/>
      <c r="F242" s="14"/>
      <c r="G242" s="14"/>
      <c r="H242" s="14"/>
      <c r="I242" s="14"/>
      <c r="J242" s="14"/>
      <c r="K242" s="53"/>
      <c r="L242" s="13"/>
      <c r="M242" s="14"/>
      <c r="N242" s="14"/>
      <c r="O242" s="14"/>
      <c r="P242" s="14"/>
      <c r="Q242" s="14"/>
      <c r="R242" s="53"/>
      <c r="S242" s="237">
        <f t="shared" si="50"/>
        <v>0</v>
      </c>
      <c r="T242" s="237">
        <f t="shared" si="51"/>
        <v>0</v>
      </c>
      <c r="U242" s="14"/>
      <c r="V242" s="237">
        <f t="shared" si="52"/>
        <v>0</v>
      </c>
      <c r="W242" s="53"/>
      <c r="X242" s="17">
        <f t="shared" si="39"/>
        <v>0</v>
      </c>
      <c r="Y242" s="17">
        <f t="shared" si="40"/>
        <v>0</v>
      </c>
      <c r="Z242" s="17">
        <f t="shared" si="41"/>
        <v>0</v>
      </c>
      <c r="AB242" s="237">
        <f t="shared" si="42"/>
        <v>0</v>
      </c>
      <c r="AC242" s="17">
        <f t="shared" si="43"/>
        <v>0</v>
      </c>
      <c r="AD242" s="237">
        <f t="shared" si="44"/>
        <v>0</v>
      </c>
      <c r="AE242" s="17">
        <f t="shared" si="45"/>
        <v>0</v>
      </c>
      <c r="AF242" s="17">
        <f t="shared" si="46"/>
        <v>0</v>
      </c>
      <c r="AG242" s="35"/>
    </row>
    <row r="243" spans="1:33" ht="21" customHeight="1" x14ac:dyDescent="0.2">
      <c r="A243" s="10"/>
      <c r="B243" s="11"/>
      <c r="C243" s="12"/>
      <c r="D243" s="53"/>
      <c r="E243" s="13"/>
      <c r="F243" s="14"/>
      <c r="G243" s="14"/>
      <c r="H243" s="14"/>
      <c r="I243" s="14"/>
      <c r="J243" s="14"/>
      <c r="K243" s="53"/>
      <c r="L243" s="13"/>
      <c r="M243" s="14"/>
      <c r="N243" s="14"/>
      <c r="O243" s="14"/>
      <c r="P243" s="14"/>
      <c r="Q243" s="14"/>
      <c r="R243" s="53"/>
      <c r="S243" s="237">
        <f t="shared" si="50"/>
        <v>0</v>
      </c>
      <c r="T243" s="237">
        <f t="shared" si="51"/>
        <v>0</v>
      </c>
      <c r="U243" s="14"/>
      <c r="V243" s="237">
        <f t="shared" si="52"/>
        <v>0</v>
      </c>
      <c r="W243" s="53"/>
      <c r="X243" s="17">
        <f t="shared" si="39"/>
        <v>0</v>
      </c>
      <c r="Y243" s="17">
        <f t="shared" si="40"/>
        <v>0</v>
      </c>
      <c r="Z243" s="17">
        <f t="shared" si="41"/>
        <v>0</v>
      </c>
      <c r="AB243" s="237">
        <f t="shared" si="42"/>
        <v>0</v>
      </c>
      <c r="AC243" s="17">
        <f t="shared" si="43"/>
        <v>0</v>
      </c>
      <c r="AD243" s="237">
        <f t="shared" si="44"/>
        <v>0</v>
      </c>
      <c r="AE243" s="17">
        <f t="shared" si="45"/>
        <v>0</v>
      </c>
      <c r="AF243" s="17">
        <f t="shared" si="46"/>
        <v>0</v>
      </c>
      <c r="AG243" s="35"/>
    </row>
    <row r="244" spans="1:33" ht="21" customHeight="1" x14ac:dyDescent="0.2">
      <c r="A244" s="10"/>
      <c r="B244" s="11"/>
      <c r="C244" s="12"/>
      <c r="D244" s="53"/>
      <c r="E244" s="13"/>
      <c r="F244" s="14"/>
      <c r="G244" s="14"/>
      <c r="H244" s="14"/>
      <c r="I244" s="14"/>
      <c r="J244" s="14"/>
      <c r="K244" s="53"/>
      <c r="L244" s="13"/>
      <c r="M244" s="14"/>
      <c r="N244" s="14"/>
      <c r="O244" s="14"/>
      <c r="P244" s="14"/>
      <c r="Q244" s="14"/>
      <c r="R244" s="53"/>
      <c r="S244" s="237">
        <f t="shared" si="50"/>
        <v>0</v>
      </c>
      <c r="T244" s="237">
        <f t="shared" si="51"/>
        <v>0</v>
      </c>
      <c r="U244" s="14"/>
      <c r="V244" s="237">
        <f t="shared" si="52"/>
        <v>0</v>
      </c>
      <c r="W244" s="53"/>
      <c r="X244" s="17">
        <f t="shared" si="39"/>
        <v>0</v>
      </c>
      <c r="Y244" s="17">
        <f t="shared" si="40"/>
        <v>0</v>
      </c>
      <c r="Z244" s="17">
        <f t="shared" si="41"/>
        <v>0</v>
      </c>
      <c r="AB244" s="237">
        <f t="shared" si="42"/>
        <v>0</v>
      </c>
      <c r="AC244" s="17">
        <f t="shared" si="43"/>
        <v>0</v>
      </c>
      <c r="AD244" s="237">
        <f t="shared" si="44"/>
        <v>0</v>
      </c>
      <c r="AE244" s="17">
        <f t="shared" si="45"/>
        <v>0</v>
      </c>
      <c r="AF244" s="17">
        <f t="shared" si="46"/>
        <v>0</v>
      </c>
      <c r="AG244" s="35"/>
    </row>
    <row r="245" spans="1:33" ht="21" customHeight="1" x14ac:dyDescent="0.2">
      <c r="A245" s="10"/>
      <c r="B245" s="11"/>
      <c r="C245" s="12"/>
      <c r="D245" s="53"/>
      <c r="E245" s="13"/>
      <c r="F245" s="14"/>
      <c r="G245" s="14"/>
      <c r="H245" s="14"/>
      <c r="I245" s="14"/>
      <c r="J245" s="14"/>
      <c r="K245" s="53"/>
      <c r="L245" s="13"/>
      <c r="M245" s="14"/>
      <c r="N245" s="14"/>
      <c r="O245" s="14"/>
      <c r="P245" s="14"/>
      <c r="Q245" s="14"/>
      <c r="R245" s="53"/>
      <c r="S245" s="237">
        <f t="shared" si="50"/>
        <v>0</v>
      </c>
      <c r="T245" s="237">
        <f t="shared" si="51"/>
        <v>0</v>
      </c>
      <c r="U245" s="14"/>
      <c r="V245" s="237">
        <f t="shared" si="52"/>
        <v>0</v>
      </c>
      <c r="W245" s="53"/>
      <c r="X245" s="17">
        <f t="shared" si="39"/>
        <v>0</v>
      </c>
      <c r="Y245" s="17">
        <f t="shared" si="40"/>
        <v>0</v>
      </c>
      <c r="Z245" s="17">
        <f t="shared" si="41"/>
        <v>0</v>
      </c>
      <c r="AB245" s="237">
        <f t="shared" si="42"/>
        <v>0</v>
      </c>
      <c r="AC245" s="17">
        <f t="shared" si="43"/>
        <v>0</v>
      </c>
      <c r="AD245" s="237">
        <f t="shared" si="44"/>
        <v>0</v>
      </c>
      <c r="AE245" s="17">
        <f t="shared" si="45"/>
        <v>0</v>
      </c>
      <c r="AF245" s="17">
        <f t="shared" si="46"/>
        <v>0</v>
      </c>
      <c r="AG245" s="35"/>
    </row>
    <row r="246" spans="1:33" ht="21" customHeight="1" x14ac:dyDescent="0.2">
      <c r="A246" s="10"/>
      <c r="B246" s="11"/>
      <c r="C246" s="12"/>
      <c r="D246" s="53"/>
      <c r="E246" s="13"/>
      <c r="F246" s="14"/>
      <c r="G246" s="14"/>
      <c r="H246" s="14"/>
      <c r="I246" s="14"/>
      <c r="J246" s="14"/>
      <c r="K246" s="53"/>
      <c r="L246" s="13"/>
      <c r="M246" s="14"/>
      <c r="N246" s="14"/>
      <c r="O246" s="14"/>
      <c r="P246" s="14"/>
      <c r="Q246" s="14"/>
      <c r="R246" s="53"/>
      <c r="S246" s="237">
        <f t="shared" si="50"/>
        <v>0</v>
      </c>
      <c r="T246" s="237">
        <f t="shared" si="51"/>
        <v>0</v>
      </c>
      <c r="U246" s="14"/>
      <c r="V246" s="237">
        <f t="shared" si="52"/>
        <v>0</v>
      </c>
      <c r="W246" s="53"/>
      <c r="X246" s="17">
        <f t="shared" si="39"/>
        <v>0</v>
      </c>
      <c r="Y246" s="17">
        <f t="shared" si="40"/>
        <v>0</v>
      </c>
      <c r="Z246" s="17">
        <f t="shared" si="41"/>
        <v>0</v>
      </c>
      <c r="AB246" s="237">
        <f t="shared" si="42"/>
        <v>0</v>
      </c>
      <c r="AC246" s="17">
        <f t="shared" si="43"/>
        <v>0</v>
      </c>
      <c r="AD246" s="237">
        <f t="shared" si="44"/>
        <v>0</v>
      </c>
      <c r="AE246" s="17">
        <f t="shared" si="45"/>
        <v>0</v>
      </c>
      <c r="AF246" s="17">
        <f t="shared" si="46"/>
        <v>0</v>
      </c>
      <c r="AG246" s="35"/>
    </row>
    <row r="247" spans="1:33" ht="21" customHeight="1" x14ac:dyDescent="0.2">
      <c r="A247" s="10"/>
      <c r="B247" s="11"/>
      <c r="C247" s="12"/>
      <c r="D247" s="53"/>
      <c r="E247" s="13"/>
      <c r="F247" s="14"/>
      <c r="G247" s="14"/>
      <c r="H247" s="14"/>
      <c r="I247" s="14"/>
      <c r="J247" s="14"/>
      <c r="K247" s="53"/>
      <c r="L247" s="13"/>
      <c r="M247" s="14"/>
      <c r="N247" s="14"/>
      <c r="O247" s="14"/>
      <c r="P247" s="14"/>
      <c r="Q247" s="14"/>
      <c r="R247" s="53"/>
      <c r="S247" s="237">
        <f t="shared" si="50"/>
        <v>0</v>
      </c>
      <c r="T247" s="237">
        <f t="shared" si="51"/>
        <v>0</v>
      </c>
      <c r="U247" s="14"/>
      <c r="V247" s="237">
        <f t="shared" si="52"/>
        <v>0</v>
      </c>
      <c r="W247" s="53"/>
      <c r="X247" s="17">
        <f t="shared" si="39"/>
        <v>0</v>
      </c>
      <c r="Y247" s="17">
        <f t="shared" si="40"/>
        <v>0</v>
      </c>
      <c r="Z247" s="17">
        <f t="shared" si="41"/>
        <v>0</v>
      </c>
      <c r="AB247" s="237">
        <f t="shared" si="42"/>
        <v>0</v>
      </c>
      <c r="AC247" s="17">
        <f t="shared" si="43"/>
        <v>0</v>
      </c>
      <c r="AD247" s="237">
        <f t="shared" si="44"/>
        <v>0</v>
      </c>
      <c r="AE247" s="17">
        <f t="shared" si="45"/>
        <v>0</v>
      </c>
      <c r="AF247" s="17">
        <f t="shared" si="46"/>
        <v>0</v>
      </c>
      <c r="AG247" s="35"/>
    </row>
    <row r="248" spans="1:33" ht="21" customHeight="1" x14ac:dyDescent="0.2">
      <c r="A248" s="10"/>
      <c r="B248" s="11"/>
      <c r="C248" s="12"/>
      <c r="D248" s="53"/>
      <c r="E248" s="13"/>
      <c r="F248" s="14"/>
      <c r="G248" s="14"/>
      <c r="H248" s="14"/>
      <c r="I248" s="14"/>
      <c r="J248" s="14"/>
      <c r="K248" s="53"/>
      <c r="L248" s="13"/>
      <c r="M248" s="14"/>
      <c r="N248" s="14"/>
      <c r="O248" s="14"/>
      <c r="P248" s="14"/>
      <c r="Q248" s="14"/>
      <c r="R248" s="53"/>
      <c r="S248" s="237">
        <f t="shared" si="50"/>
        <v>0</v>
      </c>
      <c r="T248" s="237">
        <f t="shared" si="51"/>
        <v>0</v>
      </c>
      <c r="U248" s="14"/>
      <c r="V248" s="237">
        <f t="shared" si="52"/>
        <v>0</v>
      </c>
      <c r="W248" s="53"/>
      <c r="X248" s="17">
        <f t="shared" si="39"/>
        <v>0</v>
      </c>
      <c r="Y248" s="17">
        <f t="shared" si="40"/>
        <v>0</v>
      </c>
      <c r="Z248" s="17">
        <f t="shared" si="41"/>
        <v>0</v>
      </c>
      <c r="AB248" s="237">
        <f t="shared" si="42"/>
        <v>0</v>
      </c>
      <c r="AC248" s="17">
        <f t="shared" si="43"/>
        <v>0</v>
      </c>
      <c r="AD248" s="237">
        <f t="shared" si="44"/>
        <v>0</v>
      </c>
      <c r="AE248" s="17">
        <f t="shared" si="45"/>
        <v>0</v>
      </c>
      <c r="AF248" s="17">
        <f t="shared" si="46"/>
        <v>0</v>
      </c>
      <c r="AG248" s="35"/>
    </row>
    <row r="249" spans="1:33" ht="21" customHeight="1" x14ac:dyDescent="0.2">
      <c r="A249" s="10"/>
      <c r="B249" s="11"/>
      <c r="C249" s="12"/>
      <c r="D249" s="53"/>
      <c r="E249" s="13"/>
      <c r="F249" s="14"/>
      <c r="G249" s="14"/>
      <c r="H249" s="14"/>
      <c r="I249" s="14"/>
      <c r="J249" s="14"/>
      <c r="K249" s="53"/>
      <c r="L249" s="13"/>
      <c r="M249" s="14"/>
      <c r="N249" s="14"/>
      <c r="O249" s="14"/>
      <c r="P249" s="14"/>
      <c r="Q249" s="14"/>
      <c r="R249" s="53"/>
      <c r="S249" s="237">
        <f t="shared" si="50"/>
        <v>0</v>
      </c>
      <c r="T249" s="237">
        <f t="shared" si="51"/>
        <v>0</v>
      </c>
      <c r="U249" s="14"/>
      <c r="V249" s="237">
        <f t="shared" si="52"/>
        <v>0</v>
      </c>
      <c r="W249" s="53"/>
      <c r="X249" s="17">
        <f t="shared" si="39"/>
        <v>0</v>
      </c>
      <c r="Y249" s="17">
        <f t="shared" si="40"/>
        <v>0</v>
      </c>
      <c r="Z249" s="17">
        <f t="shared" si="41"/>
        <v>0</v>
      </c>
      <c r="AB249" s="237">
        <f t="shared" si="42"/>
        <v>0</v>
      </c>
      <c r="AC249" s="17">
        <f t="shared" si="43"/>
        <v>0</v>
      </c>
      <c r="AD249" s="237">
        <f t="shared" si="44"/>
        <v>0</v>
      </c>
      <c r="AE249" s="17">
        <f t="shared" si="45"/>
        <v>0</v>
      </c>
      <c r="AF249" s="17">
        <f t="shared" si="46"/>
        <v>0</v>
      </c>
      <c r="AG249" s="35"/>
    </row>
    <row r="250" spans="1:33" ht="21" customHeight="1" x14ac:dyDescent="0.2">
      <c r="A250" s="10"/>
      <c r="B250" s="11"/>
      <c r="C250" s="12"/>
      <c r="D250" s="53"/>
      <c r="E250" s="13"/>
      <c r="F250" s="14"/>
      <c r="G250" s="14"/>
      <c r="H250" s="14"/>
      <c r="I250" s="14"/>
      <c r="J250" s="14"/>
      <c r="K250" s="53"/>
      <c r="L250" s="13"/>
      <c r="M250" s="14"/>
      <c r="N250" s="14"/>
      <c r="O250" s="14"/>
      <c r="P250" s="14"/>
      <c r="Q250" s="14"/>
      <c r="R250" s="53"/>
      <c r="S250" s="237">
        <f t="shared" si="50"/>
        <v>0</v>
      </c>
      <c r="T250" s="237">
        <f t="shared" si="51"/>
        <v>0</v>
      </c>
      <c r="U250" s="14"/>
      <c r="V250" s="237">
        <f t="shared" si="52"/>
        <v>0</v>
      </c>
      <c r="W250" s="53"/>
      <c r="X250" s="17">
        <f t="shared" si="39"/>
        <v>0</v>
      </c>
      <c r="Y250" s="17">
        <f t="shared" si="40"/>
        <v>0</v>
      </c>
      <c r="Z250" s="17">
        <f t="shared" si="41"/>
        <v>0</v>
      </c>
      <c r="AB250" s="237">
        <f t="shared" si="42"/>
        <v>0</v>
      </c>
      <c r="AC250" s="17">
        <f t="shared" si="43"/>
        <v>0</v>
      </c>
      <c r="AD250" s="237">
        <f t="shared" si="44"/>
        <v>0</v>
      </c>
      <c r="AE250" s="17">
        <f t="shared" si="45"/>
        <v>0</v>
      </c>
      <c r="AF250" s="17">
        <f t="shared" si="46"/>
        <v>0</v>
      </c>
      <c r="AG250" s="35"/>
    </row>
    <row r="251" spans="1:33" ht="21" customHeight="1" x14ac:dyDescent="0.2">
      <c r="A251" s="10"/>
      <c r="B251" s="11"/>
      <c r="C251" s="12"/>
      <c r="D251" s="53"/>
      <c r="E251" s="13"/>
      <c r="F251" s="14"/>
      <c r="G251" s="14"/>
      <c r="H251" s="14"/>
      <c r="I251" s="14"/>
      <c r="J251" s="14"/>
      <c r="K251" s="53"/>
      <c r="L251" s="13"/>
      <c r="M251" s="14"/>
      <c r="N251" s="14"/>
      <c r="O251" s="14"/>
      <c r="P251" s="14"/>
      <c r="Q251" s="14"/>
      <c r="R251" s="53"/>
      <c r="S251" s="237">
        <f t="shared" si="50"/>
        <v>0</v>
      </c>
      <c r="T251" s="237">
        <f t="shared" si="51"/>
        <v>0</v>
      </c>
      <c r="U251" s="14"/>
      <c r="V251" s="237">
        <f t="shared" si="52"/>
        <v>0</v>
      </c>
      <c r="W251" s="53"/>
      <c r="X251" s="17">
        <f t="shared" si="39"/>
        <v>0</v>
      </c>
      <c r="Y251" s="17">
        <f t="shared" si="40"/>
        <v>0</v>
      </c>
      <c r="Z251" s="17">
        <f t="shared" si="41"/>
        <v>0</v>
      </c>
      <c r="AB251" s="237">
        <f t="shared" si="42"/>
        <v>0</v>
      </c>
      <c r="AC251" s="17">
        <f t="shared" si="43"/>
        <v>0</v>
      </c>
      <c r="AD251" s="237">
        <f t="shared" si="44"/>
        <v>0</v>
      </c>
      <c r="AE251" s="17">
        <f t="shared" si="45"/>
        <v>0</v>
      </c>
      <c r="AF251" s="17">
        <f t="shared" si="46"/>
        <v>0</v>
      </c>
      <c r="AG251" s="35"/>
    </row>
    <row r="252" spans="1:33" ht="21" customHeight="1" x14ac:dyDescent="0.2">
      <c r="A252" s="10"/>
      <c r="B252" s="11"/>
      <c r="C252" s="12"/>
      <c r="D252" s="53"/>
      <c r="E252" s="13"/>
      <c r="F252" s="14"/>
      <c r="G252" s="14"/>
      <c r="H252" s="14"/>
      <c r="I252" s="14"/>
      <c r="J252" s="14"/>
      <c r="K252" s="53"/>
      <c r="L252" s="13"/>
      <c r="M252" s="14"/>
      <c r="N252" s="14"/>
      <c r="O252" s="14"/>
      <c r="P252" s="14"/>
      <c r="Q252" s="14"/>
      <c r="R252" s="53"/>
      <c r="S252" s="237">
        <f t="shared" si="50"/>
        <v>0</v>
      </c>
      <c r="T252" s="237">
        <f t="shared" si="51"/>
        <v>0</v>
      </c>
      <c r="U252" s="14"/>
      <c r="V252" s="237">
        <f t="shared" si="52"/>
        <v>0</v>
      </c>
      <c r="W252" s="53"/>
      <c r="X252" s="17">
        <f t="shared" si="39"/>
        <v>0</v>
      </c>
      <c r="Y252" s="17">
        <f t="shared" si="40"/>
        <v>0</v>
      </c>
      <c r="Z252" s="17">
        <f t="shared" si="41"/>
        <v>0</v>
      </c>
      <c r="AB252" s="237">
        <f t="shared" si="42"/>
        <v>0</v>
      </c>
      <c r="AC252" s="17">
        <f t="shared" si="43"/>
        <v>0</v>
      </c>
      <c r="AD252" s="237">
        <f t="shared" si="44"/>
        <v>0</v>
      </c>
      <c r="AE252" s="17">
        <f t="shared" si="45"/>
        <v>0</v>
      </c>
      <c r="AF252" s="17">
        <f t="shared" si="46"/>
        <v>0</v>
      </c>
      <c r="AG252" s="35"/>
    </row>
    <row r="253" spans="1:33" ht="21" customHeight="1" x14ac:dyDescent="0.2">
      <c r="A253" s="10"/>
      <c r="B253" s="11"/>
      <c r="C253" s="12"/>
      <c r="D253" s="53"/>
      <c r="E253" s="13"/>
      <c r="F253" s="14"/>
      <c r="G253" s="14"/>
      <c r="H253" s="14"/>
      <c r="I253" s="14"/>
      <c r="J253" s="14"/>
      <c r="K253" s="53"/>
      <c r="L253" s="13"/>
      <c r="M253" s="14"/>
      <c r="N253" s="14"/>
      <c r="O253" s="14"/>
      <c r="P253" s="14"/>
      <c r="Q253" s="14"/>
      <c r="R253" s="53"/>
      <c r="S253" s="237">
        <f t="shared" si="50"/>
        <v>0</v>
      </c>
      <c r="T253" s="237">
        <f t="shared" si="51"/>
        <v>0</v>
      </c>
      <c r="U253" s="14"/>
      <c r="V253" s="237">
        <f t="shared" si="52"/>
        <v>0</v>
      </c>
      <c r="W253" s="53"/>
      <c r="X253" s="17">
        <f t="shared" si="39"/>
        <v>0</v>
      </c>
      <c r="Y253" s="17">
        <f t="shared" si="40"/>
        <v>0</v>
      </c>
      <c r="Z253" s="17">
        <f t="shared" si="41"/>
        <v>0</v>
      </c>
      <c r="AB253" s="237">
        <f t="shared" si="42"/>
        <v>0</v>
      </c>
      <c r="AC253" s="17">
        <f t="shared" si="43"/>
        <v>0</v>
      </c>
      <c r="AD253" s="237">
        <f t="shared" si="44"/>
        <v>0</v>
      </c>
      <c r="AE253" s="17">
        <f t="shared" si="45"/>
        <v>0</v>
      </c>
      <c r="AF253" s="17">
        <f t="shared" si="46"/>
        <v>0</v>
      </c>
      <c r="AG253" s="35"/>
    </row>
    <row r="254" spans="1:33" ht="21" customHeight="1" x14ac:dyDescent="0.2">
      <c r="A254" s="10"/>
      <c r="B254" s="11"/>
      <c r="C254" s="12"/>
      <c r="D254" s="53"/>
      <c r="E254" s="13"/>
      <c r="F254" s="14"/>
      <c r="G254" s="14"/>
      <c r="H254" s="14"/>
      <c r="I254" s="14"/>
      <c r="J254" s="14"/>
      <c r="K254" s="53"/>
      <c r="L254" s="13"/>
      <c r="M254" s="14"/>
      <c r="N254" s="14"/>
      <c r="O254" s="14"/>
      <c r="P254" s="14"/>
      <c r="Q254" s="14"/>
      <c r="R254" s="53"/>
      <c r="S254" s="237">
        <f t="shared" si="50"/>
        <v>0</v>
      </c>
      <c r="T254" s="237">
        <f t="shared" si="51"/>
        <v>0</v>
      </c>
      <c r="U254" s="14"/>
      <c r="V254" s="237">
        <f t="shared" si="52"/>
        <v>0</v>
      </c>
      <c r="W254" s="53"/>
      <c r="X254" s="17">
        <f t="shared" si="39"/>
        <v>0</v>
      </c>
      <c r="Y254" s="17">
        <f t="shared" si="40"/>
        <v>0</v>
      </c>
      <c r="Z254" s="17">
        <f t="shared" si="41"/>
        <v>0</v>
      </c>
      <c r="AB254" s="237">
        <f t="shared" si="42"/>
        <v>0</v>
      </c>
      <c r="AC254" s="17">
        <f t="shared" si="43"/>
        <v>0</v>
      </c>
      <c r="AD254" s="237">
        <f t="shared" si="44"/>
        <v>0</v>
      </c>
      <c r="AE254" s="17">
        <f t="shared" si="45"/>
        <v>0</v>
      </c>
      <c r="AF254" s="17">
        <f t="shared" si="46"/>
        <v>0</v>
      </c>
      <c r="AG254" s="35"/>
    </row>
    <row r="255" spans="1:33" ht="21" customHeight="1" x14ac:dyDescent="0.2">
      <c r="A255" s="10"/>
      <c r="B255" s="11"/>
      <c r="C255" s="12"/>
      <c r="D255" s="53"/>
      <c r="E255" s="13"/>
      <c r="F255" s="14"/>
      <c r="G255" s="14"/>
      <c r="H255" s="14"/>
      <c r="I255" s="14"/>
      <c r="J255" s="14"/>
      <c r="K255" s="53"/>
      <c r="L255" s="13"/>
      <c r="M255" s="14"/>
      <c r="N255" s="14"/>
      <c r="O255" s="14"/>
      <c r="P255" s="14"/>
      <c r="Q255" s="14"/>
      <c r="R255" s="53"/>
      <c r="S255" s="237">
        <f t="shared" si="50"/>
        <v>0</v>
      </c>
      <c r="T255" s="237">
        <f t="shared" si="51"/>
        <v>0</v>
      </c>
      <c r="U255" s="14"/>
      <c r="V255" s="237">
        <f t="shared" si="52"/>
        <v>0</v>
      </c>
      <c r="W255" s="53"/>
      <c r="X255" s="17">
        <f t="shared" si="39"/>
        <v>0</v>
      </c>
      <c r="Y255" s="17">
        <f t="shared" si="40"/>
        <v>0</v>
      </c>
      <c r="Z255" s="17">
        <f t="shared" si="41"/>
        <v>0</v>
      </c>
      <c r="AB255" s="237">
        <f t="shared" si="42"/>
        <v>0</v>
      </c>
      <c r="AC255" s="17">
        <f t="shared" si="43"/>
        <v>0</v>
      </c>
      <c r="AD255" s="237">
        <f t="shared" si="44"/>
        <v>0</v>
      </c>
      <c r="AE255" s="17">
        <f t="shared" si="45"/>
        <v>0</v>
      </c>
      <c r="AF255" s="17">
        <f t="shared" si="46"/>
        <v>0</v>
      </c>
      <c r="AG255" s="35"/>
    </row>
    <row r="256" spans="1:33" ht="21" customHeight="1" x14ac:dyDescent="0.2">
      <c r="A256" s="10"/>
      <c r="B256" s="11"/>
      <c r="C256" s="12"/>
      <c r="D256" s="53"/>
      <c r="E256" s="13"/>
      <c r="F256" s="14"/>
      <c r="G256" s="14"/>
      <c r="H256" s="14"/>
      <c r="I256" s="14"/>
      <c r="J256" s="14"/>
      <c r="K256" s="53"/>
      <c r="L256" s="13"/>
      <c r="M256" s="14"/>
      <c r="N256" s="14"/>
      <c r="O256" s="14"/>
      <c r="P256" s="14"/>
      <c r="Q256" s="14"/>
      <c r="R256" s="53"/>
      <c r="S256" s="237">
        <f t="shared" si="50"/>
        <v>0</v>
      </c>
      <c r="T256" s="237">
        <f t="shared" si="51"/>
        <v>0</v>
      </c>
      <c r="U256" s="14"/>
      <c r="V256" s="237">
        <f t="shared" si="52"/>
        <v>0</v>
      </c>
      <c r="W256" s="53"/>
      <c r="X256" s="17">
        <f t="shared" si="39"/>
        <v>0</v>
      </c>
      <c r="Y256" s="17">
        <f t="shared" si="40"/>
        <v>0</v>
      </c>
      <c r="Z256" s="17">
        <f t="shared" si="41"/>
        <v>0</v>
      </c>
      <c r="AB256" s="237">
        <f t="shared" si="42"/>
        <v>0</v>
      </c>
      <c r="AC256" s="17">
        <f t="shared" si="43"/>
        <v>0</v>
      </c>
      <c r="AD256" s="237">
        <f t="shared" si="44"/>
        <v>0</v>
      </c>
      <c r="AE256" s="17">
        <f t="shared" si="45"/>
        <v>0</v>
      </c>
      <c r="AF256" s="17">
        <f t="shared" si="46"/>
        <v>0</v>
      </c>
      <c r="AG256" s="35"/>
    </row>
    <row r="257" spans="1:33" ht="21" customHeight="1" x14ac:dyDescent="0.2">
      <c r="A257" s="10"/>
      <c r="B257" s="11"/>
      <c r="C257" s="12"/>
      <c r="D257" s="53"/>
      <c r="E257" s="13"/>
      <c r="F257" s="14"/>
      <c r="G257" s="14"/>
      <c r="H257" s="14"/>
      <c r="I257" s="14"/>
      <c r="J257" s="14"/>
      <c r="K257" s="53"/>
      <c r="L257" s="13"/>
      <c r="M257" s="14"/>
      <c r="N257" s="14"/>
      <c r="O257" s="14"/>
      <c r="P257" s="14"/>
      <c r="Q257" s="14"/>
      <c r="R257" s="53"/>
      <c r="S257" s="237">
        <f t="shared" si="50"/>
        <v>0</v>
      </c>
      <c r="T257" s="237">
        <f t="shared" si="51"/>
        <v>0</v>
      </c>
      <c r="U257" s="14"/>
      <c r="V257" s="237">
        <f t="shared" si="52"/>
        <v>0</v>
      </c>
      <c r="W257" s="53"/>
      <c r="X257" s="17">
        <f t="shared" si="39"/>
        <v>0</v>
      </c>
      <c r="Y257" s="17">
        <f t="shared" si="40"/>
        <v>0</v>
      </c>
      <c r="Z257" s="17">
        <f t="shared" si="41"/>
        <v>0</v>
      </c>
      <c r="AB257" s="237">
        <f t="shared" si="42"/>
        <v>0</v>
      </c>
      <c r="AC257" s="17">
        <f t="shared" si="43"/>
        <v>0</v>
      </c>
      <c r="AD257" s="237">
        <f t="shared" si="44"/>
        <v>0</v>
      </c>
      <c r="AE257" s="17">
        <f t="shared" si="45"/>
        <v>0</v>
      </c>
      <c r="AF257" s="17">
        <f t="shared" si="46"/>
        <v>0</v>
      </c>
      <c r="AG257" s="35"/>
    </row>
    <row r="258" spans="1:33" ht="21" customHeight="1" x14ac:dyDescent="0.2">
      <c r="A258" s="10"/>
      <c r="B258" s="11"/>
      <c r="C258" s="12"/>
      <c r="D258" s="53"/>
      <c r="E258" s="13"/>
      <c r="F258" s="14"/>
      <c r="G258" s="14"/>
      <c r="H258" s="14"/>
      <c r="I258" s="14"/>
      <c r="J258" s="14"/>
      <c r="K258" s="53"/>
      <c r="L258" s="13"/>
      <c r="M258" s="14"/>
      <c r="N258" s="14"/>
      <c r="O258" s="14"/>
      <c r="P258" s="14"/>
      <c r="Q258" s="14"/>
      <c r="R258" s="53"/>
      <c r="S258" s="237">
        <f t="shared" si="50"/>
        <v>0</v>
      </c>
      <c r="T258" s="237">
        <f t="shared" si="51"/>
        <v>0</v>
      </c>
      <c r="U258" s="14"/>
      <c r="V258" s="237">
        <f t="shared" si="52"/>
        <v>0</v>
      </c>
      <c r="W258" s="53"/>
      <c r="X258" s="17">
        <f t="shared" si="39"/>
        <v>0</v>
      </c>
      <c r="Y258" s="17">
        <f t="shared" si="40"/>
        <v>0</v>
      </c>
      <c r="Z258" s="17">
        <f t="shared" si="41"/>
        <v>0</v>
      </c>
      <c r="AB258" s="237">
        <f t="shared" si="42"/>
        <v>0</v>
      </c>
      <c r="AC258" s="17">
        <f t="shared" si="43"/>
        <v>0</v>
      </c>
      <c r="AD258" s="237">
        <f t="shared" si="44"/>
        <v>0</v>
      </c>
      <c r="AE258" s="17">
        <f t="shared" si="45"/>
        <v>0</v>
      </c>
      <c r="AF258" s="17">
        <f t="shared" si="46"/>
        <v>0</v>
      </c>
      <c r="AG258" s="35"/>
    </row>
    <row r="259" spans="1:33" ht="21" customHeight="1" x14ac:dyDescent="0.2">
      <c r="A259" s="10"/>
      <c r="B259" s="11"/>
      <c r="C259" s="12"/>
      <c r="D259" s="53"/>
      <c r="E259" s="13"/>
      <c r="F259" s="14"/>
      <c r="G259" s="14"/>
      <c r="H259" s="14"/>
      <c r="I259" s="14"/>
      <c r="J259" s="14"/>
      <c r="K259" s="53"/>
      <c r="L259" s="13"/>
      <c r="M259" s="14"/>
      <c r="N259" s="14"/>
      <c r="O259" s="14"/>
      <c r="P259" s="14"/>
      <c r="Q259" s="14"/>
      <c r="R259" s="53"/>
      <c r="S259" s="237">
        <f t="shared" si="50"/>
        <v>0</v>
      </c>
      <c r="T259" s="237">
        <f t="shared" si="51"/>
        <v>0</v>
      </c>
      <c r="U259" s="14"/>
      <c r="V259" s="237">
        <f t="shared" si="52"/>
        <v>0</v>
      </c>
      <c r="W259" s="53"/>
      <c r="X259" s="17">
        <f t="shared" si="39"/>
        <v>0</v>
      </c>
      <c r="Y259" s="17">
        <f t="shared" si="40"/>
        <v>0</v>
      </c>
      <c r="Z259" s="17">
        <f t="shared" si="41"/>
        <v>0</v>
      </c>
      <c r="AB259" s="237">
        <f t="shared" si="42"/>
        <v>0</v>
      </c>
      <c r="AC259" s="17">
        <f t="shared" si="43"/>
        <v>0</v>
      </c>
      <c r="AD259" s="237">
        <f t="shared" si="44"/>
        <v>0</v>
      </c>
      <c r="AE259" s="17">
        <f t="shared" si="45"/>
        <v>0</v>
      </c>
      <c r="AF259" s="17">
        <f t="shared" si="46"/>
        <v>0</v>
      </c>
      <c r="AG259" s="35"/>
    </row>
    <row r="260" spans="1:33" ht="21" customHeight="1" x14ac:dyDescent="0.2">
      <c r="A260" s="10"/>
      <c r="B260" s="11"/>
      <c r="C260" s="12"/>
      <c r="D260" s="53"/>
      <c r="E260" s="13"/>
      <c r="F260" s="14"/>
      <c r="G260" s="14"/>
      <c r="H260" s="14"/>
      <c r="I260" s="14"/>
      <c r="J260" s="14"/>
      <c r="K260" s="53"/>
      <c r="L260" s="13"/>
      <c r="M260" s="14"/>
      <c r="N260" s="14"/>
      <c r="O260" s="14"/>
      <c r="P260" s="14"/>
      <c r="Q260" s="14"/>
      <c r="R260" s="53"/>
      <c r="S260" s="237">
        <f t="shared" si="50"/>
        <v>0</v>
      </c>
      <c r="T260" s="237">
        <f t="shared" si="51"/>
        <v>0</v>
      </c>
      <c r="U260" s="14"/>
      <c r="V260" s="237">
        <f t="shared" si="52"/>
        <v>0</v>
      </c>
      <c r="W260" s="53"/>
      <c r="X260" s="17">
        <f t="shared" si="39"/>
        <v>0</v>
      </c>
      <c r="Y260" s="17">
        <f t="shared" si="40"/>
        <v>0</v>
      </c>
      <c r="Z260" s="17">
        <f t="shared" si="41"/>
        <v>0</v>
      </c>
      <c r="AB260" s="237">
        <f t="shared" si="42"/>
        <v>0</v>
      </c>
      <c r="AC260" s="17">
        <f t="shared" si="43"/>
        <v>0</v>
      </c>
      <c r="AD260" s="237">
        <f t="shared" si="44"/>
        <v>0</v>
      </c>
      <c r="AE260" s="17">
        <f t="shared" si="45"/>
        <v>0</v>
      </c>
      <c r="AF260" s="17">
        <f t="shared" si="46"/>
        <v>0</v>
      </c>
      <c r="AG260" s="35"/>
    </row>
    <row r="261" spans="1:33" ht="21" customHeight="1" x14ac:dyDescent="0.2">
      <c r="A261" s="10"/>
      <c r="B261" s="11"/>
      <c r="C261" s="12"/>
      <c r="D261" s="53"/>
      <c r="E261" s="13"/>
      <c r="F261" s="14"/>
      <c r="G261" s="14"/>
      <c r="H261" s="14"/>
      <c r="I261" s="14"/>
      <c r="J261" s="14"/>
      <c r="K261" s="53"/>
      <c r="L261" s="13"/>
      <c r="M261" s="14"/>
      <c r="N261" s="14"/>
      <c r="O261" s="14"/>
      <c r="P261" s="14"/>
      <c r="Q261" s="14"/>
      <c r="R261" s="53"/>
      <c r="S261" s="237">
        <f t="shared" si="50"/>
        <v>0</v>
      </c>
      <c r="T261" s="237">
        <f t="shared" si="51"/>
        <v>0</v>
      </c>
      <c r="U261" s="14"/>
      <c r="V261" s="237">
        <f t="shared" si="52"/>
        <v>0</v>
      </c>
      <c r="W261" s="53"/>
      <c r="X261" s="17">
        <f t="shared" si="39"/>
        <v>0</v>
      </c>
      <c r="Y261" s="17">
        <f t="shared" si="40"/>
        <v>0</v>
      </c>
      <c r="Z261" s="17">
        <f t="shared" si="41"/>
        <v>0</v>
      </c>
      <c r="AB261" s="237">
        <f t="shared" si="42"/>
        <v>0</v>
      </c>
      <c r="AC261" s="17">
        <f t="shared" si="43"/>
        <v>0</v>
      </c>
      <c r="AD261" s="237">
        <f t="shared" si="44"/>
        <v>0</v>
      </c>
      <c r="AE261" s="17">
        <f t="shared" si="45"/>
        <v>0</v>
      </c>
      <c r="AF261" s="17">
        <f t="shared" si="46"/>
        <v>0</v>
      </c>
      <c r="AG261" s="35"/>
    </row>
    <row r="262" spans="1:33" ht="21" customHeight="1" x14ac:dyDescent="0.2">
      <c r="A262" s="10"/>
      <c r="B262" s="11"/>
      <c r="C262" s="12"/>
      <c r="D262" s="53"/>
      <c r="E262" s="13"/>
      <c r="F262" s="14"/>
      <c r="G262" s="14"/>
      <c r="H262" s="14"/>
      <c r="I262" s="14"/>
      <c r="J262" s="14"/>
      <c r="K262" s="53"/>
      <c r="L262" s="13"/>
      <c r="M262" s="14"/>
      <c r="N262" s="14"/>
      <c r="O262" s="14"/>
      <c r="P262" s="14"/>
      <c r="Q262" s="14"/>
      <c r="R262" s="53"/>
      <c r="S262" s="237">
        <f t="shared" si="50"/>
        <v>0</v>
      </c>
      <c r="T262" s="237">
        <f t="shared" si="51"/>
        <v>0</v>
      </c>
      <c r="U262" s="14"/>
      <c r="V262" s="237">
        <f t="shared" si="52"/>
        <v>0</v>
      </c>
      <c r="W262" s="53"/>
      <c r="X262" s="17">
        <f t="shared" ref="X262:X325" si="53">SUM(E262:F262,J262)*C262</f>
        <v>0</v>
      </c>
      <c r="Y262" s="17">
        <f t="shared" ref="Y262:Y325" si="54">SUM(L262:M262,Q262)*C262</f>
        <v>0</v>
      </c>
      <c r="Z262" s="17">
        <f t="shared" ref="Z262:Z325" si="55">X262-Y262</f>
        <v>0</v>
      </c>
      <c r="AB262" s="237">
        <f t="shared" ref="AB262:AB325" si="56">SUM(E262,F262,G262,I262,J262)+IF(U262&gt;0,U262,0)</f>
        <v>0</v>
      </c>
      <c r="AC262" s="17">
        <f t="shared" ref="AC262:AC325" si="57">AB262*C262</f>
        <v>0</v>
      </c>
      <c r="AD262" s="237">
        <f t="shared" ref="AD262:AD325" si="58">SUM(L262,M262,N262,P262,Q262)+IF(U262&lt;0,U262*-1,0)</f>
        <v>0</v>
      </c>
      <c r="AE262" s="17">
        <f t="shared" ref="AE262:AE325" si="59">SUM(N262,P262)*C262</f>
        <v>0</v>
      </c>
      <c r="AF262" s="17">
        <f t="shared" si="46"/>
        <v>0</v>
      </c>
      <c r="AG262" s="35"/>
    </row>
    <row r="263" spans="1:33" ht="21" customHeight="1" x14ac:dyDescent="0.2">
      <c r="A263" s="10"/>
      <c r="B263" s="11"/>
      <c r="C263" s="12"/>
      <c r="D263" s="53"/>
      <c r="E263" s="13"/>
      <c r="F263" s="14"/>
      <c r="G263" s="14"/>
      <c r="H263" s="14"/>
      <c r="I263" s="14"/>
      <c r="J263" s="14"/>
      <c r="K263" s="53"/>
      <c r="L263" s="13"/>
      <c r="M263" s="14"/>
      <c r="N263" s="14"/>
      <c r="O263" s="14"/>
      <c r="P263" s="14"/>
      <c r="Q263" s="14"/>
      <c r="R263" s="53"/>
      <c r="S263" s="237">
        <f t="shared" si="50"/>
        <v>0</v>
      </c>
      <c r="T263" s="237">
        <f t="shared" si="51"/>
        <v>0</v>
      </c>
      <c r="U263" s="14"/>
      <c r="V263" s="237">
        <f t="shared" si="52"/>
        <v>0</v>
      </c>
      <c r="W263" s="53"/>
      <c r="X263" s="17">
        <f t="shared" si="53"/>
        <v>0</v>
      </c>
      <c r="Y263" s="17">
        <f t="shared" si="54"/>
        <v>0</v>
      </c>
      <c r="Z263" s="17">
        <f t="shared" si="55"/>
        <v>0</v>
      </c>
      <c r="AB263" s="237">
        <f t="shared" si="56"/>
        <v>0</v>
      </c>
      <c r="AC263" s="17">
        <f t="shared" si="57"/>
        <v>0</v>
      </c>
      <c r="AD263" s="237">
        <f t="shared" si="58"/>
        <v>0</v>
      </c>
      <c r="AE263" s="17">
        <f t="shared" si="59"/>
        <v>0</v>
      </c>
      <c r="AF263" s="17">
        <f t="shared" ref="AF263:AF326" si="60">(SUM(E263:F263)+IF(U263&gt;0,U263,0))*C263</f>
        <v>0</v>
      </c>
      <c r="AG263" s="35"/>
    </row>
    <row r="264" spans="1:33" ht="21" customHeight="1" x14ac:dyDescent="0.2">
      <c r="A264" s="10"/>
      <c r="B264" s="11"/>
      <c r="C264" s="12"/>
      <c r="D264" s="53"/>
      <c r="E264" s="13"/>
      <c r="F264" s="14"/>
      <c r="G264" s="14"/>
      <c r="H264" s="14"/>
      <c r="I264" s="14"/>
      <c r="J264" s="14"/>
      <c r="K264" s="53"/>
      <c r="L264" s="13"/>
      <c r="M264" s="14"/>
      <c r="N264" s="14"/>
      <c r="O264" s="14"/>
      <c r="P264" s="14"/>
      <c r="Q264" s="14"/>
      <c r="R264" s="53"/>
      <c r="S264" s="237">
        <f t="shared" si="50"/>
        <v>0</v>
      </c>
      <c r="T264" s="237">
        <f t="shared" si="51"/>
        <v>0</v>
      </c>
      <c r="U264" s="14"/>
      <c r="V264" s="237">
        <f t="shared" si="52"/>
        <v>0</v>
      </c>
      <c r="W264" s="53"/>
      <c r="X264" s="17">
        <f t="shared" si="53"/>
        <v>0</v>
      </c>
      <c r="Y264" s="17">
        <f t="shared" si="54"/>
        <v>0</v>
      </c>
      <c r="Z264" s="17">
        <f t="shared" si="55"/>
        <v>0</v>
      </c>
      <c r="AB264" s="237">
        <f t="shared" si="56"/>
        <v>0</v>
      </c>
      <c r="AC264" s="17">
        <f t="shared" si="57"/>
        <v>0</v>
      </c>
      <c r="AD264" s="237">
        <f t="shared" si="58"/>
        <v>0</v>
      </c>
      <c r="AE264" s="17">
        <f t="shared" si="59"/>
        <v>0</v>
      </c>
      <c r="AF264" s="17">
        <f t="shared" si="60"/>
        <v>0</v>
      </c>
      <c r="AG264" s="35"/>
    </row>
    <row r="265" spans="1:33" ht="21" customHeight="1" x14ac:dyDescent="0.2">
      <c r="A265" s="10"/>
      <c r="B265" s="11"/>
      <c r="C265" s="12"/>
      <c r="D265" s="53"/>
      <c r="E265" s="13"/>
      <c r="F265" s="14"/>
      <c r="G265" s="14"/>
      <c r="H265" s="14"/>
      <c r="I265" s="14"/>
      <c r="J265" s="14"/>
      <c r="K265" s="53"/>
      <c r="L265" s="13"/>
      <c r="M265" s="14"/>
      <c r="N265" s="14"/>
      <c r="O265" s="14"/>
      <c r="P265" s="14"/>
      <c r="Q265" s="14"/>
      <c r="R265" s="53"/>
      <c r="S265" s="237">
        <f t="shared" si="50"/>
        <v>0</v>
      </c>
      <c r="T265" s="237">
        <f t="shared" si="51"/>
        <v>0</v>
      </c>
      <c r="U265" s="14"/>
      <c r="V265" s="237">
        <f t="shared" si="52"/>
        <v>0</v>
      </c>
      <c r="W265" s="53"/>
      <c r="X265" s="17">
        <f t="shared" si="53"/>
        <v>0</v>
      </c>
      <c r="Y265" s="17">
        <f t="shared" si="54"/>
        <v>0</v>
      </c>
      <c r="Z265" s="17">
        <f t="shared" si="55"/>
        <v>0</v>
      </c>
      <c r="AB265" s="237">
        <f t="shared" si="56"/>
        <v>0</v>
      </c>
      <c r="AC265" s="17">
        <f t="shared" si="57"/>
        <v>0</v>
      </c>
      <c r="AD265" s="237">
        <f t="shared" si="58"/>
        <v>0</v>
      </c>
      <c r="AE265" s="17">
        <f t="shared" si="59"/>
        <v>0</v>
      </c>
      <c r="AF265" s="17">
        <f t="shared" si="60"/>
        <v>0</v>
      </c>
      <c r="AG265" s="35"/>
    </row>
    <row r="266" spans="1:33" ht="21" customHeight="1" x14ac:dyDescent="0.2">
      <c r="A266" s="10"/>
      <c r="B266" s="11"/>
      <c r="C266" s="12"/>
      <c r="D266" s="53"/>
      <c r="E266" s="13"/>
      <c r="F266" s="14"/>
      <c r="G266" s="14"/>
      <c r="H266" s="14"/>
      <c r="I266" s="14"/>
      <c r="J266" s="14"/>
      <c r="K266" s="53"/>
      <c r="L266" s="13"/>
      <c r="M266" s="14"/>
      <c r="N266" s="14"/>
      <c r="O266" s="14"/>
      <c r="P266" s="14"/>
      <c r="Q266" s="14"/>
      <c r="R266" s="53"/>
      <c r="S266" s="237">
        <f t="shared" si="50"/>
        <v>0</v>
      </c>
      <c r="T266" s="237">
        <f t="shared" si="51"/>
        <v>0</v>
      </c>
      <c r="U266" s="14"/>
      <c r="V266" s="237">
        <f t="shared" si="52"/>
        <v>0</v>
      </c>
      <c r="W266" s="53"/>
      <c r="X266" s="17">
        <f t="shared" si="53"/>
        <v>0</v>
      </c>
      <c r="Y266" s="17">
        <f t="shared" si="54"/>
        <v>0</v>
      </c>
      <c r="Z266" s="17">
        <f t="shared" si="55"/>
        <v>0</v>
      </c>
      <c r="AB266" s="237">
        <f t="shared" si="56"/>
        <v>0</v>
      </c>
      <c r="AC266" s="17">
        <f t="shared" si="57"/>
        <v>0</v>
      </c>
      <c r="AD266" s="237">
        <f t="shared" si="58"/>
        <v>0</v>
      </c>
      <c r="AE266" s="17">
        <f t="shared" si="59"/>
        <v>0</v>
      </c>
      <c r="AF266" s="17">
        <f t="shared" si="60"/>
        <v>0</v>
      </c>
      <c r="AG266" s="35"/>
    </row>
    <row r="267" spans="1:33" ht="21" customHeight="1" x14ac:dyDescent="0.2">
      <c r="A267" s="10"/>
      <c r="B267" s="11"/>
      <c r="C267" s="12"/>
      <c r="D267" s="53"/>
      <c r="E267" s="13"/>
      <c r="F267" s="14"/>
      <c r="G267" s="14"/>
      <c r="H267" s="14"/>
      <c r="I267" s="14"/>
      <c r="J267" s="14"/>
      <c r="K267" s="53"/>
      <c r="L267" s="13"/>
      <c r="M267" s="14"/>
      <c r="N267" s="14"/>
      <c r="O267" s="14"/>
      <c r="P267" s="14"/>
      <c r="Q267" s="14"/>
      <c r="R267" s="53"/>
      <c r="S267" s="237">
        <f t="shared" si="50"/>
        <v>0</v>
      </c>
      <c r="T267" s="237">
        <f t="shared" si="51"/>
        <v>0</v>
      </c>
      <c r="U267" s="14"/>
      <c r="V267" s="237">
        <f t="shared" si="52"/>
        <v>0</v>
      </c>
      <c r="W267" s="53"/>
      <c r="X267" s="17">
        <f t="shared" si="53"/>
        <v>0</v>
      </c>
      <c r="Y267" s="17">
        <f t="shared" si="54"/>
        <v>0</v>
      </c>
      <c r="Z267" s="17">
        <f t="shared" si="55"/>
        <v>0</v>
      </c>
      <c r="AB267" s="237">
        <f t="shared" si="56"/>
        <v>0</v>
      </c>
      <c r="AC267" s="17">
        <f t="shared" si="57"/>
        <v>0</v>
      </c>
      <c r="AD267" s="237">
        <f t="shared" si="58"/>
        <v>0</v>
      </c>
      <c r="AE267" s="17">
        <f t="shared" si="59"/>
        <v>0</v>
      </c>
      <c r="AF267" s="17">
        <f t="shared" si="60"/>
        <v>0</v>
      </c>
      <c r="AG267" s="35"/>
    </row>
    <row r="268" spans="1:33" ht="21" customHeight="1" x14ac:dyDescent="0.2">
      <c r="A268" s="10"/>
      <c r="B268" s="11"/>
      <c r="C268" s="12"/>
      <c r="D268" s="53"/>
      <c r="E268" s="13"/>
      <c r="F268" s="14"/>
      <c r="G268" s="14"/>
      <c r="H268" s="14"/>
      <c r="I268" s="14"/>
      <c r="J268" s="14"/>
      <c r="K268" s="53"/>
      <c r="L268" s="13"/>
      <c r="M268" s="14"/>
      <c r="N268" s="14"/>
      <c r="O268" s="14"/>
      <c r="P268" s="14"/>
      <c r="Q268" s="14"/>
      <c r="R268" s="53"/>
      <c r="S268" s="237">
        <f t="shared" si="50"/>
        <v>0</v>
      </c>
      <c r="T268" s="237">
        <f t="shared" si="51"/>
        <v>0</v>
      </c>
      <c r="U268" s="14"/>
      <c r="V268" s="237">
        <f t="shared" si="52"/>
        <v>0</v>
      </c>
      <c r="W268" s="53"/>
      <c r="X268" s="17">
        <f t="shared" si="53"/>
        <v>0</v>
      </c>
      <c r="Y268" s="17">
        <f t="shared" si="54"/>
        <v>0</v>
      </c>
      <c r="Z268" s="17">
        <f t="shared" si="55"/>
        <v>0</v>
      </c>
      <c r="AB268" s="237">
        <f t="shared" si="56"/>
        <v>0</v>
      </c>
      <c r="AC268" s="17">
        <f t="shared" si="57"/>
        <v>0</v>
      </c>
      <c r="AD268" s="237">
        <f t="shared" si="58"/>
        <v>0</v>
      </c>
      <c r="AE268" s="17">
        <f t="shared" si="59"/>
        <v>0</v>
      </c>
      <c r="AF268" s="17">
        <f t="shared" si="60"/>
        <v>0</v>
      </c>
      <c r="AG268" s="35"/>
    </row>
    <row r="269" spans="1:33" ht="21" customHeight="1" x14ac:dyDescent="0.2">
      <c r="A269" s="10"/>
      <c r="B269" s="11"/>
      <c r="C269" s="12"/>
      <c r="D269" s="53"/>
      <c r="E269" s="13"/>
      <c r="F269" s="14"/>
      <c r="G269" s="14"/>
      <c r="H269" s="14"/>
      <c r="I269" s="14"/>
      <c r="J269" s="14"/>
      <c r="K269" s="53"/>
      <c r="L269" s="13"/>
      <c r="M269" s="14"/>
      <c r="N269" s="14"/>
      <c r="O269" s="14"/>
      <c r="P269" s="14"/>
      <c r="Q269" s="14"/>
      <c r="R269" s="53"/>
      <c r="S269" s="237">
        <f t="shared" si="50"/>
        <v>0</v>
      </c>
      <c r="T269" s="237">
        <f t="shared" si="51"/>
        <v>0</v>
      </c>
      <c r="U269" s="14"/>
      <c r="V269" s="237">
        <f t="shared" si="52"/>
        <v>0</v>
      </c>
      <c r="W269" s="53"/>
      <c r="X269" s="17">
        <f t="shared" si="53"/>
        <v>0</v>
      </c>
      <c r="Y269" s="17">
        <f t="shared" si="54"/>
        <v>0</v>
      </c>
      <c r="Z269" s="17">
        <f t="shared" si="55"/>
        <v>0</v>
      </c>
      <c r="AB269" s="237">
        <f t="shared" si="56"/>
        <v>0</v>
      </c>
      <c r="AC269" s="17">
        <f t="shared" si="57"/>
        <v>0</v>
      </c>
      <c r="AD269" s="237">
        <f t="shared" si="58"/>
        <v>0</v>
      </c>
      <c r="AE269" s="17">
        <f t="shared" si="59"/>
        <v>0</v>
      </c>
      <c r="AF269" s="17">
        <f t="shared" si="60"/>
        <v>0</v>
      </c>
      <c r="AG269" s="35"/>
    </row>
    <row r="270" spans="1:33" ht="21" customHeight="1" x14ac:dyDescent="0.2">
      <c r="A270" s="10"/>
      <c r="B270" s="11"/>
      <c r="C270" s="12"/>
      <c r="D270" s="53"/>
      <c r="E270" s="13"/>
      <c r="F270" s="14"/>
      <c r="G270" s="14"/>
      <c r="H270" s="14"/>
      <c r="I270" s="14"/>
      <c r="J270" s="14"/>
      <c r="K270" s="53"/>
      <c r="L270" s="13"/>
      <c r="M270" s="14"/>
      <c r="N270" s="14"/>
      <c r="O270" s="14"/>
      <c r="P270" s="14"/>
      <c r="Q270" s="14"/>
      <c r="R270" s="53"/>
      <c r="S270" s="237">
        <f t="shared" si="50"/>
        <v>0</v>
      </c>
      <c r="T270" s="237">
        <f t="shared" si="51"/>
        <v>0</v>
      </c>
      <c r="U270" s="14"/>
      <c r="V270" s="237">
        <f t="shared" si="52"/>
        <v>0</v>
      </c>
      <c r="W270" s="53"/>
      <c r="X270" s="17">
        <f t="shared" si="53"/>
        <v>0</v>
      </c>
      <c r="Y270" s="17">
        <f t="shared" si="54"/>
        <v>0</v>
      </c>
      <c r="Z270" s="17">
        <f t="shared" si="55"/>
        <v>0</v>
      </c>
      <c r="AB270" s="237">
        <f t="shared" si="56"/>
        <v>0</v>
      </c>
      <c r="AC270" s="17">
        <f t="shared" si="57"/>
        <v>0</v>
      </c>
      <c r="AD270" s="237">
        <f t="shared" si="58"/>
        <v>0</v>
      </c>
      <c r="AE270" s="17">
        <f t="shared" si="59"/>
        <v>0</v>
      </c>
      <c r="AF270" s="17">
        <f t="shared" si="60"/>
        <v>0</v>
      </c>
      <c r="AG270" s="35"/>
    </row>
    <row r="271" spans="1:33" ht="21" customHeight="1" x14ac:dyDescent="0.2">
      <c r="A271" s="10"/>
      <c r="B271" s="11"/>
      <c r="C271" s="12"/>
      <c r="D271" s="53"/>
      <c r="E271" s="13"/>
      <c r="F271" s="14"/>
      <c r="G271" s="14"/>
      <c r="H271" s="14"/>
      <c r="I271" s="14"/>
      <c r="J271" s="14"/>
      <c r="K271" s="53"/>
      <c r="L271" s="13"/>
      <c r="M271" s="14"/>
      <c r="N271" s="14"/>
      <c r="O271" s="14"/>
      <c r="P271" s="14"/>
      <c r="Q271" s="14"/>
      <c r="R271" s="53"/>
      <c r="S271" s="237">
        <f t="shared" si="50"/>
        <v>0</v>
      </c>
      <c r="T271" s="237">
        <f t="shared" si="51"/>
        <v>0</v>
      </c>
      <c r="U271" s="14"/>
      <c r="V271" s="237">
        <f t="shared" si="52"/>
        <v>0</v>
      </c>
      <c r="W271" s="53"/>
      <c r="X271" s="17">
        <f t="shared" si="53"/>
        <v>0</v>
      </c>
      <c r="Y271" s="17">
        <f t="shared" si="54"/>
        <v>0</v>
      </c>
      <c r="Z271" s="17">
        <f t="shared" si="55"/>
        <v>0</v>
      </c>
      <c r="AB271" s="237">
        <f t="shared" si="56"/>
        <v>0</v>
      </c>
      <c r="AC271" s="17">
        <f t="shared" si="57"/>
        <v>0</v>
      </c>
      <c r="AD271" s="237">
        <f t="shared" si="58"/>
        <v>0</v>
      </c>
      <c r="AE271" s="17">
        <f t="shared" si="59"/>
        <v>0</v>
      </c>
      <c r="AF271" s="17">
        <f t="shared" si="60"/>
        <v>0</v>
      </c>
      <c r="AG271" s="35"/>
    </row>
    <row r="272" spans="1:33" ht="21" customHeight="1" x14ac:dyDescent="0.2">
      <c r="A272" s="10"/>
      <c r="B272" s="11"/>
      <c r="C272" s="12"/>
      <c r="D272" s="53"/>
      <c r="E272" s="13"/>
      <c r="F272" s="14"/>
      <c r="G272" s="14"/>
      <c r="H272" s="14"/>
      <c r="I272" s="14"/>
      <c r="J272" s="14"/>
      <c r="K272" s="53"/>
      <c r="L272" s="13"/>
      <c r="M272" s="14"/>
      <c r="N272" s="14"/>
      <c r="O272" s="14"/>
      <c r="P272" s="14"/>
      <c r="Q272" s="14"/>
      <c r="R272" s="53"/>
      <c r="S272" s="237">
        <f t="shared" si="50"/>
        <v>0</v>
      </c>
      <c r="T272" s="237">
        <f t="shared" si="51"/>
        <v>0</v>
      </c>
      <c r="U272" s="14"/>
      <c r="V272" s="237">
        <f t="shared" si="52"/>
        <v>0</v>
      </c>
      <c r="W272" s="53"/>
      <c r="X272" s="17">
        <f t="shared" si="53"/>
        <v>0</v>
      </c>
      <c r="Y272" s="17">
        <f t="shared" si="54"/>
        <v>0</v>
      </c>
      <c r="Z272" s="17">
        <f t="shared" si="55"/>
        <v>0</v>
      </c>
      <c r="AB272" s="237">
        <f t="shared" si="56"/>
        <v>0</v>
      </c>
      <c r="AC272" s="17">
        <f t="shared" si="57"/>
        <v>0</v>
      </c>
      <c r="AD272" s="237">
        <f t="shared" si="58"/>
        <v>0</v>
      </c>
      <c r="AE272" s="17">
        <f t="shared" si="59"/>
        <v>0</v>
      </c>
      <c r="AF272" s="17">
        <f t="shared" si="60"/>
        <v>0</v>
      </c>
      <c r="AG272" s="35"/>
    </row>
    <row r="273" spans="1:33" ht="21" customHeight="1" x14ac:dyDescent="0.2">
      <c r="A273" s="10"/>
      <c r="B273" s="11"/>
      <c r="C273" s="12"/>
      <c r="D273" s="53"/>
      <c r="E273" s="13"/>
      <c r="F273" s="14"/>
      <c r="G273" s="14"/>
      <c r="H273" s="14"/>
      <c r="I273" s="14"/>
      <c r="J273" s="14"/>
      <c r="K273" s="53"/>
      <c r="L273" s="13"/>
      <c r="M273" s="14"/>
      <c r="N273" s="14"/>
      <c r="O273" s="14"/>
      <c r="P273" s="14"/>
      <c r="Q273" s="14"/>
      <c r="R273" s="53"/>
      <c r="S273" s="237">
        <f t="shared" si="50"/>
        <v>0</v>
      </c>
      <c r="T273" s="237">
        <f t="shared" si="51"/>
        <v>0</v>
      </c>
      <c r="U273" s="14"/>
      <c r="V273" s="237">
        <f t="shared" si="52"/>
        <v>0</v>
      </c>
      <c r="W273" s="53"/>
      <c r="X273" s="17">
        <f t="shared" si="53"/>
        <v>0</v>
      </c>
      <c r="Y273" s="17">
        <f t="shared" si="54"/>
        <v>0</v>
      </c>
      <c r="Z273" s="17">
        <f t="shared" si="55"/>
        <v>0</v>
      </c>
      <c r="AB273" s="237">
        <f t="shared" si="56"/>
        <v>0</v>
      </c>
      <c r="AC273" s="17">
        <f t="shared" si="57"/>
        <v>0</v>
      </c>
      <c r="AD273" s="237">
        <f t="shared" si="58"/>
        <v>0</v>
      </c>
      <c r="AE273" s="17">
        <f t="shared" si="59"/>
        <v>0</v>
      </c>
      <c r="AF273" s="17">
        <f t="shared" si="60"/>
        <v>0</v>
      </c>
      <c r="AG273" s="35"/>
    </row>
    <row r="274" spans="1:33" ht="21" customHeight="1" x14ac:dyDescent="0.2">
      <c r="A274" s="10"/>
      <c r="B274" s="11"/>
      <c r="C274" s="12"/>
      <c r="D274" s="53"/>
      <c r="E274" s="13"/>
      <c r="F274" s="14"/>
      <c r="G274" s="14"/>
      <c r="H274" s="14"/>
      <c r="I274" s="14"/>
      <c r="J274" s="14"/>
      <c r="K274" s="53"/>
      <c r="L274" s="13"/>
      <c r="M274" s="14"/>
      <c r="N274" s="14"/>
      <c r="O274" s="14"/>
      <c r="P274" s="14"/>
      <c r="Q274" s="14"/>
      <c r="R274" s="53"/>
      <c r="S274" s="237">
        <f t="shared" si="50"/>
        <v>0</v>
      </c>
      <c r="T274" s="237">
        <f t="shared" si="51"/>
        <v>0</v>
      </c>
      <c r="U274" s="14"/>
      <c r="V274" s="237">
        <f t="shared" si="52"/>
        <v>0</v>
      </c>
      <c r="W274" s="53"/>
      <c r="X274" s="17">
        <f t="shared" si="53"/>
        <v>0</v>
      </c>
      <c r="Y274" s="17">
        <f t="shared" si="54"/>
        <v>0</v>
      </c>
      <c r="Z274" s="17">
        <f t="shared" si="55"/>
        <v>0</v>
      </c>
      <c r="AB274" s="237">
        <f t="shared" si="56"/>
        <v>0</v>
      </c>
      <c r="AC274" s="17">
        <f t="shared" si="57"/>
        <v>0</v>
      </c>
      <c r="AD274" s="237">
        <f t="shared" si="58"/>
        <v>0</v>
      </c>
      <c r="AE274" s="17">
        <f t="shared" si="59"/>
        <v>0</v>
      </c>
      <c r="AF274" s="17">
        <f t="shared" si="60"/>
        <v>0</v>
      </c>
      <c r="AG274" s="35"/>
    </row>
    <row r="275" spans="1:33" ht="21" customHeight="1" x14ac:dyDescent="0.2">
      <c r="A275" s="10"/>
      <c r="B275" s="11"/>
      <c r="C275" s="12"/>
      <c r="D275" s="53"/>
      <c r="E275" s="13"/>
      <c r="F275" s="14"/>
      <c r="G275" s="14"/>
      <c r="H275" s="14"/>
      <c r="I275" s="14"/>
      <c r="J275" s="14"/>
      <c r="K275" s="53"/>
      <c r="L275" s="13"/>
      <c r="M275" s="14"/>
      <c r="N275" s="14"/>
      <c r="O275" s="14"/>
      <c r="P275" s="14"/>
      <c r="Q275" s="14"/>
      <c r="R275" s="53"/>
      <c r="S275" s="237">
        <f t="shared" si="50"/>
        <v>0</v>
      </c>
      <c r="T275" s="237">
        <f t="shared" si="51"/>
        <v>0</v>
      </c>
      <c r="U275" s="14"/>
      <c r="V275" s="237">
        <f t="shared" si="52"/>
        <v>0</v>
      </c>
      <c r="W275" s="53"/>
      <c r="X275" s="17">
        <f t="shared" si="53"/>
        <v>0</v>
      </c>
      <c r="Y275" s="17">
        <f t="shared" si="54"/>
        <v>0</v>
      </c>
      <c r="Z275" s="17">
        <f t="shared" si="55"/>
        <v>0</v>
      </c>
      <c r="AB275" s="237">
        <f t="shared" si="56"/>
        <v>0</v>
      </c>
      <c r="AC275" s="17">
        <f t="shared" si="57"/>
        <v>0</v>
      </c>
      <c r="AD275" s="237">
        <f t="shared" si="58"/>
        <v>0</v>
      </c>
      <c r="AE275" s="17">
        <f t="shared" si="59"/>
        <v>0</v>
      </c>
      <c r="AF275" s="17">
        <f t="shared" si="60"/>
        <v>0</v>
      </c>
      <c r="AG275" s="35"/>
    </row>
    <row r="276" spans="1:33" ht="21" customHeight="1" x14ac:dyDescent="0.2">
      <c r="A276" s="10"/>
      <c r="B276" s="11"/>
      <c r="C276" s="12"/>
      <c r="D276" s="53"/>
      <c r="E276" s="13"/>
      <c r="F276" s="14"/>
      <c r="G276" s="14"/>
      <c r="H276" s="14"/>
      <c r="I276" s="14"/>
      <c r="J276" s="14"/>
      <c r="K276" s="53"/>
      <c r="L276" s="13"/>
      <c r="M276" s="14"/>
      <c r="N276" s="14"/>
      <c r="O276" s="14"/>
      <c r="P276" s="14"/>
      <c r="Q276" s="14"/>
      <c r="R276" s="53"/>
      <c r="S276" s="237">
        <f t="shared" si="50"/>
        <v>0</v>
      </c>
      <c r="T276" s="237">
        <f t="shared" si="51"/>
        <v>0</v>
      </c>
      <c r="U276" s="14"/>
      <c r="V276" s="237">
        <f t="shared" si="52"/>
        <v>0</v>
      </c>
      <c r="W276" s="53"/>
      <c r="X276" s="17">
        <f t="shared" si="53"/>
        <v>0</v>
      </c>
      <c r="Y276" s="17">
        <f t="shared" si="54"/>
        <v>0</v>
      </c>
      <c r="Z276" s="17">
        <f t="shared" si="55"/>
        <v>0</v>
      </c>
      <c r="AB276" s="237">
        <f t="shared" si="56"/>
        <v>0</v>
      </c>
      <c r="AC276" s="17">
        <f t="shared" si="57"/>
        <v>0</v>
      </c>
      <c r="AD276" s="237">
        <f t="shared" si="58"/>
        <v>0</v>
      </c>
      <c r="AE276" s="17">
        <f t="shared" si="59"/>
        <v>0</v>
      </c>
      <c r="AF276" s="17">
        <f t="shared" si="60"/>
        <v>0</v>
      </c>
      <c r="AG276" s="35"/>
    </row>
    <row r="277" spans="1:33" ht="21" customHeight="1" x14ac:dyDescent="0.2">
      <c r="A277" s="10"/>
      <c r="B277" s="11"/>
      <c r="C277" s="12"/>
      <c r="D277" s="53"/>
      <c r="E277" s="13"/>
      <c r="F277" s="14"/>
      <c r="G277" s="14"/>
      <c r="H277" s="14"/>
      <c r="I277" s="14"/>
      <c r="J277" s="14"/>
      <c r="K277" s="53"/>
      <c r="L277" s="13"/>
      <c r="M277" s="14"/>
      <c r="N277" s="14"/>
      <c r="O277" s="14"/>
      <c r="P277" s="14"/>
      <c r="Q277" s="14"/>
      <c r="R277" s="53"/>
      <c r="S277" s="237">
        <f t="shared" si="50"/>
        <v>0</v>
      </c>
      <c r="T277" s="237">
        <f t="shared" si="51"/>
        <v>0</v>
      </c>
      <c r="U277" s="14"/>
      <c r="V277" s="237">
        <f t="shared" si="52"/>
        <v>0</v>
      </c>
      <c r="W277" s="53"/>
      <c r="X277" s="17">
        <f t="shared" si="53"/>
        <v>0</v>
      </c>
      <c r="Y277" s="17">
        <f t="shared" si="54"/>
        <v>0</v>
      </c>
      <c r="Z277" s="17">
        <f t="shared" si="55"/>
        <v>0</v>
      </c>
      <c r="AB277" s="237">
        <f t="shared" si="56"/>
        <v>0</v>
      </c>
      <c r="AC277" s="17">
        <f t="shared" si="57"/>
        <v>0</v>
      </c>
      <c r="AD277" s="237">
        <f t="shared" si="58"/>
        <v>0</v>
      </c>
      <c r="AE277" s="17">
        <f t="shared" si="59"/>
        <v>0</v>
      </c>
      <c r="AF277" s="17">
        <f t="shared" si="60"/>
        <v>0</v>
      </c>
      <c r="AG277" s="35"/>
    </row>
    <row r="278" spans="1:33" ht="21" customHeight="1" x14ac:dyDescent="0.2">
      <c r="A278" s="10"/>
      <c r="B278" s="11"/>
      <c r="C278" s="12"/>
      <c r="D278" s="53"/>
      <c r="E278" s="13"/>
      <c r="F278" s="14"/>
      <c r="G278" s="14"/>
      <c r="H278" s="14"/>
      <c r="I278" s="14"/>
      <c r="J278" s="14"/>
      <c r="K278" s="53"/>
      <c r="L278" s="13"/>
      <c r="M278" s="14"/>
      <c r="N278" s="14"/>
      <c r="O278" s="14"/>
      <c r="P278" s="14"/>
      <c r="Q278" s="14"/>
      <c r="R278" s="53"/>
      <c r="S278" s="237">
        <f t="shared" si="50"/>
        <v>0</v>
      </c>
      <c r="T278" s="237">
        <f t="shared" si="51"/>
        <v>0</v>
      </c>
      <c r="U278" s="14"/>
      <c r="V278" s="237">
        <f t="shared" si="52"/>
        <v>0</v>
      </c>
      <c r="W278" s="53"/>
      <c r="X278" s="17">
        <f t="shared" si="53"/>
        <v>0</v>
      </c>
      <c r="Y278" s="17">
        <f t="shared" si="54"/>
        <v>0</v>
      </c>
      <c r="Z278" s="17">
        <f t="shared" si="55"/>
        <v>0</v>
      </c>
      <c r="AB278" s="237">
        <f t="shared" si="56"/>
        <v>0</v>
      </c>
      <c r="AC278" s="17">
        <f t="shared" si="57"/>
        <v>0</v>
      </c>
      <c r="AD278" s="237">
        <f t="shared" si="58"/>
        <v>0</v>
      </c>
      <c r="AE278" s="17">
        <f t="shared" si="59"/>
        <v>0</v>
      </c>
      <c r="AF278" s="17">
        <f t="shared" si="60"/>
        <v>0</v>
      </c>
      <c r="AG278" s="35"/>
    </row>
    <row r="279" spans="1:33" ht="21" customHeight="1" x14ac:dyDescent="0.2">
      <c r="A279" s="10"/>
      <c r="B279" s="11"/>
      <c r="C279" s="12"/>
      <c r="D279" s="53"/>
      <c r="E279" s="13"/>
      <c r="F279" s="14"/>
      <c r="G279" s="14"/>
      <c r="H279" s="14"/>
      <c r="I279" s="14"/>
      <c r="J279" s="14"/>
      <c r="K279" s="53"/>
      <c r="L279" s="13"/>
      <c r="M279" s="14"/>
      <c r="N279" s="14"/>
      <c r="O279" s="14"/>
      <c r="P279" s="14"/>
      <c r="Q279" s="14"/>
      <c r="R279" s="53"/>
      <c r="S279" s="237">
        <f t="shared" si="50"/>
        <v>0</v>
      </c>
      <c r="T279" s="237">
        <f t="shared" si="51"/>
        <v>0</v>
      </c>
      <c r="U279" s="14"/>
      <c r="V279" s="237">
        <f t="shared" si="52"/>
        <v>0</v>
      </c>
      <c r="W279" s="53"/>
      <c r="X279" s="17">
        <f t="shared" si="53"/>
        <v>0</v>
      </c>
      <c r="Y279" s="17">
        <f t="shared" si="54"/>
        <v>0</v>
      </c>
      <c r="Z279" s="17">
        <f t="shared" si="55"/>
        <v>0</v>
      </c>
      <c r="AB279" s="237">
        <f t="shared" si="56"/>
        <v>0</v>
      </c>
      <c r="AC279" s="17">
        <f t="shared" si="57"/>
        <v>0</v>
      </c>
      <c r="AD279" s="237">
        <f t="shared" si="58"/>
        <v>0</v>
      </c>
      <c r="AE279" s="17">
        <f t="shared" si="59"/>
        <v>0</v>
      </c>
      <c r="AF279" s="17">
        <f t="shared" si="60"/>
        <v>0</v>
      </c>
      <c r="AG279" s="35"/>
    </row>
    <row r="280" spans="1:33" ht="21" customHeight="1" x14ac:dyDescent="0.2">
      <c r="A280" s="10"/>
      <c r="B280" s="11"/>
      <c r="C280" s="12"/>
      <c r="D280" s="53"/>
      <c r="E280" s="13"/>
      <c r="F280" s="14"/>
      <c r="G280" s="14"/>
      <c r="H280" s="14"/>
      <c r="I280" s="14"/>
      <c r="J280" s="14"/>
      <c r="K280" s="53"/>
      <c r="L280" s="13"/>
      <c r="M280" s="14"/>
      <c r="N280" s="14"/>
      <c r="O280" s="14"/>
      <c r="P280" s="14"/>
      <c r="Q280" s="14"/>
      <c r="R280" s="53"/>
      <c r="S280" s="237">
        <f t="shared" ref="S280:S324" si="61">SUM(E280:J280)</f>
        <v>0</v>
      </c>
      <c r="T280" s="237">
        <f t="shared" ref="T280:T324" si="62">SUM(L280:Q280)</f>
        <v>0</v>
      </c>
      <c r="U280" s="14"/>
      <c r="V280" s="237">
        <f t="shared" ref="V280:V325" si="63">IF(SUM(S280:U280)=0,0,V279+S280-T280+U280)</f>
        <v>0</v>
      </c>
      <c r="W280" s="53"/>
      <c r="X280" s="17">
        <f t="shared" si="53"/>
        <v>0</v>
      </c>
      <c r="Y280" s="17">
        <f t="shared" si="54"/>
        <v>0</v>
      </c>
      <c r="Z280" s="17">
        <f t="shared" si="55"/>
        <v>0</v>
      </c>
      <c r="AB280" s="237">
        <f t="shared" si="56"/>
        <v>0</v>
      </c>
      <c r="AC280" s="17">
        <f t="shared" si="57"/>
        <v>0</v>
      </c>
      <c r="AD280" s="237">
        <f t="shared" si="58"/>
        <v>0</v>
      </c>
      <c r="AE280" s="17">
        <f t="shared" si="59"/>
        <v>0</v>
      </c>
      <c r="AF280" s="17">
        <f t="shared" si="60"/>
        <v>0</v>
      </c>
      <c r="AG280" s="35"/>
    </row>
    <row r="281" spans="1:33" ht="21" customHeight="1" x14ac:dyDescent="0.2">
      <c r="A281" s="10"/>
      <c r="B281" s="11"/>
      <c r="C281" s="12"/>
      <c r="D281" s="53"/>
      <c r="E281" s="13"/>
      <c r="F281" s="14"/>
      <c r="G281" s="14"/>
      <c r="H281" s="14"/>
      <c r="I281" s="14"/>
      <c r="J281" s="14"/>
      <c r="K281" s="53"/>
      <c r="L281" s="13"/>
      <c r="M281" s="14"/>
      <c r="N281" s="14"/>
      <c r="O281" s="14"/>
      <c r="P281" s="14"/>
      <c r="Q281" s="14"/>
      <c r="R281" s="53"/>
      <c r="S281" s="237">
        <f t="shared" si="61"/>
        <v>0</v>
      </c>
      <c r="T281" s="237">
        <f t="shared" si="62"/>
        <v>0</v>
      </c>
      <c r="U281" s="14"/>
      <c r="V281" s="237">
        <f t="shared" si="63"/>
        <v>0</v>
      </c>
      <c r="W281" s="53"/>
      <c r="X281" s="17">
        <f t="shared" si="53"/>
        <v>0</v>
      </c>
      <c r="Y281" s="17">
        <f t="shared" si="54"/>
        <v>0</v>
      </c>
      <c r="Z281" s="17">
        <f t="shared" si="55"/>
        <v>0</v>
      </c>
      <c r="AB281" s="237">
        <f t="shared" si="56"/>
        <v>0</v>
      </c>
      <c r="AC281" s="17">
        <f t="shared" si="57"/>
        <v>0</v>
      </c>
      <c r="AD281" s="237">
        <f t="shared" si="58"/>
        <v>0</v>
      </c>
      <c r="AE281" s="17">
        <f t="shared" si="59"/>
        <v>0</v>
      </c>
      <c r="AF281" s="17">
        <f t="shared" si="60"/>
        <v>0</v>
      </c>
      <c r="AG281" s="35"/>
    </row>
    <row r="282" spans="1:33" ht="21" customHeight="1" x14ac:dyDescent="0.2">
      <c r="A282" s="10"/>
      <c r="B282" s="11"/>
      <c r="C282" s="12"/>
      <c r="D282" s="53"/>
      <c r="E282" s="13"/>
      <c r="F282" s="14"/>
      <c r="G282" s="14"/>
      <c r="H282" s="14"/>
      <c r="I282" s="14"/>
      <c r="J282" s="14"/>
      <c r="K282" s="53"/>
      <c r="L282" s="13"/>
      <c r="M282" s="14"/>
      <c r="N282" s="14"/>
      <c r="O282" s="14"/>
      <c r="P282" s="14"/>
      <c r="Q282" s="14"/>
      <c r="R282" s="53"/>
      <c r="S282" s="237">
        <f t="shared" si="61"/>
        <v>0</v>
      </c>
      <c r="T282" s="237">
        <f t="shared" si="62"/>
        <v>0</v>
      </c>
      <c r="U282" s="14"/>
      <c r="V282" s="237">
        <f t="shared" si="63"/>
        <v>0</v>
      </c>
      <c r="W282" s="53"/>
      <c r="X282" s="17">
        <f t="shared" si="53"/>
        <v>0</v>
      </c>
      <c r="Y282" s="17">
        <f t="shared" si="54"/>
        <v>0</v>
      </c>
      <c r="Z282" s="17">
        <f t="shared" si="55"/>
        <v>0</v>
      </c>
      <c r="AB282" s="237">
        <f t="shared" si="56"/>
        <v>0</v>
      </c>
      <c r="AC282" s="17">
        <f t="shared" si="57"/>
        <v>0</v>
      </c>
      <c r="AD282" s="237">
        <f t="shared" si="58"/>
        <v>0</v>
      </c>
      <c r="AE282" s="17">
        <f t="shared" si="59"/>
        <v>0</v>
      </c>
      <c r="AF282" s="17">
        <f t="shared" si="60"/>
        <v>0</v>
      </c>
      <c r="AG282" s="35"/>
    </row>
    <row r="283" spans="1:33" ht="21" customHeight="1" x14ac:dyDescent="0.2">
      <c r="A283" s="10"/>
      <c r="B283" s="11"/>
      <c r="C283" s="12"/>
      <c r="D283" s="53"/>
      <c r="E283" s="13"/>
      <c r="F283" s="14"/>
      <c r="G283" s="14"/>
      <c r="H283" s="14"/>
      <c r="I283" s="14"/>
      <c r="J283" s="14"/>
      <c r="K283" s="53"/>
      <c r="L283" s="13"/>
      <c r="M283" s="14"/>
      <c r="N283" s="14"/>
      <c r="O283" s="14"/>
      <c r="P283" s="14"/>
      <c r="Q283" s="14"/>
      <c r="R283" s="53"/>
      <c r="S283" s="237">
        <f t="shared" si="61"/>
        <v>0</v>
      </c>
      <c r="T283" s="237">
        <f t="shared" si="62"/>
        <v>0</v>
      </c>
      <c r="U283" s="14"/>
      <c r="V283" s="237">
        <f t="shared" si="63"/>
        <v>0</v>
      </c>
      <c r="W283" s="53"/>
      <c r="X283" s="17">
        <f t="shared" si="53"/>
        <v>0</v>
      </c>
      <c r="Y283" s="17">
        <f t="shared" si="54"/>
        <v>0</v>
      </c>
      <c r="Z283" s="17">
        <f t="shared" si="55"/>
        <v>0</v>
      </c>
      <c r="AB283" s="237">
        <f t="shared" si="56"/>
        <v>0</v>
      </c>
      <c r="AC283" s="17">
        <f t="shared" si="57"/>
        <v>0</v>
      </c>
      <c r="AD283" s="237">
        <f t="shared" si="58"/>
        <v>0</v>
      </c>
      <c r="AE283" s="17">
        <f t="shared" si="59"/>
        <v>0</v>
      </c>
      <c r="AF283" s="17">
        <f t="shared" si="60"/>
        <v>0</v>
      </c>
      <c r="AG283" s="35"/>
    </row>
    <row r="284" spans="1:33" ht="21" customHeight="1" x14ac:dyDescent="0.2">
      <c r="A284" s="10"/>
      <c r="B284" s="11"/>
      <c r="C284" s="12"/>
      <c r="D284" s="53"/>
      <c r="E284" s="13"/>
      <c r="F284" s="14"/>
      <c r="G284" s="14"/>
      <c r="H284" s="14"/>
      <c r="I284" s="14"/>
      <c r="J284" s="14"/>
      <c r="K284" s="53"/>
      <c r="L284" s="13"/>
      <c r="M284" s="14"/>
      <c r="N284" s="14"/>
      <c r="O284" s="14"/>
      <c r="P284" s="14"/>
      <c r="Q284" s="14"/>
      <c r="R284" s="53"/>
      <c r="S284" s="237">
        <f t="shared" si="61"/>
        <v>0</v>
      </c>
      <c r="T284" s="237">
        <f t="shared" si="62"/>
        <v>0</v>
      </c>
      <c r="U284" s="14"/>
      <c r="V284" s="237">
        <f t="shared" si="63"/>
        <v>0</v>
      </c>
      <c r="W284" s="53"/>
      <c r="X284" s="17">
        <f t="shared" si="53"/>
        <v>0</v>
      </c>
      <c r="Y284" s="17">
        <f t="shared" si="54"/>
        <v>0</v>
      </c>
      <c r="Z284" s="17">
        <f t="shared" si="55"/>
        <v>0</v>
      </c>
      <c r="AB284" s="237">
        <f t="shared" si="56"/>
        <v>0</v>
      </c>
      <c r="AC284" s="17">
        <f t="shared" si="57"/>
        <v>0</v>
      </c>
      <c r="AD284" s="237">
        <f t="shared" si="58"/>
        <v>0</v>
      </c>
      <c r="AE284" s="17">
        <f t="shared" si="59"/>
        <v>0</v>
      </c>
      <c r="AF284" s="17">
        <f t="shared" si="60"/>
        <v>0</v>
      </c>
      <c r="AG284" s="35"/>
    </row>
    <row r="285" spans="1:33" ht="21" customHeight="1" x14ac:dyDescent="0.2">
      <c r="A285" s="10"/>
      <c r="B285" s="11"/>
      <c r="C285" s="12"/>
      <c r="D285" s="53"/>
      <c r="E285" s="13"/>
      <c r="F285" s="14"/>
      <c r="G285" s="14"/>
      <c r="H285" s="14"/>
      <c r="I285" s="14"/>
      <c r="J285" s="14"/>
      <c r="K285" s="53"/>
      <c r="L285" s="13"/>
      <c r="M285" s="14"/>
      <c r="N285" s="14"/>
      <c r="O285" s="14"/>
      <c r="P285" s="14"/>
      <c r="Q285" s="14"/>
      <c r="R285" s="53"/>
      <c r="S285" s="237">
        <f t="shared" si="61"/>
        <v>0</v>
      </c>
      <c r="T285" s="237">
        <f t="shared" si="62"/>
        <v>0</v>
      </c>
      <c r="U285" s="14"/>
      <c r="V285" s="237">
        <f t="shared" si="63"/>
        <v>0</v>
      </c>
      <c r="W285" s="53"/>
      <c r="X285" s="17">
        <f t="shared" si="53"/>
        <v>0</v>
      </c>
      <c r="Y285" s="17">
        <f t="shared" si="54"/>
        <v>0</v>
      </c>
      <c r="Z285" s="17">
        <f t="shared" si="55"/>
        <v>0</v>
      </c>
      <c r="AB285" s="237">
        <f t="shared" si="56"/>
        <v>0</v>
      </c>
      <c r="AC285" s="17">
        <f t="shared" si="57"/>
        <v>0</v>
      </c>
      <c r="AD285" s="237">
        <f t="shared" si="58"/>
        <v>0</v>
      </c>
      <c r="AE285" s="17">
        <f t="shared" si="59"/>
        <v>0</v>
      </c>
      <c r="AF285" s="17">
        <f t="shared" si="60"/>
        <v>0</v>
      </c>
      <c r="AG285" s="35"/>
    </row>
    <row r="286" spans="1:33" ht="21" customHeight="1" x14ac:dyDescent="0.2">
      <c r="A286" s="10"/>
      <c r="B286" s="11"/>
      <c r="C286" s="12"/>
      <c r="D286" s="53"/>
      <c r="E286" s="13"/>
      <c r="F286" s="14"/>
      <c r="G286" s="14"/>
      <c r="H286" s="14"/>
      <c r="I286" s="14"/>
      <c r="J286" s="14"/>
      <c r="K286" s="53"/>
      <c r="L286" s="13"/>
      <c r="M286" s="14"/>
      <c r="N286" s="14"/>
      <c r="O286" s="14"/>
      <c r="P286" s="14"/>
      <c r="Q286" s="14"/>
      <c r="R286" s="53"/>
      <c r="S286" s="237">
        <f t="shared" si="61"/>
        <v>0</v>
      </c>
      <c r="T286" s="237">
        <f t="shared" si="62"/>
        <v>0</v>
      </c>
      <c r="U286" s="14"/>
      <c r="V286" s="237">
        <f t="shared" si="63"/>
        <v>0</v>
      </c>
      <c r="W286" s="53"/>
      <c r="X286" s="17">
        <f t="shared" si="53"/>
        <v>0</v>
      </c>
      <c r="Y286" s="17">
        <f t="shared" si="54"/>
        <v>0</v>
      </c>
      <c r="Z286" s="17">
        <f t="shared" si="55"/>
        <v>0</v>
      </c>
      <c r="AB286" s="237">
        <f t="shared" si="56"/>
        <v>0</v>
      </c>
      <c r="AC286" s="17">
        <f t="shared" si="57"/>
        <v>0</v>
      </c>
      <c r="AD286" s="237">
        <f t="shared" si="58"/>
        <v>0</v>
      </c>
      <c r="AE286" s="17">
        <f t="shared" si="59"/>
        <v>0</v>
      </c>
      <c r="AF286" s="17">
        <f t="shared" si="60"/>
        <v>0</v>
      </c>
      <c r="AG286" s="35"/>
    </row>
    <row r="287" spans="1:33" ht="21" customHeight="1" x14ac:dyDescent="0.2">
      <c r="A287" s="10"/>
      <c r="B287" s="11"/>
      <c r="C287" s="12"/>
      <c r="D287" s="53"/>
      <c r="E287" s="13"/>
      <c r="F287" s="14"/>
      <c r="G287" s="14"/>
      <c r="H287" s="14"/>
      <c r="I287" s="14"/>
      <c r="J287" s="14"/>
      <c r="K287" s="53"/>
      <c r="L287" s="13"/>
      <c r="M287" s="14"/>
      <c r="N287" s="14"/>
      <c r="O287" s="14"/>
      <c r="P287" s="14"/>
      <c r="Q287" s="14"/>
      <c r="R287" s="53"/>
      <c r="S287" s="237">
        <f t="shared" si="61"/>
        <v>0</v>
      </c>
      <c r="T287" s="237">
        <f t="shared" si="62"/>
        <v>0</v>
      </c>
      <c r="U287" s="14"/>
      <c r="V287" s="237">
        <f t="shared" si="63"/>
        <v>0</v>
      </c>
      <c r="W287" s="53"/>
      <c r="X287" s="17">
        <f t="shared" si="53"/>
        <v>0</v>
      </c>
      <c r="Y287" s="17">
        <f t="shared" si="54"/>
        <v>0</v>
      </c>
      <c r="Z287" s="17">
        <f t="shared" si="55"/>
        <v>0</v>
      </c>
      <c r="AB287" s="237">
        <f t="shared" si="56"/>
        <v>0</v>
      </c>
      <c r="AC287" s="17">
        <f t="shared" si="57"/>
        <v>0</v>
      </c>
      <c r="AD287" s="237">
        <f t="shared" si="58"/>
        <v>0</v>
      </c>
      <c r="AE287" s="17">
        <f t="shared" si="59"/>
        <v>0</v>
      </c>
      <c r="AF287" s="17">
        <f t="shared" si="60"/>
        <v>0</v>
      </c>
      <c r="AG287" s="35"/>
    </row>
    <row r="288" spans="1:33" ht="21" customHeight="1" x14ac:dyDescent="0.2">
      <c r="A288" s="10"/>
      <c r="B288" s="11"/>
      <c r="C288" s="12"/>
      <c r="D288" s="53"/>
      <c r="E288" s="13"/>
      <c r="F288" s="14"/>
      <c r="G288" s="14"/>
      <c r="H288" s="14"/>
      <c r="I288" s="14"/>
      <c r="J288" s="14"/>
      <c r="K288" s="53"/>
      <c r="L288" s="13"/>
      <c r="M288" s="14"/>
      <c r="N288" s="14"/>
      <c r="O288" s="14"/>
      <c r="P288" s="14"/>
      <c r="Q288" s="14"/>
      <c r="R288" s="53"/>
      <c r="S288" s="237">
        <f t="shared" si="61"/>
        <v>0</v>
      </c>
      <c r="T288" s="237">
        <f t="shared" si="62"/>
        <v>0</v>
      </c>
      <c r="U288" s="14"/>
      <c r="V288" s="237">
        <f t="shared" si="63"/>
        <v>0</v>
      </c>
      <c r="W288" s="53"/>
      <c r="X288" s="17">
        <f t="shared" si="53"/>
        <v>0</v>
      </c>
      <c r="Y288" s="17">
        <f t="shared" si="54"/>
        <v>0</v>
      </c>
      <c r="Z288" s="17">
        <f t="shared" si="55"/>
        <v>0</v>
      </c>
      <c r="AB288" s="237">
        <f t="shared" si="56"/>
        <v>0</v>
      </c>
      <c r="AC288" s="17">
        <f t="shared" si="57"/>
        <v>0</v>
      </c>
      <c r="AD288" s="237">
        <f t="shared" si="58"/>
        <v>0</v>
      </c>
      <c r="AE288" s="17">
        <f t="shared" si="59"/>
        <v>0</v>
      </c>
      <c r="AF288" s="17">
        <f t="shared" si="60"/>
        <v>0</v>
      </c>
      <c r="AG288" s="35"/>
    </row>
    <row r="289" spans="1:33" ht="21" customHeight="1" x14ac:dyDescent="0.2">
      <c r="A289" s="10"/>
      <c r="B289" s="11"/>
      <c r="C289" s="12"/>
      <c r="D289" s="53"/>
      <c r="E289" s="13"/>
      <c r="F289" s="14"/>
      <c r="G289" s="14"/>
      <c r="H289" s="14"/>
      <c r="I289" s="14"/>
      <c r="J289" s="14"/>
      <c r="K289" s="53"/>
      <c r="L289" s="13"/>
      <c r="M289" s="14"/>
      <c r="N289" s="14"/>
      <c r="O289" s="14"/>
      <c r="P289" s="14"/>
      <c r="Q289" s="14"/>
      <c r="R289" s="53"/>
      <c r="S289" s="237">
        <f t="shared" si="61"/>
        <v>0</v>
      </c>
      <c r="T289" s="237">
        <f t="shared" si="62"/>
        <v>0</v>
      </c>
      <c r="U289" s="14"/>
      <c r="V289" s="237">
        <f t="shared" si="63"/>
        <v>0</v>
      </c>
      <c r="W289" s="53"/>
      <c r="X289" s="17">
        <f t="shared" si="53"/>
        <v>0</v>
      </c>
      <c r="Y289" s="17">
        <f t="shared" si="54"/>
        <v>0</v>
      </c>
      <c r="Z289" s="17">
        <f t="shared" si="55"/>
        <v>0</v>
      </c>
      <c r="AB289" s="237">
        <f t="shared" si="56"/>
        <v>0</v>
      </c>
      <c r="AC289" s="17">
        <f t="shared" si="57"/>
        <v>0</v>
      </c>
      <c r="AD289" s="237">
        <f t="shared" si="58"/>
        <v>0</v>
      </c>
      <c r="AE289" s="17">
        <f t="shared" si="59"/>
        <v>0</v>
      </c>
      <c r="AF289" s="17">
        <f t="shared" si="60"/>
        <v>0</v>
      </c>
      <c r="AG289" s="35"/>
    </row>
    <row r="290" spans="1:33" ht="21" customHeight="1" x14ac:dyDescent="0.2">
      <c r="A290" s="10"/>
      <c r="B290" s="11"/>
      <c r="C290" s="12"/>
      <c r="D290" s="53"/>
      <c r="E290" s="13"/>
      <c r="F290" s="14"/>
      <c r="G290" s="14"/>
      <c r="H290" s="14"/>
      <c r="I290" s="14"/>
      <c r="J290" s="14"/>
      <c r="K290" s="53"/>
      <c r="L290" s="13"/>
      <c r="M290" s="14"/>
      <c r="N290" s="14"/>
      <c r="O290" s="14"/>
      <c r="P290" s="14"/>
      <c r="Q290" s="14"/>
      <c r="R290" s="53"/>
      <c r="S290" s="237">
        <f t="shared" si="61"/>
        <v>0</v>
      </c>
      <c r="T290" s="237">
        <f t="shared" si="62"/>
        <v>0</v>
      </c>
      <c r="U290" s="14"/>
      <c r="V290" s="237">
        <f t="shared" si="63"/>
        <v>0</v>
      </c>
      <c r="W290" s="53"/>
      <c r="X290" s="17">
        <f t="shared" si="53"/>
        <v>0</v>
      </c>
      <c r="Y290" s="17">
        <f t="shared" si="54"/>
        <v>0</v>
      </c>
      <c r="Z290" s="17">
        <f t="shared" si="55"/>
        <v>0</v>
      </c>
      <c r="AB290" s="237">
        <f t="shared" si="56"/>
        <v>0</v>
      </c>
      <c r="AC290" s="17">
        <f t="shared" si="57"/>
        <v>0</v>
      </c>
      <c r="AD290" s="237">
        <f t="shared" si="58"/>
        <v>0</v>
      </c>
      <c r="AE290" s="17">
        <f t="shared" si="59"/>
        <v>0</v>
      </c>
      <c r="AF290" s="17">
        <f t="shared" si="60"/>
        <v>0</v>
      </c>
      <c r="AG290" s="35"/>
    </row>
    <row r="291" spans="1:33" ht="21" customHeight="1" x14ac:dyDescent="0.2">
      <c r="A291" s="10"/>
      <c r="B291" s="11"/>
      <c r="C291" s="12"/>
      <c r="D291" s="53"/>
      <c r="E291" s="13"/>
      <c r="F291" s="14"/>
      <c r="G291" s="14"/>
      <c r="H291" s="14"/>
      <c r="I291" s="14"/>
      <c r="J291" s="14"/>
      <c r="K291" s="53"/>
      <c r="L291" s="13"/>
      <c r="M291" s="14"/>
      <c r="N291" s="14"/>
      <c r="O291" s="14"/>
      <c r="P291" s="14"/>
      <c r="Q291" s="14"/>
      <c r="R291" s="53"/>
      <c r="S291" s="237">
        <f t="shared" si="61"/>
        <v>0</v>
      </c>
      <c r="T291" s="237">
        <f t="shared" si="62"/>
        <v>0</v>
      </c>
      <c r="U291" s="14"/>
      <c r="V291" s="237">
        <f t="shared" si="63"/>
        <v>0</v>
      </c>
      <c r="W291" s="53"/>
      <c r="X291" s="17">
        <f t="shared" si="53"/>
        <v>0</v>
      </c>
      <c r="Y291" s="17">
        <f t="shared" si="54"/>
        <v>0</v>
      </c>
      <c r="Z291" s="17">
        <f t="shared" si="55"/>
        <v>0</v>
      </c>
      <c r="AB291" s="237">
        <f t="shared" si="56"/>
        <v>0</v>
      </c>
      <c r="AC291" s="17">
        <f t="shared" si="57"/>
        <v>0</v>
      </c>
      <c r="AD291" s="237">
        <f t="shared" si="58"/>
        <v>0</v>
      </c>
      <c r="AE291" s="17">
        <f t="shared" si="59"/>
        <v>0</v>
      </c>
      <c r="AF291" s="17">
        <f t="shared" si="60"/>
        <v>0</v>
      </c>
      <c r="AG291" s="35"/>
    </row>
    <row r="292" spans="1:33" ht="21" customHeight="1" x14ac:dyDescent="0.2">
      <c r="A292" s="10"/>
      <c r="B292" s="11"/>
      <c r="C292" s="12"/>
      <c r="D292" s="53"/>
      <c r="E292" s="13"/>
      <c r="F292" s="14"/>
      <c r="G292" s="14"/>
      <c r="H292" s="14"/>
      <c r="I292" s="14"/>
      <c r="J292" s="14"/>
      <c r="K292" s="53"/>
      <c r="L292" s="13"/>
      <c r="M292" s="14"/>
      <c r="N292" s="14"/>
      <c r="O292" s="14"/>
      <c r="P292" s="14"/>
      <c r="Q292" s="14"/>
      <c r="R292" s="53"/>
      <c r="S292" s="237">
        <f t="shared" si="61"/>
        <v>0</v>
      </c>
      <c r="T292" s="237">
        <f t="shared" si="62"/>
        <v>0</v>
      </c>
      <c r="U292" s="14"/>
      <c r="V292" s="237">
        <f t="shared" si="63"/>
        <v>0</v>
      </c>
      <c r="W292" s="53"/>
      <c r="X292" s="17">
        <f t="shared" si="53"/>
        <v>0</v>
      </c>
      <c r="Y292" s="17">
        <f t="shared" si="54"/>
        <v>0</v>
      </c>
      <c r="Z292" s="17">
        <f t="shared" si="55"/>
        <v>0</v>
      </c>
      <c r="AB292" s="237">
        <f t="shared" si="56"/>
        <v>0</v>
      </c>
      <c r="AC292" s="17">
        <f t="shared" si="57"/>
        <v>0</v>
      </c>
      <c r="AD292" s="237">
        <f t="shared" si="58"/>
        <v>0</v>
      </c>
      <c r="AE292" s="17">
        <f t="shared" si="59"/>
        <v>0</v>
      </c>
      <c r="AF292" s="17">
        <f t="shared" si="60"/>
        <v>0</v>
      </c>
      <c r="AG292" s="35"/>
    </row>
    <row r="293" spans="1:33" ht="21" customHeight="1" x14ac:dyDescent="0.2">
      <c r="A293" s="10"/>
      <c r="B293" s="11"/>
      <c r="C293" s="12"/>
      <c r="D293" s="53"/>
      <c r="E293" s="13"/>
      <c r="F293" s="14"/>
      <c r="G293" s="14"/>
      <c r="H293" s="14"/>
      <c r="I293" s="14"/>
      <c r="J293" s="14"/>
      <c r="K293" s="53"/>
      <c r="L293" s="13"/>
      <c r="M293" s="14"/>
      <c r="N293" s="14"/>
      <c r="O293" s="14"/>
      <c r="P293" s="14"/>
      <c r="Q293" s="14"/>
      <c r="R293" s="53"/>
      <c r="S293" s="237">
        <f t="shared" si="61"/>
        <v>0</v>
      </c>
      <c r="T293" s="237">
        <f t="shared" si="62"/>
        <v>0</v>
      </c>
      <c r="U293" s="14"/>
      <c r="V293" s="237">
        <f t="shared" si="63"/>
        <v>0</v>
      </c>
      <c r="W293" s="53"/>
      <c r="X293" s="17">
        <f t="shared" si="53"/>
        <v>0</v>
      </c>
      <c r="Y293" s="17">
        <f t="shared" si="54"/>
        <v>0</v>
      </c>
      <c r="Z293" s="17">
        <f t="shared" si="55"/>
        <v>0</v>
      </c>
      <c r="AB293" s="237">
        <f t="shared" si="56"/>
        <v>0</v>
      </c>
      <c r="AC293" s="17">
        <f t="shared" si="57"/>
        <v>0</v>
      </c>
      <c r="AD293" s="237">
        <f t="shared" si="58"/>
        <v>0</v>
      </c>
      <c r="AE293" s="17">
        <f t="shared" si="59"/>
        <v>0</v>
      </c>
      <c r="AF293" s="17">
        <f t="shared" si="60"/>
        <v>0</v>
      </c>
      <c r="AG293" s="35"/>
    </row>
    <row r="294" spans="1:33" ht="21" customHeight="1" x14ac:dyDescent="0.2">
      <c r="A294" s="10"/>
      <c r="B294" s="11"/>
      <c r="C294" s="12"/>
      <c r="D294" s="53"/>
      <c r="E294" s="13"/>
      <c r="F294" s="14"/>
      <c r="G294" s="14"/>
      <c r="H294" s="14"/>
      <c r="I294" s="14"/>
      <c r="J294" s="14"/>
      <c r="K294" s="53"/>
      <c r="L294" s="13"/>
      <c r="M294" s="14"/>
      <c r="N294" s="14"/>
      <c r="O294" s="14"/>
      <c r="P294" s="14"/>
      <c r="Q294" s="14"/>
      <c r="R294" s="53"/>
      <c r="S294" s="237">
        <f t="shared" si="61"/>
        <v>0</v>
      </c>
      <c r="T294" s="237">
        <f t="shared" si="62"/>
        <v>0</v>
      </c>
      <c r="U294" s="14"/>
      <c r="V294" s="237">
        <f t="shared" si="63"/>
        <v>0</v>
      </c>
      <c r="W294" s="53"/>
      <c r="X294" s="17">
        <f t="shared" si="53"/>
        <v>0</v>
      </c>
      <c r="Y294" s="17">
        <f t="shared" si="54"/>
        <v>0</v>
      </c>
      <c r="Z294" s="17">
        <f t="shared" si="55"/>
        <v>0</v>
      </c>
      <c r="AB294" s="237">
        <f t="shared" si="56"/>
        <v>0</v>
      </c>
      <c r="AC294" s="17">
        <f t="shared" si="57"/>
        <v>0</v>
      </c>
      <c r="AD294" s="237">
        <f t="shared" si="58"/>
        <v>0</v>
      </c>
      <c r="AE294" s="17">
        <f t="shared" si="59"/>
        <v>0</v>
      </c>
      <c r="AF294" s="17">
        <f t="shared" si="60"/>
        <v>0</v>
      </c>
      <c r="AG294" s="35"/>
    </row>
    <row r="295" spans="1:33" ht="21" customHeight="1" x14ac:dyDescent="0.2">
      <c r="A295" s="10"/>
      <c r="B295" s="11"/>
      <c r="C295" s="12"/>
      <c r="D295" s="53"/>
      <c r="E295" s="13"/>
      <c r="F295" s="14"/>
      <c r="G295" s="14"/>
      <c r="H295" s="14"/>
      <c r="I295" s="14"/>
      <c r="J295" s="14"/>
      <c r="K295" s="53"/>
      <c r="L295" s="13"/>
      <c r="M295" s="14"/>
      <c r="N295" s="14"/>
      <c r="O295" s="14"/>
      <c r="P295" s="14"/>
      <c r="Q295" s="14"/>
      <c r="R295" s="53"/>
      <c r="S295" s="237">
        <f t="shared" si="61"/>
        <v>0</v>
      </c>
      <c r="T295" s="237">
        <f t="shared" si="62"/>
        <v>0</v>
      </c>
      <c r="U295" s="14"/>
      <c r="V295" s="237">
        <f t="shared" si="63"/>
        <v>0</v>
      </c>
      <c r="W295" s="53"/>
      <c r="X295" s="17">
        <f t="shared" si="53"/>
        <v>0</v>
      </c>
      <c r="Y295" s="17">
        <f t="shared" si="54"/>
        <v>0</v>
      </c>
      <c r="Z295" s="17">
        <f t="shared" si="55"/>
        <v>0</v>
      </c>
      <c r="AB295" s="237">
        <f t="shared" si="56"/>
        <v>0</v>
      </c>
      <c r="AC295" s="17">
        <f t="shared" si="57"/>
        <v>0</v>
      </c>
      <c r="AD295" s="237">
        <f t="shared" si="58"/>
        <v>0</v>
      </c>
      <c r="AE295" s="17">
        <f t="shared" si="59"/>
        <v>0</v>
      </c>
      <c r="AF295" s="17">
        <f t="shared" si="60"/>
        <v>0</v>
      </c>
      <c r="AG295" s="35"/>
    </row>
    <row r="296" spans="1:33" ht="21" customHeight="1" x14ac:dyDescent="0.2">
      <c r="A296" s="10"/>
      <c r="B296" s="11"/>
      <c r="C296" s="12"/>
      <c r="D296" s="53"/>
      <c r="E296" s="13"/>
      <c r="F296" s="14"/>
      <c r="G296" s="14"/>
      <c r="H296" s="14"/>
      <c r="I296" s="14"/>
      <c r="J296" s="14"/>
      <c r="K296" s="53"/>
      <c r="L296" s="13"/>
      <c r="M296" s="14"/>
      <c r="N296" s="14"/>
      <c r="O296" s="14"/>
      <c r="P296" s="14"/>
      <c r="Q296" s="14"/>
      <c r="R296" s="53"/>
      <c r="S296" s="237">
        <f t="shared" si="61"/>
        <v>0</v>
      </c>
      <c r="T296" s="237">
        <f t="shared" si="62"/>
        <v>0</v>
      </c>
      <c r="U296" s="14"/>
      <c r="V296" s="237">
        <f t="shared" si="63"/>
        <v>0</v>
      </c>
      <c r="W296" s="53"/>
      <c r="X296" s="17">
        <f t="shared" si="53"/>
        <v>0</v>
      </c>
      <c r="Y296" s="17">
        <f t="shared" si="54"/>
        <v>0</v>
      </c>
      <c r="Z296" s="17">
        <f t="shared" si="55"/>
        <v>0</v>
      </c>
      <c r="AB296" s="237">
        <f t="shared" si="56"/>
        <v>0</v>
      </c>
      <c r="AC296" s="17">
        <f t="shared" si="57"/>
        <v>0</v>
      </c>
      <c r="AD296" s="237">
        <f t="shared" si="58"/>
        <v>0</v>
      </c>
      <c r="AE296" s="17">
        <f t="shared" si="59"/>
        <v>0</v>
      </c>
      <c r="AF296" s="17">
        <f t="shared" si="60"/>
        <v>0</v>
      </c>
      <c r="AG296" s="35"/>
    </row>
    <row r="297" spans="1:33" ht="21" customHeight="1" x14ac:dyDescent="0.2">
      <c r="A297" s="10"/>
      <c r="B297" s="11"/>
      <c r="C297" s="12"/>
      <c r="D297" s="53"/>
      <c r="E297" s="13"/>
      <c r="F297" s="14"/>
      <c r="G297" s="14"/>
      <c r="H297" s="14"/>
      <c r="I297" s="14"/>
      <c r="J297" s="14"/>
      <c r="K297" s="53"/>
      <c r="L297" s="13"/>
      <c r="M297" s="14"/>
      <c r="N297" s="14"/>
      <c r="O297" s="14"/>
      <c r="P297" s="14"/>
      <c r="Q297" s="14"/>
      <c r="R297" s="53"/>
      <c r="S297" s="237">
        <f t="shared" si="61"/>
        <v>0</v>
      </c>
      <c r="T297" s="237">
        <f t="shared" si="62"/>
        <v>0</v>
      </c>
      <c r="U297" s="14"/>
      <c r="V297" s="237">
        <f t="shared" si="63"/>
        <v>0</v>
      </c>
      <c r="W297" s="53"/>
      <c r="X297" s="17">
        <f t="shared" si="53"/>
        <v>0</v>
      </c>
      <c r="Y297" s="17">
        <f t="shared" si="54"/>
        <v>0</v>
      </c>
      <c r="Z297" s="17">
        <f t="shared" si="55"/>
        <v>0</v>
      </c>
      <c r="AB297" s="237">
        <f t="shared" si="56"/>
        <v>0</v>
      </c>
      <c r="AC297" s="17">
        <f t="shared" si="57"/>
        <v>0</v>
      </c>
      <c r="AD297" s="237">
        <f t="shared" si="58"/>
        <v>0</v>
      </c>
      <c r="AE297" s="17">
        <f t="shared" si="59"/>
        <v>0</v>
      </c>
      <c r="AF297" s="17">
        <f t="shared" si="60"/>
        <v>0</v>
      </c>
      <c r="AG297" s="35"/>
    </row>
    <row r="298" spans="1:33" ht="21" customHeight="1" x14ac:dyDescent="0.2">
      <c r="A298" s="10"/>
      <c r="B298" s="11"/>
      <c r="C298" s="12"/>
      <c r="D298" s="53"/>
      <c r="E298" s="13"/>
      <c r="F298" s="14"/>
      <c r="G298" s="14"/>
      <c r="H298" s="14"/>
      <c r="I298" s="14"/>
      <c r="J298" s="14"/>
      <c r="K298" s="53"/>
      <c r="L298" s="13"/>
      <c r="M298" s="14"/>
      <c r="N298" s="14"/>
      <c r="O298" s="14"/>
      <c r="P298" s="14"/>
      <c r="Q298" s="14"/>
      <c r="R298" s="53"/>
      <c r="S298" s="237">
        <f t="shared" si="61"/>
        <v>0</v>
      </c>
      <c r="T298" s="237">
        <f t="shared" si="62"/>
        <v>0</v>
      </c>
      <c r="U298" s="14"/>
      <c r="V298" s="237">
        <f t="shared" si="63"/>
        <v>0</v>
      </c>
      <c r="W298" s="53"/>
      <c r="X298" s="17">
        <f t="shared" si="53"/>
        <v>0</v>
      </c>
      <c r="Y298" s="17">
        <f t="shared" si="54"/>
        <v>0</v>
      </c>
      <c r="Z298" s="17">
        <f t="shared" si="55"/>
        <v>0</v>
      </c>
      <c r="AB298" s="237">
        <f t="shared" si="56"/>
        <v>0</v>
      </c>
      <c r="AC298" s="17">
        <f t="shared" si="57"/>
        <v>0</v>
      </c>
      <c r="AD298" s="237">
        <f t="shared" si="58"/>
        <v>0</v>
      </c>
      <c r="AE298" s="17">
        <f t="shared" si="59"/>
        <v>0</v>
      </c>
      <c r="AF298" s="17">
        <f t="shared" si="60"/>
        <v>0</v>
      </c>
      <c r="AG298" s="35"/>
    </row>
    <row r="299" spans="1:33" ht="21" customHeight="1" x14ac:dyDescent="0.2">
      <c r="A299" s="10"/>
      <c r="B299" s="11"/>
      <c r="C299" s="12"/>
      <c r="D299" s="53"/>
      <c r="E299" s="13"/>
      <c r="F299" s="14"/>
      <c r="G299" s="14"/>
      <c r="H299" s="14"/>
      <c r="I299" s="14"/>
      <c r="J299" s="14"/>
      <c r="K299" s="53"/>
      <c r="L299" s="13"/>
      <c r="M299" s="14"/>
      <c r="N299" s="14"/>
      <c r="O299" s="14"/>
      <c r="P299" s="14"/>
      <c r="Q299" s="14"/>
      <c r="R299" s="53"/>
      <c r="S299" s="237">
        <f t="shared" si="61"/>
        <v>0</v>
      </c>
      <c r="T299" s="237">
        <f t="shared" si="62"/>
        <v>0</v>
      </c>
      <c r="U299" s="14"/>
      <c r="V299" s="237">
        <f t="shared" si="63"/>
        <v>0</v>
      </c>
      <c r="W299" s="53"/>
      <c r="X299" s="17">
        <f t="shared" si="53"/>
        <v>0</v>
      </c>
      <c r="Y299" s="17">
        <f t="shared" si="54"/>
        <v>0</v>
      </c>
      <c r="Z299" s="17">
        <f t="shared" si="55"/>
        <v>0</v>
      </c>
      <c r="AB299" s="237">
        <f t="shared" si="56"/>
        <v>0</v>
      </c>
      <c r="AC299" s="17">
        <f t="shared" si="57"/>
        <v>0</v>
      </c>
      <c r="AD299" s="237">
        <f t="shared" si="58"/>
        <v>0</v>
      </c>
      <c r="AE299" s="17">
        <f t="shared" si="59"/>
        <v>0</v>
      </c>
      <c r="AF299" s="17">
        <f t="shared" si="60"/>
        <v>0</v>
      </c>
      <c r="AG299" s="35"/>
    </row>
    <row r="300" spans="1:33" ht="21" customHeight="1" x14ac:dyDescent="0.2">
      <c r="A300" s="10"/>
      <c r="B300" s="11"/>
      <c r="C300" s="12"/>
      <c r="D300" s="53"/>
      <c r="E300" s="13"/>
      <c r="F300" s="14"/>
      <c r="G300" s="14"/>
      <c r="H300" s="14"/>
      <c r="I300" s="14"/>
      <c r="J300" s="14"/>
      <c r="K300" s="53"/>
      <c r="L300" s="13"/>
      <c r="M300" s="14"/>
      <c r="N300" s="14"/>
      <c r="O300" s="14"/>
      <c r="P300" s="14"/>
      <c r="Q300" s="14"/>
      <c r="R300" s="53"/>
      <c r="S300" s="237">
        <f t="shared" si="61"/>
        <v>0</v>
      </c>
      <c r="T300" s="237">
        <f t="shared" si="62"/>
        <v>0</v>
      </c>
      <c r="U300" s="14"/>
      <c r="V300" s="237">
        <f t="shared" si="63"/>
        <v>0</v>
      </c>
      <c r="W300" s="53"/>
      <c r="X300" s="17">
        <f t="shared" si="53"/>
        <v>0</v>
      </c>
      <c r="Y300" s="17">
        <f t="shared" si="54"/>
        <v>0</v>
      </c>
      <c r="Z300" s="17">
        <f t="shared" si="55"/>
        <v>0</v>
      </c>
      <c r="AB300" s="237">
        <f t="shared" si="56"/>
        <v>0</v>
      </c>
      <c r="AC300" s="17">
        <f t="shared" si="57"/>
        <v>0</v>
      </c>
      <c r="AD300" s="237">
        <f t="shared" si="58"/>
        <v>0</v>
      </c>
      <c r="AE300" s="17">
        <f t="shared" si="59"/>
        <v>0</v>
      </c>
      <c r="AF300" s="17">
        <f t="shared" si="60"/>
        <v>0</v>
      </c>
      <c r="AG300" s="35"/>
    </row>
    <row r="301" spans="1:33" ht="21" customHeight="1" x14ac:dyDescent="0.2">
      <c r="A301" s="10"/>
      <c r="B301" s="11"/>
      <c r="C301" s="12"/>
      <c r="D301" s="53"/>
      <c r="E301" s="13"/>
      <c r="F301" s="14"/>
      <c r="G301" s="14"/>
      <c r="H301" s="14"/>
      <c r="I301" s="14"/>
      <c r="J301" s="14"/>
      <c r="K301" s="53"/>
      <c r="L301" s="13"/>
      <c r="M301" s="14"/>
      <c r="N301" s="14"/>
      <c r="O301" s="14"/>
      <c r="P301" s="14"/>
      <c r="Q301" s="14"/>
      <c r="R301" s="53"/>
      <c r="S301" s="237">
        <f t="shared" si="61"/>
        <v>0</v>
      </c>
      <c r="T301" s="237">
        <f t="shared" si="62"/>
        <v>0</v>
      </c>
      <c r="U301" s="14"/>
      <c r="V301" s="237">
        <f t="shared" si="63"/>
        <v>0</v>
      </c>
      <c r="W301" s="53"/>
      <c r="X301" s="17">
        <f t="shared" si="53"/>
        <v>0</v>
      </c>
      <c r="Y301" s="17">
        <f t="shared" si="54"/>
        <v>0</v>
      </c>
      <c r="Z301" s="17">
        <f t="shared" si="55"/>
        <v>0</v>
      </c>
      <c r="AB301" s="237">
        <f t="shared" si="56"/>
        <v>0</v>
      </c>
      <c r="AC301" s="17">
        <f t="shared" si="57"/>
        <v>0</v>
      </c>
      <c r="AD301" s="237">
        <f t="shared" si="58"/>
        <v>0</v>
      </c>
      <c r="AE301" s="17">
        <f t="shared" si="59"/>
        <v>0</v>
      </c>
      <c r="AF301" s="17">
        <f t="shared" si="60"/>
        <v>0</v>
      </c>
      <c r="AG301" s="35"/>
    </row>
    <row r="302" spans="1:33" ht="21" customHeight="1" x14ac:dyDescent="0.2">
      <c r="A302" s="10"/>
      <c r="B302" s="11"/>
      <c r="C302" s="12"/>
      <c r="D302" s="53"/>
      <c r="E302" s="13"/>
      <c r="F302" s="14"/>
      <c r="G302" s="14"/>
      <c r="H302" s="14"/>
      <c r="I302" s="14"/>
      <c r="J302" s="14"/>
      <c r="K302" s="53"/>
      <c r="L302" s="13"/>
      <c r="M302" s="14"/>
      <c r="N302" s="14"/>
      <c r="O302" s="14"/>
      <c r="P302" s="14"/>
      <c r="Q302" s="14"/>
      <c r="R302" s="53"/>
      <c r="S302" s="237">
        <f t="shared" si="61"/>
        <v>0</v>
      </c>
      <c r="T302" s="237">
        <f t="shared" si="62"/>
        <v>0</v>
      </c>
      <c r="U302" s="14"/>
      <c r="V302" s="237">
        <f t="shared" si="63"/>
        <v>0</v>
      </c>
      <c r="W302" s="53"/>
      <c r="X302" s="17">
        <f t="shared" si="53"/>
        <v>0</v>
      </c>
      <c r="Y302" s="17">
        <f t="shared" si="54"/>
        <v>0</v>
      </c>
      <c r="Z302" s="17">
        <f t="shared" si="55"/>
        <v>0</v>
      </c>
      <c r="AB302" s="237">
        <f t="shared" si="56"/>
        <v>0</v>
      </c>
      <c r="AC302" s="17">
        <f t="shared" si="57"/>
        <v>0</v>
      </c>
      <c r="AD302" s="237">
        <f t="shared" si="58"/>
        <v>0</v>
      </c>
      <c r="AE302" s="17">
        <f t="shared" si="59"/>
        <v>0</v>
      </c>
      <c r="AF302" s="17">
        <f t="shared" si="60"/>
        <v>0</v>
      </c>
      <c r="AG302" s="35"/>
    </row>
    <row r="303" spans="1:33" ht="21" customHeight="1" x14ac:dyDescent="0.2">
      <c r="A303" s="10"/>
      <c r="B303" s="11"/>
      <c r="C303" s="12"/>
      <c r="D303" s="53"/>
      <c r="E303" s="13"/>
      <c r="F303" s="14"/>
      <c r="G303" s="14"/>
      <c r="H303" s="14"/>
      <c r="I303" s="14"/>
      <c r="J303" s="14"/>
      <c r="K303" s="53"/>
      <c r="L303" s="13"/>
      <c r="M303" s="14"/>
      <c r="N303" s="14"/>
      <c r="O303" s="14"/>
      <c r="P303" s="14"/>
      <c r="Q303" s="14"/>
      <c r="R303" s="53"/>
      <c r="S303" s="237">
        <f t="shared" si="61"/>
        <v>0</v>
      </c>
      <c r="T303" s="237">
        <f t="shared" si="62"/>
        <v>0</v>
      </c>
      <c r="U303" s="14"/>
      <c r="V303" s="237">
        <f t="shared" si="63"/>
        <v>0</v>
      </c>
      <c r="W303" s="53"/>
      <c r="X303" s="17">
        <f t="shared" si="53"/>
        <v>0</v>
      </c>
      <c r="Y303" s="17">
        <f t="shared" si="54"/>
        <v>0</v>
      </c>
      <c r="Z303" s="17">
        <f t="shared" si="55"/>
        <v>0</v>
      </c>
      <c r="AB303" s="237">
        <f t="shared" si="56"/>
        <v>0</v>
      </c>
      <c r="AC303" s="17">
        <f t="shared" si="57"/>
        <v>0</v>
      </c>
      <c r="AD303" s="237">
        <f t="shared" si="58"/>
        <v>0</v>
      </c>
      <c r="AE303" s="17">
        <f t="shared" si="59"/>
        <v>0</v>
      </c>
      <c r="AF303" s="17">
        <f t="shared" si="60"/>
        <v>0</v>
      </c>
      <c r="AG303" s="35"/>
    </row>
    <row r="304" spans="1:33" ht="21" customHeight="1" x14ac:dyDescent="0.2">
      <c r="A304" s="10"/>
      <c r="B304" s="11"/>
      <c r="C304" s="12"/>
      <c r="D304" s="53"/>
      <c r="E304" s="13"/>
      <c r="F304" s="14"/>
      <c r="G304" s="14"/>
      <c r="H304" s="14"/>
      <c r="I304" s="14"/>
      <c r="J304" s="14"/>
      <c r="K304" s="53"/>
      <c r="L304" s="13"/>
      <c r="M304" s="14"/>
      <c r="N304" s="14"/>
      <c r="O304" s="14"/>
      <c r="P304" s="14"/>
      <c r="Q304" s="14"/>
      <c r="R304" s="53"/>
      <c r="S304" s="237">
        <f t="shared" si="61"/>
        <v>0</v>
      </c>
      <c r="T304" s="237">
        <f t="shared" si="62"/>
        <v>0</v>
      </c>
      <c r="U304" s="14"/>
      <c r="V304" s="237">
        <f t="shared" si="63"/>
        <v>0</v>
      </c>
      <c r="W304" s="53"/>
      <c r="X304" s="17">
        <f t="shared" si="53"/>
        <v>0</v>
      </c>
      <c r="Y304" s="17">
        <f t="shared" si="54"/>
        <v>0</v>
      </c>
      <c r="Z304" s="17">
        <f t="shared" si="55"/>
        <v>0</v>
      </c>
      <c r="AB304" s="237">
        <f t="shared" si="56"/>
        <v>0</v>
      </c>
      <c r="AC304" s="17">
        <f t="shared" si="57"/>
        <v>0</v>
      </c>
      <c r="AD304" s="237">
        <f t="shared" si="58"/>
        <v>0</v>
      </c>
      <c r="AE304" s="17">
        <f t="shared" si="59"/>
        <v>0</v>
      </c>
      <c r="AF304" s="17">
        <f t="shared" si="60"/>
        <v>0</v>
      </c>
      <c r="AG304" s="35"/>
    </row>
    <row r="305" spans="1:33" ht="21" customHeight="1" x14ac:dyDescent="0.2">
      <c r="A305" s="10"/>
      <c r="B305" s="11"/>
      <c r="C305" s="12"/>
      <c r="D305" s="53"/>
      <c r="E305" s="13"/>
      <c r="F305" s="14"/>
      <c r="G305" s="14"/>
      <c r="H305" s="14"/>
      <c r="I305" s="14"/>
      <c r="J305" s="14"/>
      <c r="K305" s="53"/>
      <c r="L305" s="13"/>
      <c r="M305" s="14"/>
      <c r="N305" s="14"/>
      <c r="O305" s="14"/>
      <c r="P305" s="14"/>
      <c r="Q305" s="14"/>
      <c r="R305" s="53"/>
      <c r="S305" s="237">
        <f t="shared" si="61"/>
        <v>0</v>
      </c>
      <c r="T305" s="237">
        <f t="shared" si="62"/>
        <v>0</v>
      </c>
      <c r="U305" s="14"/>
      <c r="V305" s="237">
        <f t="shared" si="63"/>
        <v>0</v>
      </c>
      <c r="W305" s="53"/>
      <c r="X305" s="17">
        <f t="shared" si="53"/>
        <v>0</v>
      </c>
      <c r="Y305" s="17">
        <f t="shared" si="54"/>
        <v>0</v>
      </c>
      <c r="Z305" s="17">
        <f t="shared" si="55"/>
        <v>0</v>
      </c>
      <c r="AB305" s="237">
        <f t="shared" si="56"/>
        <v>0</v>
      </c>
      <c r="AC305" s="17">
        <f t="shared" si="57"/>
        <v>0</v>
      </c>
      <c r="AD305" s="237">
        <f t="shared" si="58"/>
        <v>0</v>
      </c>
      <c r="AE305" s="17">
        <f t="shared" si="59"/>
        <v>0</v>
      </c>
      <c r="AF305" s="17">
        <f t="shared" si="60"/>
        <v>0</v>
      </c>
      <c r="AG305" s="35"/>
    </row>
    <row r="306" spans="1:33" ht="21" customHeight="1" x14ac:dyDescent="0.2">
      <c r="A306" s="10"/>
      <c r="B306" s="11"/>
      <c r="C306" s="12"/>
      <c r="D306" s="53"/>
      <c r="E306" s="13"/>
      <c r="F306" s="14"/>
      <c r="G306" s="14"/>
      <c r="H306" s="14"/>
      <c r="I306" s="14"/>
      <c r="J306" s="14"/>
      <c r="K306" s="53"/>
      <c r="L306" s="13"/>
      <c r="M306" s="14"/>
      <c r="N306" s="14"/>
      <c r="O306" s="14"/>
      <c r="P306" s="14"/>
      <c r="Q306" s="14"/>
      <c r="R306" s="53"/>
      <c r="S306" s="237">
        <f t="shared" si="61"/>
        <v>0</v>
      </c>
      <c r="T306" s="237">
        <f t="shared" si="62"/>
        <v>0</v>
      </c>
      <c r="U306" s="14"/>
      <c r="V306" s="237">
        <f t="shared" si="63"/>
        <v>0</v>
      </c>
      <c r="W306" s="53"/>
      <c r="X306" s="17">
        <f t="shared" si="53"/>
        <v>0</v>
      </c>
      <c r="Y306" s="17">
        <f t="shared" si="54"/>
        <v>0</v>
      </c>
      <c r="Z306" s="17">
        <f t="shared" si="55"/>
        <v>0</v>
      </c>
      <c r="AB306" s="237">
        <f t="shared" si="56"/>
        <v>0</v>
      </c>
      <c r="AC306" s="17">
        <f t="shared" si="57"/>
        <v>0</v>
      </c>
      <c r="AD306" s="237">
        <f t="shared" si="58"/>
        <v>0</v>
      </c>
      <c r="AE306" s="17">
        <f t="shared" si="59"/>
        <v>0</v>
      </c>
      <c r="AF306" s="17">
        <f t="shared" si="60"/>
        <v>0</v>
      </c>
      <c r="AG306" s="35"/>
    </row>
    <row r="307" spans="1:33" ht="21" customHeight="1" x14ac:dyDescent="0.2">
      <c r="A307" s="10"/>
      <c r="B307" s="11"/>
      <c r="C307" s="12"/>
      <c r="D307" s="53"/>
      <c r="E307" s="13"/>
      <c r="F307" s="14"/>
      <c r="G307" s="14"/>
      <c r="H307" s="14"/>
      <c r="I307" s="14"/>
      <c r="J307" s="14"/>
      <c r="K307" s="53"/>
      <c r="L307" s="13"/>
      <c r="M307" s="14"/>
      <c r="N307" s="14"/>
      <c r="O307" s="14"/>
      <c r="P307" s="14"/>
      <c r="Q307" s="14"/>
      <c r="R307" s="53"/>
      <c r="S307" s="237">
        <f t="shared" si="61"/>
        <v>0</v>
      </c>
      <c r="T307" s="237">
        <f t="shared" si="62"/>
        <v>0</v>
      </c>
      <c r="U307" s="14"/>
      <c r="V307" s="237">
        <f t="shared" si="63"/>
        <v>0</v>
      </c>
      <c r="W307" s="53"/>
      <c r="X307" s="17">
        <f t="shared" si="53"/>
        <v>0</v>
      </c>
      <c r="Y307" s="17">
        <f t="shared" si="54"/>
        <v>0</v>
      </c>
      <c r="Z307" s="17">
        <f t="shared" si="55"/>
        <v>0</v>
      </c>
      <c r="AB307" s="237">
        <f t="shared" si="56"/>
        <v>0</v>
      </c>
      <c r="AC307" s="17">
        <f t="shared" si="57"/>
        <v>0</v>
      </c>
      <c r="AD307" s="237">
        <f t="shared" si="58"/>
        <v>0</v>
      </c>
      <c r="AE307" s="17">
        <f t="shared" si="59"/>
        <v>0</v>
      </c>
      <c r="AF307" s="17">
        <f t="shared" si="60"/>
        <v>0</v>
      </c>
      <c r="AG307" s="35"/>
    </row>
    <row r="308" spans="1:33" ht="21" customHeight="1" x14ac:dyDescent="0.2">
      <c r="A308" s="10"/>
      <c r="B308" s="11"/>
      <c r="C308" s="12"/>
      <c r="D308" s="53"/>
      <c r="E308" s="13"/>
      <c r="F308" s="14"/>
      <c r="G308" s="14"/>
      <c r="H308" s="14"/>
      <c r="I308" s="14"/>
      <c r="J308" s="14"/>
      <c r="K308" s="53"/>
      <c r="L308" s="13"/>
      <c r="M308" s="14"/>
      <c r="N308" s="14"/>
      <c r="O308" s="14"/>
      <c r="P308" s="14"/>
      <c r="Q308" s="14"/>
      <c r="R308" s="53"/>
      <c r="S308" s="237">
        <f t="shared" si="61"/>
        <v>0</v>
      </c>
      <c r="T308" s="237">
        <f t="shared" si="62"/>
        <v>0</v>
      </c>
      <c r="U308" s="14"/>
      <c r="V308" s="237">
        <f t="shared" si="63"/>
        <v>0</v>
      </c>
      <c r="W308" s="53"/>
      <c r="X308" s="17">
        <f t="shared" si="53"/>
        <v>0</v>
      </c>
      <c r="Y308" s="17">
        <f t="shared" si="54"/>
        <v>0</v>
      </c>
      <c r="Z308" s="17">
        <f t="shared" si="55"/>
        <v>0</v>
      </c>
      <c r="AB308" s="237">
        <f t="shared" si="56"/>
        <v>0</v>
      </c>
      <c r="AC308" s="17">
        <f t="shared" si="57"/>
        <v>0</v>
      </c>
      <c r="AD308" s="237">
        <f t="shared" si="58"/>
        <v>0</v>
      </c>
      <c r="AE308" s="17">
        <f t="shared" si="59"/>
        <v>0</v>
      </c>
      <c r="AF308" s="17">
        <f t="shared" si="60"/>
        <v>0</v>
      </c>
      <c r="AG308" s="35"/>
    </row>
    <row r="309" spans="1:33" ht="21" customHeight="1" x14ac:dyDescent="0.2">
      <c r="A309" s="10"/>
      <c r="B309" s="11"/>
      <c r="C309" s="12"/>
      <c r="D309" s="53"/>
      <c r="E309" s="13"/>
      <c r="F309" s="14"/>
      <c r="G309" s="14"/>
      <c r="H309" s="14"/>
      <c r="I309" s="14"/>
      <c r="J309" s="14"/>
      <c r="K309" s="53"/>
      <c r="L309" s="13"/>
      <c r="M309" s="14"/>
      <c r="N309" s="14"/>
      <c r="O309" s="14"/>
      <c r="P309" s="14"/>
      <c r="Q309" s="14"/>
      <c r="R309" s="53"/>
      <c r="S309" s="237">
        <f t="shared" si="61"/>
        <v>0</v>
      </c>
      <c r="T309" s="237">
        <f t="shared" si="62"/>
        <v>0</v>
      </c>
      <c r="U309" s="14"/>
      <c r="V309" s="237">
        <f t="shared" si="63"/>
        <v>0</v>
      </c>
      <c r="W309" s="53"/>
      <c r="X309" s="17">
        <f t="shared" si="53"/>
        <v>0</v>
      </c>
      <c r="Y309" s="17">
        <f t="shared" si="54"/>
        <v>0</v>
      </c>
      <c r="Z309" s="17">
        <f t="shared" si="55"/>
        <v>0</v>
      </c>
      <c r="AB309" s="237">
        <f t="shared" si="56"/>
        <v>0</v>
      </c>
      <c r="AC309" s="17">
        <f t="shared" si="57"/>
        <v>0</v>
      </c>
      <c r="AD309" s="237">
        <f t="shared" si="58"/>
        <v>0</v>
      </c>
      <c r="AE309" s="17">
        <f t="shared" si="59"/>
        <v>0</v>
      </c>
      <c r="AF309" s="17">
        <f t="shared" si="60"/>
        <v>0</v>
      </c>
      <c r="AG309" s="35"/>
    </row>
    <row r="310" spans="1:33" ht="21" customHeight="1" x14ac:dyDescent="0.2">
      <c r="A310" s="10"/>
      <c r="B310" s="11"/>
      <c r="C310" s="12"/>
      <c r="D310" s="53"/>
      <c r="E310" s="13"/>
      <c r="F310" s="14"/>
      <c r="G310" s="14"/>
      <c r="H310" s="14"/>
      <c r="I310" s="14"/>
      <c r="J310" s="14"/>
      <c r="K310" s="53"/>
      <c r="L310" s="13"/>
      <c r="M310" s="14"/>
      <c r="N310" s="14"/>
      <c r="O310" s="14"/>
      <c r="P310" s="14"/>
      <c r="Q310" s="14"/>
      <c r="R310" s="53"/>
      <c r="S310" s="237">
        <f t="shared" si="61"/>
        <v>0</v>
      </c>
      <c r="T310" s="237">
        <f t="shared" si="62"/>
        <v>0</v>
      </c>
      <c r="U310" s="14"/>
      <c r="V310" s="237">
        <f t="shared" si="63"/>
        <v>0</v>
      </c>
      <c r="W310" s="53"/>
      <c r="X310" s="17">
        <f t="shared" si="53"/>
        <v>0</v>
      </c>
      <c r="Y310" s="17">
        <f t="shared" si="54"/>
        <v>0</v>
      </c>
      <c r="Z310" s="17">
        <f t="shared" si="55"/>
        <v>0</v>
      </c>
      <c r="AB310" s="237">
        <f t="shared" si="56"/>
        <v>0</v>
      </c>
      <c r="AC310" s="17">
        <f t="shared" si="57"/>
        <v>0</v>
      </c>
      <c r="AD310" s="237">
        <f t="shared" si="58"/>
        <v>0</v>
      </c>
      <c r="AE310" s="17">
        <f t="shared" si="59"/>
        <v>0</v>
      </c>
      <c r="AF310" s="17">
        <f t="shared" si="60"/>
        <v>0</v>
      </c>
      <c r="AG310" s="35"/>
    </row>
    <row r="311" spans="1:33" ht="21" customHeight="1" x14ac:dyDescent="0.2">
      <c r="A311" s="10"/>
      <c r="B311" s="11"/>
      <c r="C311" s="12"/>
      <c r="D311" s="53"/>
      <c r="E311" s="13"/>
      <c r="F311" s="14"/>
      <c r="G311" s="14"/>
      <c r="H311" s="14"/>
      <c r="I311" s="14"/>
      <c r="J311" s="14"/>
      <c r="K311" s="53"/>
      <c r="L311" s="13"/>
      <c r="M311" s="14"/>
      <c r="N311" s="14"/>
      <c r="O311" s="14"/>
      <c r="P311" s="14"/>
      <c r="Q311" s="14"/>
      <c r="R311" s="53"/>
      <c r="S311" s="237">
        <f t="shared" si="61"/>
        <v>0</v>
      </c>
      <c r="T311" s="237">
        <f t="shared" si="62"/>
        <v>0</v>
      </c>
      <c r="U311" s="14"/>
      <c r="V311" s="237">
        <f t="shared" si="63"/>
        <v>0</v>
      </c>
      <c r="W311" s="53"/>
      <c r="X311" s="17">
        <f t="shared" si="53"/>
        <v>0</v>
      </c>
      <c r="Y311" s="17">
        <f t="shared" si="54"/>
        <v>0</v>
      </c>
      <c r="Z311" s="17">
        <f t="shared" si="55"/>
        <v>0</v>
      </c>
      <c r="AB311" s="237">
        <f t="shared" si="56"/>
        <v>0</v>
      </c>
      <c r="AC311" s="17">
        <f t="shared" si="57"/>
        <v>0</v>
      </c>
      <c r="AD311" s="237">
        <f t="shared" si="58"/>
        <v>0</v>
      </c>
      <c r="AE311" s="17">
        <f t="shared" si="59"/>
        <v>0</v>
      </c>
      <c r="AF311" s="17">
        <f t="shared" si="60"/>
        <v>0</v>
      </c>
      <c r="AG311" s="35"/>
    </row>
    <row r="312" spans="1:33" ht="21" customHeight="1" x14ac:dyDescent="0.2">
      <c r="A312" s="10"/>
      <c r="B312" s="11"/>
      <c r="C312" s="12"/>
      <c r="D312" s="53"/>
      <c r="E312" s="13"/>
      <c r="F312" s="14"/>
      <c r="G312" s="14"/>
      <c r="H312" s="14"/>
      <c r="I312" s="14"/>
      <c r="J312" s="14"/>
      <c r="K312" s="53"/>
      <c r="L312" s="13"/>
      <c r="M312" s="14"/>
      <c r="N312" s="14"/>
      <c r="O312" s="14"/>
      <c r="P312" s="14"/>
      <c r="Q312" s="14"/>
      <c r="R312" s="53"/>
      <c r="S312" s="237">
        <f t="shared" si="61"/>
        <v>0</v>
      </c>
      <c r="T312" s="237">
        <f t="shared" si="62"/>
        <v>0</v>
      </c>
      <c r="U312" s="14"/>
      <c r="V312" s="237">
        <f t="shared" si="63"/>
        <v>0</v>
      </c>
      <c r="W312" s="53"/>
      <c r="X312" s="17">
        <f t="shared" si="53"/>
        <v>0</v>
      </c>
      <c r="Y312" s="17">
        <f t="shared" si="54"/>
        <v>0</v>
      </c>
      <c r="Z312" s="17">
        <f t="shared" si="55"/>
        <v>0</v>
      </c>
      <c r="AB312" s="237">
        <f t="shared" si="56"/>
        <v>0</v>
      </c>
      <c r="AC312" s="17">
        <f t="shared" si="57"/>
        <v>0</v>
      </c>
      <c r="AD312" s="237">
        <f t="shared" si="58"/>
        <v>0</v>
      </c>
      <c r="AE312" s="17">
        <f t="shared" si="59"/>
        <v>0</v>
      </c>
      <c r="AF312" s="17">
        <f t="shared" si="60"/>
        <v>0</v>
      </c>
      <c r="AG312" s="35"/>
    </row>
    <row r="313" spans="1:33" ht="21" customHeight="1" x14ac:dyDescent="0.2">
      <c r="A313" s="10"/>
      <c r="B313" s="11"/>
      <c r="C313" s="12"/>
      <c r="D313" s="53"/>
      <c r="E313" s="13"/>
      <c r="F313" s="14"/>
      <c r="G313" s="14"/>
      <c r="H313" s="14"/>
      <c r="I313" s="14"/>
      <c r="J313" s="14"/>
      <c r="K313" s="53"/>
      <c r="L313" s="13"/>
      <c r="M313" s="14"/>
      <c r="N313" s="14"/>
      <c r="O313" s="14"/>
      <c r="P313" s="14"/>
      <c r="Q313" s="14"/>
      <c r="R313" s="53"/>
      <c r="S313" s="237">
        <f t="shared" si="61"/>
        <v>0</v>
      </c>
      <c r="T313" s="237">
        <f t="shared" si="62"/>
        <v>0</v>
      </c>
      <c r="U313" s="14"/>
      <c r="V313" s="237">
        <f t="shared" si="63"/>
        <v>0</v>
      </c>
      <c r="W313" s="53"/>
      <c r="X313" s="17">
        <f t="shared" si="53"/>
        <v>0</v>
      </c>
      <c r="Y313" s="17">
        <f t="shared" si="54"/>
        <v>0</v>
      </c>
      <c r="Z313" s="17">
        <f t="shared" si="55"/>
        <v>0</v>
      </c>
      <c r="AB313" s="237">
        <f t="shared" si="56"/>
        <v>0</v>
      </c>
      <c r="AC313" s="17">
        <f t="shared" si="57"/>
        <v>0</v>
      </c>
      <c r="AD313" s="237">
        <f t="shared" si="58"/>
        <v>0</v>
      </c>
      <c r="AE313" s="17">
        <f t="shared" si="59"/>
        <v>0</v>
      </c>
      <c r="AF313" s="17">
        <f t="shared" si="60"/>
        <v>0</v>
      </c>
      <c r="AG313" s="35"/>
    </row>
    <row r="314" spans="1:33" ht="21" customHeight="1" x14ac:dyDescent="0.2">
      <c r="A314" s="10"/>
      <c r="B314" s="11"/>
      <c r="C314" s="12"/>
      <c r="D314" s="53"/>
      <c r="E314" s="13"/>
      <c r="F314" s="14"/>
      <c r="G314" s="14"/>
      <c r="H314" s="14"/>
      <c r="I314" s="14"/>
      <c r="J314" s="14"/>
      <c r="K314" s="53"/>
      <c r="L314" s="13"/>
      <c r="M314" s="14"/>
      <c r="N314" s="14"/>
      <c r="O314" s="14"/>
      <c r="P314" s="14"/>
      <c r="Q314" s="14"/>
      <c r="R314" s="53"/>
      <c r="S314" s="237">
        <f t="shared" si="61"/>
        <v>0</v>
      </c>
      <c r="T314" s="237">
        <f t="shared" si="62"/>
        <v>0</v>
      </c>
      <c r="U314" s="14"/>
      <c r="V314" s="237">
        <f t="shared" si="63"/>
        <v>0</v>
      </c>
      <c r="W314" s="53"/>
      <c r="X314" s="17">
        <f t="shared" si="53"/>
        <v>0</v>
      </c>
      <c r="Y314" s="17">
        <f t="shared" si="54"/>
        <v>0</v>
      </c>
      <c r="Z314" s="17">
        <f t="shared" si="55"/>
        <v>0</v>
      </c>
      <c r="AB314" s="237">
        <f t="shared" si="56"/>
        <v>0</v>
      </c>
      <c r="AC314" s="17">
        <f t="shared" si="57"/>
        <v>0</v>
      </c>
      <c r="AD314" s="237">
        <f t="shared" si="58"/>
        <v>0</v>
      </c>
      <c r="AE314" s="17">
        <f t="shared" si="59"/>
        <v>0</v>
      </c>
      <c r="AF314" s="17">
        <f t="shared" si="60"/>
        <v>0</v>
      </c>
      <c r="AG314" s="35"/>
    </row>
    <row r="315" spans="1:33" ht="21" customHeight="1" x14ac:dyDescent="0.2">
      <c r="A315" s="10"/>
      <c r="B315" s="11"/>
      <c r="C315" s="12"/>
      <c r="D315" s="53"/>
      <c r="E315" s="13"/>
      <c r="F315" s="14"/>
      <c r="G315" s="14"/>
      <c r="H315" s="14"/>
      <c r="I315" s="14"/>
      <c r="J315" s="14"/>
      <c r="K315" s="53"/>
      <c r="L315" s="13"/>
      <c r="M315" s="14"/>
      <c r="N315" s="14"/>
      <c r="O315" s="14"/>
      <c r="P315" s="14"/>
      <c r="Q315" s="14"/>
      <c r="R315" s="53"/>
      <c r="S315" s="237">
        <f t="shared" si="61"/>
        <v>0</v>
      </c>
      <c r="T315" s="237">
        <f t="shared" si="62"/>
        <v>0</v>
      </c>
      <c r="U315" s="14"/>
      <c r="V315" s="237">
        <f t="shared" si="63"/>
        <v>0</v>
      </c>
      <c r="W315" s="53"/>
      <c r="X315" s="17">
        <f t="shared" si="53"/>
        <v>0</v>
      </c>
      <c r="Y315" s="17">
        <f t="shared" si="54"/>
        <v>0</v>
      </c>
      <c r="Z315" s="17">
        <f t="shared" si="55"/>
        <v>0</v>
      </c>
      <c r="AB315" s="237">
        <f t="shared" si="56"/>
        <v>0</v>
      </c>
      <c r="AC315" s="17">
        <f t="shared" si="57"/>
        <v>0</v>
      </c>
      <c r="AD315" s="237">
        <f t="shared" si="58"/>
        <v>0</v>
      </c>
      <c r="AE315" s="17">
        <f t="shared" si="59"/>
        <v>0</v>
      </c>
      <c r="AF315" s="17">
        <f t="shared" si="60"/>
        <v>0</v>
      </c>
      <c r="AG315" s="35"/>
    </row>
    <row r="316" spans="1:33" ht="21" customHeight="1" x14ac:dyDescent="0.2">
      <c r="A316" s="10"/>
      <c r="B316" s="11"/>
      <c r="C316" s="12"/>
      <c r="D316" s="53"/>
      <c r="E316" s="13"/>
      <c r="F316" s="14"/>
      <c r="G316" s="14"/>
      <c r="H316" s="14"/>
      <c r="I316" s="14"/>
      <c r="J316" s="14"/>
      <c r="K316" s="53"/>
      <c r="L316" s="13"/>
      <c r="M316" s="14"/>
      <c r="N316" s="14"/>
      <c r="O316" s="14"/>
      <c r="P316" s="14"/>
      <c r="Q316" s="14"/>
      <c r="R316" s="53"/>
      <c r="S316" s="237">
        <f t="shared" si="61"/>
        <v>0</v>
      </c>
      <c r="T316" s="237">
        <f t="shared" si="62"/>
        <v>0</v>
      </c>
      <c r="U316" s="14"/>
      <c r="V316" s="237">
        <f t="shared" si="63"/>
        <v>0</v>
      </c>
      <c r="W316" s="53"/>
      <c r="X316" s="17">
        <f t="shared" si="53"/>
        <v>0</v>
      </c>
      <c r="Y316" s="17">
        <f t="shared" si="54"/>
        <v>0</v>
      </c>
      <c r="Z316" s="17">
        <f t="shared" si="55"/>
        <v>0</v>
      </c>
      <c r="AB316" s="237">
        <f t="shared" si="56"/>
        <v>0</v>
      </c>
      <c r="AC316" s="17">
        <f t="shared" si="57"/>
        <v>0</v>
      </c>
      <c r="AD316" s="237">
        <f t="shared" si="58"/>
        <v>0</v>
      </c>
      <c r="AE316" s="17">
        <f t="shared" si="59"/>
        <v>0</v>
      </c>
      <c r="AF316" s="17">
        <f t="shared" si="60"/>
        <v>0</v>
      </c>
      <c r="AG316" s="35"/>
    </row>
    <row r="317" spans="1:33" ht="21" customHeight="1" x14ac:dyDescent="0.2">
      <c r="A317" s="10"/>
      <c r="B317" s="11"/>
      <c r="C317" s="12"/>
      <c r="D317" s="53"/>
      <c r="E317" s="13"/>
      <c r="F317" s="14"/>
      <c r="G317" s="14"/>
      <c r="H317" s="14"/>
      <c r="I317" s="14"/>
      <c r="J317" s="14"/>
      <c r="K317" s="53"/>
      <c r="L317" s="13"/>
      <c r="M317" s="14"/>
      <c r="N317" s="14"/>
      <c r="O317" s="14"/>
      <c r="P317" s="14"/>
      <c r="Q317" s="14"/>
      <c r="R317" s="53"/>
      <c r="S317" s="237">
        <f t="shared" si="61"/>
        <v>0</v>
      </c>
      <c r="T317" s="237">
        <f t="shared" si="62"/>
        <v>0</v>
      </c>
      <c r="U317" s="14"/>
      <c r="V317" s="237">
        <f t="shared" si="63"/>
        <v>0</v>
      </c>
      <c r="W317" s="53"/>
      <c r="X317" s="17">
        <f t="shared" si="53"/>
        <v>0</v>
      </c>
      <c r="Y317" s="17">
        <f t="shared" si="54"/>
        <v>0</v>
      </c>
      <c r="Z317" s="17">
        <f t="shared" si="55"/>
        <v>0</v>
      </c>
      <c r="AB317" s="237">
        <f t="shared" si="56"/>
        <v>0</v>
      </c>
      <c r="AC317" s="17">
        <f t="shared" si="57"/>
        <v>0</v>
      </c>
      <c r="AD317" s="237">
        <f t="shared" si="58"/>
        <v>0</v>
      </c>
      <c r="AE317" s="17">
        <f t="shared" si="59"/>
        <v>0</v>
      </c>
      <c r="AF317" s="17">
        <f t="shared" si="60"/>
        <v>0</v>
      </c>
      <c r="AG317" s="35"/>
    </row>
    <row r="318" spans="1:33" ht="21" customHeight="1" x14ac:dyDescent="0.2">
      <c r="A318" s="10"/>
      <c r="B318" s="11"/>
      <c r="C318" s="12"/>
      <c r="D318" s="53"/>
      <c r="E318" s="13"/>
      <c r="F318" s="14"/>
      <c r="G318" s="14"/>
      <c r="H318" s="14"/>
      <c r="I318" s="14"/>
      <c r="J318" s="14"/>
      <c r="K318" s="53"/>
      <c r="L318" s="13"/>
      <c r="M318" s="14"/>
      <c r="N318" s="14"/>
      <c r="O318" s="14"/>
      <c r="P318" s="14"/>
      <c r="Q318" s="14"/>
      <c r="R318" s="53"/>
      <c r="S318" s="237">
        <f t="shared" si="61"/>
        <v>0</v>
      </c>
      <c r="T318" s="237">
        <f t="shared" si="62"/>
        <v>0</v>
      </c>
      <c r="U318" s="14"/>
      <c r="V318" s="237">
        <f t="shared" si="63"/>
        <v>0</v>
      </c>
      <c r="W318" s="53"/>
      <c r="X318" s="17">
        <f t="shared" si="53"/>
        <v>0</v>
      </c>
      <c r="Y318" s="17">
        <f t="shared" si="54"/>
        <v>0</v>
      </c>
      <c r="Z318" s="17">
        <f t="shared" si="55"/>
        <v>0</v>
      </c>
      <c r="AB318" s="237">
        <f t="shared" si="56"/>
        <v>0</v>
      </c>
      <c r="AC318" s="17">
        <f t="shared" si="57"/>
        <v>0</v>
      </c>
      <c r="AD318" s="237">
        <f t="shared" si="58"/>
        <v>0</v>
      </c>
      <c r="AE318" s="17">
        <f t="shared" si="59"/>
        <v>0</v>
      </c>
      <c r="AF318" s="17">
        <f t="shared" si="60"/>
        <v>0</v>
      </c>
      <c r="AG318" s="35"/>
    </row>
    <row r="319" spans="1:33" ht="21" customHeight="1" x14ac:dyDescent="0.2">
      <c r="A319" s="10"/>
      <c r="B319" s="11"/>
      <c r="C319" s="12"/>
      <c r="D319" s="53"/>
      <c r="E319" s="13"/>
      <c r="F319" s="14"/>
      <c r="G319" s="14"/>
      <c r="H319" s="14"/>
      <c r="I319" s="14"/>
      <c r="J319" s="14"/>
      <c r="K319" s="53"/>
      <c r="L319" s="13"/>
      <c r="M319" s="14"/>
      <c r="N319" s="14"/>
      <c r="O319" s="14"/>
      <c r="P319" s="14"/>
      <c r="Q319" s="14"/>
      <c r="R319" s="53"/>
      <c r="S319" s="237">
        <f t="shared" si="61"/>
        <v>0</v>
      </c>
      <c r="T319" s="237">
        <f t="shared" si="62"/>
        <v>0</v>
      </c>
      <c r="U319" s="14"/>
      <c r="V319" s="237">
        <f t="shared" si="63"/>
        <v>0</v>
      </c>
      <c r="W319" s="53"/>
      <c r="X319" s="17">
        <f t="shared" si="53"/>
        <v>0</v>
      </c>
      <c r="Y319" s="17">
        <f t="shared" si="54"/>
        <v>0</v>
      </c>
      <c r="Z319" s="17">
        <f t="shared" si="55"/>
        <v>0</v>
      </c>
      <c r="AB319" s="237">
        <f t="shared" si="56"/>
        <v>0</v>
      </c>
      <c r="AC319" s="17">
        <f t="shared" si="57"/>
        <v>0</v>
      </c>
      <c r="AD319" s="237">
        <f t="shared" si="58"/>
        <v>0</v>
      </c>
      <c r="AE319" s="17">
        <f t="shared" si="59"/>
        <v>0</v>
      </c>
      <c r="AF319" s="17">
        <f t="shared" si="60"/>
        <v>0</v>
      </c>
      <c r="AG319" s="35"/>
    </row>
    <row r="320" spans="1:33" ht="21" customHeight="1" x14ac:dyDescent="0.2">
      <c r="A320" s="10"/>
      <c r="B320" s="11"/>
      <c r="C320" s="12"/>
      <c r="D320" s="53"/>
      <c r="E320" s="13"/>
      <c r="F320" s="14"/>
      <c r="G320" s="14"/>
      <c r="H320" s="14"/>
      <c r="I320" s="14"/>
      <c r="J320" s="14"/>
      <c r="K320" s="53"/>
      <c r="L320" s="13"/>
      <c r="M320" s="14"/>
      <c r="N320" s="14"/>
      <c r="O320" s="14"/>
      <c r="P320" s="14"/>
      <c r="Q320" s="14"/>
      <c r="R320" s="53"/>
      <c r="S320" s="237">
        <f t="shared" si="61"/>
        <v>0</v>
      </c>
      <c r="T320" s="237">
        <f t="shared" si="62"/>
        <v>0</v>
      </c>
      <c r="U320" s="14"/>
      <c r="V320" s="237">
        <f t="shared" si="63"/>
        <v>0</v>
      </c>
      <c r="W320" s="53"/>
      <c r="X320" s="17">
        <f t="shared" si="53"/>
        <v>0</v>
      </c>
      <c r="Y320" s="17">
        <f t="shared" si="54"/>
        <v>0</v>
      </c>
      <c r="Z320" s="17">
        <f t="shared" si="55"/>
        <v>0</v>
      </c>
      <c r="AB320" s="237">
        <f t="shared" si="56"/>
        <v>0</v>
      </c>
      <c r="AC320" s="17">
        <f t="shared" si="57"/>
        <v>0</v>
      </c>
      <c r="AD320" s="237">
        <f t="shared" si="58"/>
        <v>0</v>
      </c>
      <c r="AE320" s="17">
        <f t="shared" si="59"/>
        <v>0</v>
      </c>
      <c r="AF320" s="17">
        <f t="shared" si="60"/>
        <v>0</v>
      </c>
      <c r="AG320" s="35"/>
    </row>
    <row r="321" spans="1:33" ht="21" customHeight="1" x14ac:dyDescent="0.2">
      <c r="A321" s="10"/>
      <c r="B321" s="11"/>
      <c r="C321" s="12"/>
      <c r="D321" s="53"/>
      <c r="E321" s="13"/>
      <c r="F321" s="14"/>
      <c r="G321" s="14"/>
      <c r="H321" s="14"/>
      <c r="I321" s="14"/>
      <c r="J321" s="14"/>
      <c r="K321" s="53"/>
      <c r="L321" s="13"/>
      <c r="M321" s="14"/>
      <c r="N321" s="14"/>
      <c r="O321" s="14"/>
      <c r="P321" s="14"/>
      <c r="Q321" s="14"/>
      <c r="R321" s="53"/>
      <c r="S321" s="237">
        <f t="shared" si="61"/>
        <v>0</v>
      </c>
      <c r="T321" s="237">
        <f t="shared" si="62"/>
        <v>0</v>
      </c>
      <c r="U321" s="14"/>
      <c r="V321" s="237">
        <f t="shared" si="63"/>
        <v>0</v>
      </c>
      <c r="W321" s="53"/>
      <c r="X321" s="17">
        <f t="shared" si="53"/>
        <v>0</v>
      </c>
      <c r="Y321" s="17">
        <f t="shared" si="54"/>
        <v>0</v>
      </c>
      <c r="Z321" s="17">
        <f t="shared" si="55"/>
        <v>0</v>
      </c>
      <c r="AB321" s="237">
        <f t="shared" si="56"/>
        <v>0</v>
      </c>
      <c r="AC321" s="17">
        <f t="shared" si="57"/>
        <v>0</v>
      </c>
      <c r="AD321" s="237">
        <f t="shared" si="58"/>
        <v>0</v>
      </c>
      <c r="AE321" s="17">
        <f t="shared" si="59"/>
        <v>0</v>
      </c>
      <c r="AF321" s="17">
        <f t="shared" si="60"/>
        <v>0</v>
      </c>
      <c r="AG321" s="35"/>
    </row>
    <row r="322" spans="1:33" ht="21" customHeight="1" x14ac:dyDescent="0.2">
      <c r="A322" s="10"/>
      <c r="B322" s="11"/>
      <c r="C322" s="12"/>
      <c r="D322" s="53"/>
      <c r="E322" s="13"/>
      <c r="F322" s="14"/>
      <c r="G322" s="14"/>
      <c r="H322" s="14"/>
      <c r="I322" s="14"/>
      <c r="J322" s="14"/>
      <c r="K322" s="53"/>
      <c r="L322" s="13"/>
      <c r="M322" s="14"/>
      <c r="N322" s="14"/>
      <c r="O322" s="14"/>
      <c r="P322" s="14"/>
      <c r="Q322" s="14"/>
      <c r="R322" s="53"/>
      <c r="S322" s="237">
        <f t="shared" si="61"/>
        <v>0</v>
      </c>
      <c r="T322" s="237">
        <f t="shared" si="62"/>
        <v>0</v>
      </c>
      <c r="U322" s="14"/>
      <c r="V322" s="237">
        <f t="shared" si="63"/>
        <v>0</v>
      </c>
      <c r="W322" s="53"/>
      <c r="X322" s="17">
        <f t="shared" si="53"/>
        <v>0</v>
      </c>
      <c r="Y322" s="17">
        <f t="shared" si="54"/>
        <v>0</v>
      </c>
      <c r="Z322" s="17">
        <f t="shared" si="55"/>
        <v>0</v>
      </c>
      <c r="AB322" s="237">
        <f t="shared" si="56"/>
        <v>0</v>
      </c>
      <c r="AC322" s="17">
        <f t="shared" si="57"/>
        <v>0</v>
      </c>
      <c r="AD322" s="237">
        <f t="shared" si="58"/>
        <v>0</v>
      </c>
      <c r="AE322" s="17">
        <f t="shared" si="59"/>
        <v>0</v>
      </c>
      <c r="AF322" s="17">
        <f t="shared" si="60"/>
        <v>0</v>
      </c>
      <c r="AG322" s="35"/>
    </row>
    <row r="323" spans="1:33" ht="21" customHeight="1" x14ac:dyDescent="0.2">
      <c r="A323" s="10"/>
      <c r="B323" s="11"/>
      <c r="C323" s="12"/>
      <c r="D323" s="53"/>
      <c r="E323" s="13"/>
      <c r="F323" s="14"/>
      <c r="G323" s="14"/>
      <c r="H323" s="14"/>
      <c r="I323" s="14"/>
      <c r="J323" s="14"/>
      <c r="K323" s="53"/>
      <c r="L323" s="13"/>
      <c r="M323" s="14"/>
      <c r="N323" s="14"/>
      <c r="O323" s="14"/>
      <c r="P323" s="14"/>
      <c r="Q323" s="14"/>
      <c r="R323" s="53"/>
      <c r="S323" s="237">
        <f t="shared" si="61"/>
        <v>0</v>
      </c>
      <c r="T323" s="237">
        <f t="shared" si="62"/>
        <v>0</v>
      </c>
      <c r="U323" s="14"/>
      <c r="V323" s="237">
        <f t="shared" si="63"/>
        <v>0</v>
      </c>
      <c r="W323" s="53"/>
      <c r="X323" s="17">
        <f t="shared" si="53"/>
        <v>0</v>
      </c>
      <c r="Y323" s="17">
        <f t="shared" si="54"/>
        <v>0</v>
      </c>
      <c r="Z323" s="17">
        <f t="shared" si="55"/>
        <v>0</v>
      </c>
      <c r="AB323" s="237">
        <f t="shared" si="56"/>
        <v>0</v>
      </c>
      <c r="AC323" s="17">
        <f t="shared" si="57"/>
        <v>0</v>
      </c>
      <c r="AD323" s="237">
        <f t="shared" si="58"/>
        <v>0</v>
      </c>
      <c r="AE323" s="17">
        <f t="shared" si="59"/>
        <v>0</v>
      </c>
      <c r="AF323" s="17">
        <f t="shared" si="60"/>
        <v>0</v>
      </c>
      <c r="AG323" s="35"/>
    </row>
    <row r="324" spans="1:33" ht="21" customHeight="1" x14ac:dyDescent="0.2">
      <c r="A324" s="10"/>
      <c r="B324" s="11"/>
      <c r="C324" s="12"/>
      <c r="D324" s="53"/>
      <c r="E324" s="13"/>
      <c r="F324" s="14"/>
      <c r="G324" s="14"/>
      <c r="H324" s="14"/>
      <c r="I324" s="14"/>
      <c r="J324" s="14"/>
      <c r="K324" s="53"/>
      <c r="L324" s="13"/>
      <c r="M324" s="14"/>
      <c r="N324" s="14"/>
      <c r="O324" s="14"/>
      <c r="P324" s="14"/>
      <c r="Q324" s="14"/>
      <c r="R324" s="53"/>
      <c r="S324" s="237">
        <f t="shared" si="61"/>
        <v>0</v>
      </c>
      <c r="T324" s="237">
        <f t="shared" si="62"/>
        <v>0</v>
      </c>
      <c r="U324" s="14"/>
      <c r="V324" s="237">
        <f t="shared" si="63"/>
        <v>0</v>
      </c>
      <c r="W324" s="53"/>
      <c r="X324" s="17">
        <f t="shared" si="53"/>
        <v>0</v>
      </c>
      <c r="Y324" s="17">
        <f t="shared" si="54"/>
        <v>0</v>
      </c>
      <c r="Z324" s="17">
        <f t="shared" si="55"/>
        <v>0</v>
      </c>
      <c r="AB324" s="237">
        <f t="shared" si="56"/>
        <v>0</v>
      </c>
      <c r="AC324" s="17">
        <f t="shared" si="57"/>
        <v>0</v>
      </c>
      <c r="AD324" s="237">
        <f t="shared" si="58"/>
        <v>0</v>
      </c>
      <c r="AE324" s="17">
        <f t="shared" si="59"/>
        <v>0</v>
      </c>
      <c r="AF324" s="17">
        <f t="shared" si="60"/>
        <v>0</v>
      </c>
      <c r="AG324" s="35"/>
    </row>
    <row r="325" spans="1:33" ht="21" customHeight="1" x14ac:dyDescent="0.2">
      <c r="A325" s="10"/>
      <c r="B325" s="11"/>
      <c r="C325" s="12"/>
      <c r="D325" s="53"/>
      <c r="E325" s="13"/>
      <c r="F325" s="14"/>
      <c r="G325" s="14"/>
      <c r="H325" s="14"/>
      <c r="I325" s="14"/>
      <c r="J325" s="14"/>
      <c r="K325" s="53"/>
      <c r="L325" s="13"/>
      <c r="M325" s="14"/>
      <c r="N325" s="14"/>
      <c r="O325" s="14"/>
      <c r="P325" s="14"/>
      <c r="Q325" s="14"/>
      <c r="R325" s="53"/>
      <c r="S325" s="237">
        <f t="shared" ref="S325:S388" si="64">SUM(E325:J325)</f>
        <v>0</v>
      </c>
      <c r="T325" s="237">
        <f t="shared" ref="T325:T388" si="65">SUM(L325:Q325)</f>
        <v>0</v>
      </c>
      <c r="U325" s="14"/>
      <c r="V325" s="237">
        <f t="shared" si="63"/>
        <v>0</v>
      </c>
      <c r="W325" s="53"/>
      <c r="X325" s="17">
        <f t="shared" si="53"/>
        <v>0</v>
      </c>
      <c r="Y325" s="17">
        <f t="shared" si="54"/>
        <v>0</v>
      </c>
      <c r="Z325" s="17">
        <f t="shared" si="55"/>
        <v>0</v>
      </c>
      <c r="AB325" s="237">
        <f t="shared" si="56"/>
        <v>0</v>
      </c>
      <c r="AC325" s="17">
        <f t="shared" si="57"/>
        <v>0</v>
      </c>
      <c r="AD325" s="237">
        <f t="shared" si="58"/>
        <v>0</v>
      </c>
      <c r="AE325" s="17">
        <f t="shared" si="59"/>
        <v>0</v>
      </c>
      <c r="AF325" s="17">
        <f t="shared" si="60"/>
        <v>0</v>
      </c>
      <c r="AG325" s="35"/>
    </row>
    <row r="326" spans="1:33" ht="21" customHeight="1" x14ac:dyDescent="0.2">
      <c r="A326" s="10"/>
      <c r="B326" s="11"/>
      <c r="C326" s="12"/>
      <c r="D326" s="53"/>
      <c r="E326" s="13"/>
      <c r="F326" s="14"/>
      <c r="G326" s="14"/>
      <c r="H326" s="14"/>
      <c r="I326" s="14"/>
      <c r="J326" s="14"/>
      <c r="K326" s="53"/>
      <c r="L326" s="13"/>
      <c r="M326" s="14"/>
      <c r="N326" s="14"/>
      <c r="O326" s="14"/>
      <c r="P326" s="14"/>
      <c r="Q326" s="14"/>
      <c r="R326" s="53"/>
      <c r="S326" s="237">
        <f t="shared" si="64"/>
        <v>0</v>
      </c>
      <c r="T326" s="237">
        <f t="shared" si="65"/>
        <v>0</v>
      </c>
      <c r="U326" s="14"/>
      <c r="V326" s="237">
        <f t="shared" ref="V326:V389" si="66">IF(SUM(S326:U326)=0,0,V325+S326-T326+U326)</f>
        <v>0</v>
      </c>
      <c r="W326" s="53"/>
      <c r="X326" s="17">
        <f t="shared" ref="X326:X389" si="67">SUM(E326:F326,J326)*C326</f>
        <v>0</v>
      </c>
      <c r="Y326" s="17">
        <f t="shared" ref="Y326:Y389" si="68">SUM(L326:M326,Q326)*C326</f>
        <v>0</v>
      </c>
      <c r="Z326" s="17">
        <f t="shared" ref="Z326:Z389" si="69">X326-Y326</f>
        <v>0</v>
      </c>
      <c r="AB326" s="237">
        <f t="shared" ref="AB326:AB389" si="70">SUM(E326,F326,G326,I326,J326)+IF(U326&gt;0,U326,0)</f>
        <v>0</v>
      </c>
      <c r="AC326" s="17">
        <f t="shared" ref="AC326:AC389" si="71">AB326*C326</f>
        <v>0</v>
      </c>
      <c r="AD326" s="237">
        <f t="shared" ref="AD326:AD389" si="72">SUM(L326,M326,N326,P326,Q326)+IF(U326&lt;0,U326*-1,0)</f>
        <v>0</v>
      </c>
      <c r="AE326" s="17">
        <f t="shared" ref="AE326:AE389" si="73">SUM(N326,P326)*C326</f>
        <v>0</v>
      </c>
      <c r="AF326" s="17">
        <f t="shared" si="60"/>
        <v>0</v>
      </c>
      <c r="AG326" s="35"/>
    </row>
    <row r="327" spans="1:33" ht="21" customHeight="1" x14ac:dyDescent="0.2">
      <c r="A327" s="10"/>
      <c r="B327" s="11"/>
      <c r="C327" s="12"/>
      <c r="D327" s="53"/>
      <c r="E327" s="13"/>
      <c r="F327" s="14"/>
      <c r="G327" s="14"/>
      <c r="H327" s="14"/>
      <c r="I327" s="14"/>
      <c r="J327" s="14"/>
      <c r="K327" s="53"/>
      <c r="L327" s="13"/>
      <c r="M327" s="14"/>
      <c r="N327" s="14"/>
      <c r="O327" s="14"/>
      <c r="P327" s="14"/>
      <c r="Q327" s="14"/>
      <c r="R327" s="53"/>
      <c r="S327" s="237">
        <f t="shared" si="64"/>
        <v>0</v>
      </c>
      <c r="T327" s="237">
        <f t="shared" si="65"/>
        <v>0</v>
      </c>
      <c r="U327" s="14"/>
      <c r="V327" s="237">
        <f t="shared" si="66"/>
        <v>0</v>
      </c>
      <c r="W327" s="53"/>
      <c r="X327" s="17">
        <f t="shared" si="67"/>
        <v>0</v>
      </c>
      <c r="Y327" s="17">
        <f t="shared" si="68"/>
        <v>0</v>
      </c>
      <c r="Z327" s="17">
        <f t="shared" si="69"/>
        <v>0</v>
      </c>
      <c r="AB327" s="237">
        <f t="shared" si="70"/>
        <v>0</v>
      </c>
      <c r="AC327" s="17">
        <f t="shared" si="71"/>
        <v>0</v>
      </c>
      <c r="AD327" s="237">
        <f t="shared" si="72"/>
        <v>0</v>
      </c>
      <c r="AE327" s="17">
        <f t="shared" si="73"/>
        <v>0</v>
      </c>
      <c r="AF327" s="17">
        <f t="shared" ref="AF327:AF390" si="74">(SUM(E327:F327)+IF(U327&gt;0,U327,0))*C327</f>
        <v>0</v>
      </c>
      <c r="AG327" s="35"/>
    </row>
    <row r="328" spans="1:33" ht="21" customHeight="1" x14ac:dyDescent="0.2">
      <c r="A328" s="10"/>
      <c r="B328" s="11"/>
      <c r="C328" s="12"/>
      <c r="D328" s="53"/>
      <c r="E328" s="13"/>
      <c r="F328" s="14"/>
      <c r="G328" s="14"/>
      <c r="H328" s="14"/>
      <c r="I328" s="14"/>
      <c r="J328" s="14"/>
      <c r="K328" s="53"/>
      <c r="L328" s="13"/>
      <c r="M328" s="14"/>
      <c r="N328" s="14"/>
      <c r="O328" s="14"/>
      <c r="P328" s="14"/>
      <c r="Q328" s="14"/>
      <c r="R328" s="53"/>
      <c r="S328" s="237">
        <f t="shared" si="64"/>
        <v>0</v>
      </c>
      <c r="T328" s="237">
        <f t="shared" si="65"/>
        <v>0</v>
      </c>
      <c r="U328" s="14"/>
      <c r="V328" s="237">
        <f t="shared" si="66"/>
        <v>0</v>
      </c>
      <c r="W328" s="53"/>
      <c r="X328" s="17">
        <f t="shared" si="67"/>
        <v>0</v>
      </c>
      <c r="Y328" s="17">
        <f t="shared" si="68"/>
        <v>0</v>
      </c>
      <c r="Z328" s="17">
        <f t="shared" si="69"/>
        <v>0</v>
      </c>
      <c r="AB328" s="237">
        <f t="shared" si="70"/>
        <v>0</v>
      </c>
      <c r="AC328" s="17">
        <f t="shared" si="71"/>
        <v>0</v>
      </c>
      <c r="AD328" s="237">
        <f t="shared" si="72"/>
        <v>0</v>
      </c>
      <c r="AE328" s="17">
        <f t="shared" si="73"/>
        <v>0</v>
      </c>
      <c r="AF328" s="17">
        <f t="shared" si="74"/>
        <v>0</v>
      </c>
      <c r="AG328" s="35"/>
    </row>
    <row r="329" spans="1:33" ht="21" customHeight="1" x14ac:dyDescent="0.2">
      <c r="A329" s="10"/>
      <c r="B329" s="11"/>
      <c r="C329" s="12"/>
      <c r="D329" s="53"/>
      <c r="E329" s="13"/>
      <c r="F329" s="14"/>
      <c r="G329" s="14"/>
      <c r="H329" s="14"/>
      <c r="I329" s="14"/>
      <c r="J329" s="14"/>
      <c r="K329" s="53"/>
      <c r="L329" s="13"/>
      <c r="M329" s="14"/>
      <c r="N329" s="14"/>
      <c r="O329" s="14"/>
      <c r="P329" s="14"/>
      <c r="Q329" s="14"/>
      <c r="R329" s="53"/>
      <c r="S329" s="237">
        <f t="shared" si="64"/>
        <v>0</v>
      </c>
      <c r="T329" s="237">
        <f t="shared" si="65"/>
        <v>0</v>
      </c>
      <c r="U329" s="14"/>
      <c r="V329" s="237">
        <f t="shared" si="66"/>
        <v>0</v>
      </c>
      <c r="W329" s="53"/>
      <c r="X329" s="17">
        <f t="shared" si="67"/>
        <v>0</v>
      </c>
      <c r="Y329" s="17">
        <f t="shared" si="68"/>
        <v>0</v>
      </c>
      <c r="Z329" s="17">
        <f t="shared" si="69"/>
        <v>0</v>
      </c>
      <c r="AB329" s="237">
        <f t="shared" si="70"/>
        <v>0</v>
      </c>
      <c r="AC329" s="17">
        <f t="shared" si="71"/>
        <v>0</v>
      </c>
      <c r="AD329" s="237">
        <f t="shared" si="72"/>
        <v>0</v>
      </c>
      <c r="AE329" s="17">
        <f t="shared" si="73"/>
        <v>0</v>
      </c>
      <c r="AF329" s="17">
        <f t="shared" si="74"/>
        <v>0</v>
      </c>
      <c r="AG329" s="35"/>
    </row>
    <row r="330" spans="1:33" ht="21" customHeight="1" x14ac:dyDescent="0.2">
      <c r="A330" s="10"/>
      <c r="B330" s="11"/>
      <c r="C330" s="12"/>
      <c r="D330" s="53"/>
      <c r="E330" s="13"/>
      <c r="F330" s="14"/>
      <c r="G330" s="14"/>
      <c r="H330" s="14"/>
      <c r="I330" s="14"/>
      <c r="J330" s="14"/>
      <c r="K330" s="53"/>
      <c r="L330" s="13"/>
      <c r="M330" s="14"/>
      <c r="N330" s="14"/>
      <c r="O330" s="14"/>
      <c r="P330" s="14"/>
      <c r="Q330" s="14"/>
      <c r="R330" s="53"/>
      <c r="S330" s="237">
        <f t="shared" si="64"/>
        <v>0</v>
      </c>
      <c r="T330" s="237">
        <f t="shared" si="65"/>
        <v>0</v>
      </c>
      <c r="U330" s="14"/>
      <c r="V330" s="237">
        <f t="shared" si="66"/>
        <v>0</v>
      </c>
      <c r="W330" s="53"/>
      <c r="X330" s="17">
        <f t="shared" si="67"/>
        <v>0</v>
      </c>
      <c r="Y330" s="17">
        <f t="shared" si="68"/>
        <v>0</v>
      </c>
      <c r="Z330" s="17">
        <f t="shared" si="69"/>
        <v>0</v>
      </c>
      <c r="AB330" s="237">
        <f t="shared" si="70"/>
        <v>0</v>
      </c>
      <c r="AC330" s="17">
        <f t="shared" si="71"/>
        <v>0</v>
      </c>
      <c r="AD330" s="237">
        <f t="shared" si="72"/>
        <v>0</v>
      </c>
      <c r="AE330" s="17">
        <f t="shared" si="73"/>
        <v>0</v>
      </c>
      <c r="AF330" s="17">
        <f t="shared" si="74"/>
        <v>0</v>
      </c>
      <c r="AG330" s="35"/>
    </row>
    <row r="331" spans="1:33" ht="21" customHeight="1" x14ac:dyDescent="0.2">
      <c r="A331" s="10"/>
      <c r="B331" s="11"/>
      <c r="C331" s="12"/>
      <c r="D331" s="53"/>
      <c r="E331" s="13"/>
      <c r="F331" s="14"/>
      <c r="G331" s="14"/>
      <c r="H331" s="14"/>
      <c r="I331" s="14"/>
      <c r="J331" s="14"/>
      <c r="K331" s="53"/>
      <c r="L331" s="13"/>
      <c r="M331" s="14"/>
      <c r="N331" s="14"/>
      <c r="O331" s="14"/>
      <c r="P331" s="14"/>
      <c r="Q331" s="14"/>
      <c r="R331" s="53"/>
      <c r="S331" s="237">
        <f t="shared" si="64"/>
        <v>0</v>
      </c>
      <c r="T331" s="237">
        <f t="shared" si="65"/>
        <v>0</v>
      </c>
      <c r="U331" s="14"/>
      <c r="V331" s="237">
        <f t="shared" si="66"/>
        <v>0</v>
      </c>
      <c r="W331" s="53"/>
      <c r="X331" s="17">
        <f t="shared" si="67"/>
        <v>0</v>
      </c>
      <c r="Y331" s="17">
        <f t="shared" si="68"/>
        <v>0</v>
      </c>
      <c r="Z331" s="17">
        <f t="shared" si="69"/>
        <v>0</v>
      </c>
      <c r="AB331" s="237">
        <f t="shared" si="70"/>
        <v>0</v>
      </c>
      <c r="AC331" s="17">
        <f t="shared" si="71"/>
        <v>0</v>
      </c>
      <c r="AD331" s="237">
        <f t="shared" si="72"/>
        <v>0</v>
      </c>
      <c r="AE331" s="17">
        <f t="shared" si="73"/>
        <v>0</v>
      </c>
      <c r="AF331" s="17">
        <f t="shared" si="74"/>
        <v>0</v>
      </c>
      <c r="AG331" s="35"/>
    </row>
    <row r="332" spans="1:33" ht="21" customHeight="1" x14ac:dyDescent="0.2">
      <c r="A332" s="10"/>
      <c r="B332" s="11"/>
      <c r="C332" s="12"/>
      <c r="D332" s="53"/>
      <c r="E332" s="13"/>
      <c r="F332" s="14"/>
      <c r="G332" s="14"/>
      <c r="H332" s="14"/>
      <c r="I332" s="14"/>
      <c r="J332" s="14"/>
      <c r="K332" s="53"/>
      <c r="L332" s="13"/>
      <c r="M332" s="14"/>
      <c r="N332" s="14"/>
      <c r="O332" s="14"/>
      <c r="P332" s="14"/>
      <c r="Q332" s="14"/>
      <c r="R332" s="53"/>
      <c r="S332" s="237">
        <f t="shared" si="64"/>
        <v>0</v>
      </c>
      <c r="T332" s="237">
        <f t="shared" si="65"/>
        <v>0</v>
      </c>
      <c r="U332" s="14"/>
      <c r="V332" s="237">
        <f t="shared" si="66"/>
        <v>0</v>
      </c>
      <c r="W332" s="53"/>
      <c r="X332" s="17">
        <f t="shared" si="67"/>
        <v>0</v>
      </c>
      <c r="Y332" s="17">
        <f t="shared" si="68"/>
        <v>0</v>
      </c>
      <c r="Z332" s="17">
        <f t="shared" si="69"/>
        <v>0</v>
      </c>
      <c r="AB332" s="237">
        <f t="shared" si="70"/>
        <v>0</v>
      </c>
      <c r="AC332" s="17">
        <f t="shared" si="71"/>
        <v>0</v>
      </c>
      <c r="AD332" s="237">
        <f t="shared" si="72"/>
        <v>0</v>
      </c>
      <c r="AE332" s="17">
        <f t="shared" si="73"/>
        <v>0</v>
      </c>
      <c r="AF332" s="17">
        <f t="shared" si="74"/>
        <v>0</v>
      </c>
      <c r="AG332" s="35"/>
    </row>
    <row r="333" spans="1:33" ht="21" customHeight="1" x14ac:dyDescent="0.2">
      <c r="A333" s="10"/>
      <c r="B333" s="11"/>
      <c r="C333" s="12"/>
      <c r="D333" s="53"/>
      <c r="E333" s="13"/>
      <c r="F333" s="14"/>
      <c r="G333" s="14"/>
      <c r="H333" s="14"/>
      <c r="I333" s="14"/>
      <c r="J333" s="14"/>
      <c r="K333" s="53"/>
      <c r="L333" s="13"/>
      <c r="M333" s="14"/>
      <c r="N333" s="14"/>
      <c r="O333" s="14"/>
      <c r="P333" s="14"/>
      <c r="Q333" s="14"/>
      <c r="R333" s="53"/>
      <c r="S333" s="237">
        <f t="shared" si="64"/>
        <v>0</v>
      </c>
      <c r="T333" s="237">
        <f t="shared" si="65"/>
        <v>0</v>
      </c>
      <c r="U333" s="14"/>
      <c r="V333" s="237">
        <f t="shared" si="66"/>
        <v>0</v>
      </c>
      <c r="W333" s="53"/>
      <c r="X333" s="17">
        <f t="shared" si="67"/>
        <v>0</v>
      </c>
      <c r="Y333" s="17">
        <f t="shared" si="68"/>
        <v>0</v>
      </c>
      <c r="Z333" s="17">
        <f t="shared" si="69"/>
        <v>0</v>
      </c>
      <c r="AB333" s="237">
        <f t="shared" si="70"/>
        <v>0</v>
      </c>
      <c r="AC333" s="17">
        <f t="shared" si="71"/>
        <v>0</v>
      </c>
      <c r="AD333" s="237">
        <f t="shared" si="72"/>
        <v>0</v>
      </c>
      <c r="AE333" s="17">
        <f t="shared" si="73"/>
        <v>0</v>
      </c>
      <c r="AF333" s="17">
        <f t="shared" si="74"/>
        <v>0</v>
      </c>
      <c r="AG333" s="35"/>
    </row>
    <row r="334" spans="1:33" ht="21" customHeight="1" x14ac:dyDescent="0.2">
      <c r="A334" s="10"/>
      <c r="B334" s="11"/>
      <c r="C334" s="12"/>
      <c r="D334" s="53"/>
      <c r="E334" s="13"/>
      <c r="F334" s="14"/>
      <c r="G334" s="14"/>
      <c r="H334" s="14"/>
      <c r="I334" s="14"/>
      <c r="J334" s="14"/>
      <c r="K334" s="53"/>
      <c r="L334" s="13"/>
      <c r="M334" s="14"/>
      <c r="N334" s="14"/>
      <c r="O334" s="14"/>
      <c r="P334" s="14"/>
      <c r="Q334" s="14"/>
      <c r="R334" s="53"/>
      <c r="S334" s="237">
        <f t="shared" si="64"/>
        <v>0</v>
      </c>
      <c r="T334" s="237">
        <f t="shared" si="65"/>
        <v>0</v>
      </c>
      <c r="U334" s="14"/>
      <c r="V334" s="237">
        <f t="shared" si="66"/>
        <v>0</v>
      </c>
      <c r="W334" s="53"/>
      <c r="X334" s="17">
        <f t="shared" si="67"/>
        <v>0</v>
      </c>
      <c r="Y334" s="17">
        <f t="shared" si="68"/>
        <v>0</v>
      </c>
      <c r="Z334" s="17">
        <f t="shared" si="69"/>
        <v>0</v>
      </c>
      <c r="AB334" s="237">
        <f t="shared" si="70"/>
        <v>0</v>
      </c>
      <c r="AC334" s="17">
        <f t="shared" si="71"/>
        <v>0</v>
      </c>
      <c r="AD334" s="237">
        <f t="shared" si="72"/>
        <v>0</v>
      </c>
      <c r="AE334" s="17">
        <f t="shared" si="73"/>
        <v>0</v>
      </c>
      <c r="AF334" s="17">
        <f t="shared" si="74"/>
        <v>0</v>
      </c>
      <c r="AG334" s="35"/>
    </row>
    <row r="335" spans="1:33" ht="21" customHeight="1" x14ac:dyDescent="0.2">
      <c r="A335" s="10"/>
      <c r="B335" s="11"/>
      <c r="C335" s="12"/>
      <c r="D335" s="53"/>
      <c r="E335" s="13"/>
      <c r="F335" s="14"/>
      <c r="G335" s="14"/>
      <c r="H335" s="14"/>
      <c r="I335" s="14"/>
      <c r="J335" s="14"/>
      <c r="K335" s="53"/>
      <c r="L335" s="13"/>
      <c r="M335" s="14"/>
      <c r="N335" s="14"/>
      <c r="O335" s="14"/>
      <c r="P335" s="14"/>
      <c r="Q335" s="14"/>
      <c r="R335" s="53"/>
      <c r="S335" s="237">
        <f t="shared" si="64"/>
        <v>0</v>
      </c>
      <c r="T335" s="237">
        <f t="shared" si="65"/>
        <v>0</v>
      </c>
      <c r="U335" s="14"/>
      <c r="V335" s="237">
        <f t="shared" si="66"/>
        <v>0</v>
      </c>
      <c r="W335" s="53"/>
      <c r="X335" s="17">
        <f t="shared" si="67"/>
        <v>0</v>
      </c>
      <c r="Y335" s="17">
        <f t="shared" si="68"/>
        <v>0</v>
      </c>
      <c r="Z335" s="17">
        <f t="shared" si="69"/>
        <v>0</v>
      </c>
      <c r="AB335" s="237">
        <f t="shared" si="70"/>
        <v>0</v>
      </c>
      <c r="AC335" s="17">
        <f t="shared" si="71"/>
        <v>0</v>
      </c>
      <c r="AD335" s="237">
        <f t="shared" si="72"/>
        <v>0</v>
      </c>
      <c r="AE335" s="17">
        <f t="shared" si="73"/>
        <v>0</v>
      </c>
      <c r="AF335" s="17">
        <f t="shared" si="74"/>
        <v>0</v>
      </c>
      <c r="AG335" s="35"/>
    </row>
    <row r="336" spans="1:33" ht="21" customHeight="1" x14ac:dyDescent="0.2">
      <c r="A336" s="10"/>
      <c r="B336" s="11"/>
      <c r="C336" s="12"/>
      <c r="D336" s="53"/>
      <c r="E336" s="13"/>
      <c r="F336" s="14"/>
      <c r="G336" s="14"/>
      <c r="H336" s="14"/>
      <c r="I336" s="14"/>
      <c r="J336" s="14"/>
      <c r="K336" s="53"/>
      <c r="L336" s="13"/>
      <c r="M336" s="14"/>
      <c r="N336" s="14"/>
      <c r="O336" s="14"/>
      <c r="P336" s="14"/>
      <c r="Q336" s="14"/>
      <c r="R336" s="53"/>
      <c r="S336" s="237">
        <f t="shared" si="64"/>
        <v>0</v>
      </c>
      <c r="T336" s="237">
        <f t="shared" si="65"/>
        <v>0</v>
      </c>
      <c r="U336" s="14"/>
      <c r="V336" s="237">
        <f t="shared" si="66"/>
        <v>0</v>
      </c>
      <c r="W336" s="53"/>
      <c r="X336" s="17">
        <f t="shared" si="67"/>
        <v>0</v>
      </c>
      <c r="Y336" s="17">
        <f t="shared" si="68"/>
        <v>0</v>
      </c>
      <c r="Z336" s="17">
        <f t="shared" si="69"/>
        <v>0</v>
      </c>
      <c r="AB336" s="237">
        <f t="shared" si="70"/>
        <v>0</v>
      </c>
      <c r="AC336" s="17">
        <f t="shared" si="71"/>
        <v>0</v>
      </c>
      <c r="AD336" s="237">
        <f t="shared" si="72"/>
        <v>0</v>
      </c>
      <c r="AE336" s="17">
        <f t="shared" si="73"/>
        <v>0</v>
      </c>
      <c r="AF336" s="17">
        <f t="shared" si="74"/>
        <v>0</v>
      </c>
      <c r="AG336" s="35"/>
    </row>
    <row r="337" spans="1:33" ht="21" customHeight="1" x14ac:dyDescent="0.2">
      <c r="A337" s="10"/>
      <c r="B337" s="11"/>
      <c r="C337" s="12"/>
      <c r="D337" s="53"/>
      <c r="E337" s="13"/>
      <c r="F337" s="14"/>
      <c r="G337" s="14"/>
      <c r="H337" s="14"/>
      <c r="I337" s="14"/>
      <c r="J337" s="14"/>
      <c r="K337" s="53"/>
      <c r="L337" s="13"/>
      <c r="M337" s="14"/>
      <c r="N337" s="14"/>
      <c r="O337" s="14"/>
      <c r="P337" s="14"/>
      <c r="Q337" s="14"/>
      <c r="R337" s="53"/>
      <c r="S337" s="237">
        <f t="shared" si="64"/>
        <v>0</v>
      </c>
      <c r="T337" s="237">
        <f t="shared" si="65"/>
        <v>0</v>
      </c>
      <c r="U337" s="14"/>
      <c r="V337" s="237">
        <f t="shared" si="66"/>
        <v>0</v>
      </c>
      <c r="W337" s="53"/>
      <c r="X337" s="17">
        <f t="shared" si="67"/>
        <v>0</v>
      </c>
      <c r="Y337" s="17">
        <f t="shared" si="68"/>
        <v>0</v>
      </c>
      <c r="Z337" s="17">
        <f t="shared" si="69"/>
        <v>0</v>
      </c>
      <c r="AB337" s="237">
        <f t="shared" si="70"/>
        <v>0</v>
      </c>
      <c r="AC337" s="17">
        <f t="shared" si="71"/>
        <v>0</v>
      </c>
      <c r="AD337" s="237">
        <f t="shared" si="72"/>
        <v>0</v>
      </c>
      <c r="AE337" s="17">
        <f t="shared" si="73"/>
        <v>0</v>
      </c>
      <c r="AF337" s="17">
        <f t="shared" si="74"/>
        <v>0</v>
      </c>
      <c r="AG337" s="35"/>
    </row>
    <row r="338" spans="1:33" ht="21" customHeight="1" x14ac:dyDescent="0.2">
      <c r="A338" s="10"/>
      <c r="B338" s="11"/>
      <c r="C338" s="12"/>
      <c r="D338" s="53"/>
      <c r="E338" s="13"/>
      <c r="F338" s="14"/>
      <c r="G338" s="14"/>
      <c r="H338" s="14"/>
      <c r="I338" s="14"/>
      <c r="J338" s="14"/>
      <c r="K338" s="53"/>
      <c r="L338" s="13"/>
      <c r="M338" s="14"/>
      <c r="N338" s="14"/>
      <c r="O338" s="14"/>
      <c r="P338" s="14"/>
      <c r="Q338" s="14"/>
      <c r="R338" s="53"/>
      <c r="S338" s="237">
        <f t="shared" si="64"/>
        <v>0</v>
      </c>
      <c r="T338" s="237">
        <f t="shared" si="65"/>
        <v>0</v>
      </c>
      <c r="U338" s="14"/>
      <c r="V338" s="237">
        <f t="shared" si="66"/>
        <v>0</v>
      </c>
      <c r="W338" s="53"/>
      <c r="X338" s="17">
        <f t="shared" si="67"/>
        <v>0</v>
      </c>
      <c r="Y338" s="17">
        <f t="shared" si="68"/>
        <v>0</v>
      </c>
      <c r="Z338" s="17">
        <f t="shared" si="69"/>
        <v>0</v>
      </c>
      <c r="AB338" s="237">
        <f t="shared" si="70"/>
        <v>0</v>
      </c>
      <c r="AC338" s="17">
        <f t="shared" si="71"/>
        <v>0</v>
      </c>
      <c r="AD338" s="237">
        <f t="shared" si="72"/>
        <v>0</v>
      </c>
      <c r="AE338" s="17">
        <f t="shared" si="73"/>
        <v>0</v>
      </c>
      <c r="AF338" s="17">
        <f t="shared" si="74"/>
        <v>0</v>
      </c>
      <c r="AG338" s="35"/>
    </row>
    <row r="339" spans="1:33" ht="21" customHeight="1" x14ac:dyDescent="0.2">
      <c r="A339" s="10"/>
      <c r="B339" s="11"/>
      <c r="C339" s="12"/>
      <c r="D339" s="53"/>
      <c r="E339" s="13"/>
      <c r="F339" s="14"/>
      <c r="G339" s="14"/>
      <c r="H339" s="14"/>
      <c r="I339" s="14"/>
      <c r="J339" s="14"/>
      <c r="K339" s="53"/>
      <c r="L339" s="13"/>
      <c r="M339" s="14"/>
      <c r="N339" s="14"/>
      <c r="O339" s="14"/>
      <c r="P339" s="14"/>
      <c r="Q339" s="14"/>
      <c r="R339" s="53"/>
      <c r="S339" s="237">
        <f t="shared" si="64"/>
        <v>0</v>
      </c>
      <c r="T339" s="237">
        <f t="shared" si="65"/>
        <v>0</v>
      </c>
      <c r="U339" s="14"/>
      <c r="V339" s="237">
        <f t="shared" si="66"/>
        <v>0</v>
      </c>
      <c r="W339" s="53"/>
      <c r="X339" s="17">
        <f t="shared" si="67"/>
        <v>0</v>
      </c>
      <c r="Y339" s="17">
        <f t="shared" si="68"/>
        <v>0</v>
      </c>
      <c r="Z339" s="17">
        <f t="shared" si="69"/>
        <v>0</v>
      </c>
      <c r="AB339" s="237">
        <f t="shared" si="70"/>
        <v>0</v>
      </c>
      <c r="AC339" s="17">
        <f t="shared" si="71"/>
        <v>0</v>
      </c>
      <c r="AD339" s="237">
        <f t="shared" si="72"/>
        <v>0</v>
      </c>
      <c r="AE339" s="17">
        <f t="shared" si="73"/>
        <v>0</v>
      </c>
      <c r="AF339" s="17">
        <f t="shared" si="74"/>
        <v>0</v>
      </c>
      <c r="AG339" s="35"/>
    </row>
    <row r="340" spans="1:33" ht="21" customHeight="1" x14ac:dyDescent="0.2">
      <c r="A340" s="10"/>
      <c r="B340" s="11"/>
      <c r="C340" s="12"/>
      <c r="D340" s="53"/>
      <c r="E340" s="13"/>
      <c r="F340" s="14"/>
      <c r="G340" s="14"/>
      <c r="H340" s="14"/>
      <c r="I340" s="14"/>
      <c r="J340" s="14"/>
      <c r="K340" s="53"/>
      <c r="L340" s="13"/>
      <c r="M340" s="14"/>
      <c r="N340" s="14"/>
      <c r="O340" s="14"/>
      <c r="P340" s="14"/>
      <c r="Q340" s="14"/>
      <c r="R340" s="53"/>
      <c r="S340" s="237">
        <f t="shared" si="64"/>
        <v>0</v>
      </c>
      <c r="T340" s="237">
        <f t="shared" si="65"/>
        <v>0</v>
      </c>
      <c r="U340" s="14"/>
      <c r="V340" s="237">
        <f t="shared" si="66"/>
        <v>0</v>
      </c>
      <c r="W340" s="53"/>
      <c r="X340" s="17">
        <f t="shared" si="67"/>
        <v>0</v>
      </c>
      <c r="Y340" s="17">
        <f t="shared" si="68"/>
        <v>0</v>
      </c>
      <c r="Z340" s="17">
        <f t="shared" si="69"/>
        <v>0</v>
      </c>
      <c r="AB340" s="237">
        <f t="shared" si="70"/>
        <v>0</v>
      </c>
      <c r="AC340" s="17">
        <f t="shared" si="71"/>
        <v>0</v>
      </c>
      <c r="AD340" s="237">
        <f t="shared" si="72"/>
        <v>0</v>
      </c>
      <c r="AE340" s="17">
        <f t="shared" si="73"/>
        <v>0</v>
      </c>
      <c r="AF340" s="17">
        <f t="shared" si="74"/>
        <v>0</v>
      </c>
      <c r="AG340" s="35"/>
    </row>
    <row r="341" spans="1:33" ht="21" customHeight="1" x14ac:dyDescent="0.2">
      <c r="A341" s="10"/>
      <c r="B341" s="11"/>
      <c r="C341" s="12"/>
      <c r="D341" s="53"/>
      <c r="E341" s="13"/>
      <c r="F341" s="14"/>
      <c r="G341" s="14"/>
      <c r="H341" s="14"/>
      <c r="I341" s="14"/>
      <c r="J341" s="14"/>
      <c r="K341" s="53"/>
      <c r="L341" s="13"/>
      <c r="M341" s="14"/>
      <c r="N341" s="14"/>
      <c r="O341" s="14"/>
      <c r="P341" s="14"/>
      <c r="Q341" s="14"/>
      <c r="R341" s="53"/>
      <c r="S341" s="237">
        <f t="shared" si="64"/>
        <v>0</v>
      </c>
      <c r="T341" s="237">
        <f t="shared" si="65"/>
        <v>0</v>
      </c>
      <c r="U341" s="14"/>
      <c r="V341" s="237">
        <f t="shared" si="66"/>
        <v>0</v>
      </c>
      <c r="W341" s="53"/>
      <c r="X341" s="17">
        <f t="shared" si="67"/>
        <v>0</v>
      </c>
      <c r="Y341" s="17">
        <f t="shared" si="68"/>
        <v>0</v>
      </c>
      <c r="Z341" s="17">
        <f t="shared" si="69"/>
        <v>0</v>
      </c>
      <c r="AB341" s="237">
        <f t="shared" si="70"/>
        <v>0</v>
      </c>
      <c r="AC341" s="17">
        <f t="shared" si="71"/>
        <v>0</v>
      </c>
      <c r="AD341" s="237">
        <f t="shared" si="72"/>
        <v>0</v>
      </c>
      <c r="AE341" s="17">
        <f t="shared" si="73"/>
        <v>0</v>
      </c>
      <c r="AF341" s="17">
        <f t="shared" si="74"/>
        <v>0</v>
      </c>
      <c r="AG341" s="35"/>
    </row>
    <row r="342" spans="1:33" ht="21" customHeight="1" x14ac:dyDescent="0.2">
      <c r="A342" s="10"/>
      <c r="B342" s="11"/>
      <c r="C342" s="12"/>
      <c r="D342" s="53"/>
      <c r="E342" s="13"/>
      <c r="F342" s="14"/>
      <c r="G342" s="14"/>
      <c r="H342" s="14"/>
      <c r="I342" s="14"/>
      <c r="J342" s="14"/>
      <c r="K342" s="53"/>
      <c r="L342" s="13"/>
      <c r="M342" s="14"/>
      <c r="N342" s="14"/>
      <c r="O342" s="14"/>
      <c r="P342" s="14"/>
      <c r="Q342" s="14"/>
      <c r="R342" s="53"/>
      <c r="S342" s="237">
        <f t="shared" si="64"/>
        <v>0</v>
      </c>
      <c r="T342" s="237">
        <f t="shared" si="65"/>
        <v>0</v>
      </c>
      <c r="U342" s="14"/>
      <c r="V342" s="237">
        <f t="shared" si="66"/>
        <v>0</v>
      </c>
      <c r="W342" s="53"/>
      <c r="X342" s="17">
        <f t="shared" si="67"/>
        <v>0</v>
      </c>
      <c r="Y342" s="17">
        <f t="shared" si="68"/>
        <v>0</v>
      </c>
      <c r="Z342" s="17">
        <f t="shared" si="69"/>
        <v>0</v>
      </c>
      <c r="AB342" s="237">
        <f t="shared" si="70"/>
        <v>0</v>
      </c>
      <c r="AC342" s="17">
        <f t="shared" si="71"/>
        <v>0</v>
      </c>
      <c r="AD342" s="237">
        <f t="shared" si="72"/>
        <v>0</v>
      </c>
      <c r="AE342" s="17">
        <f t="shared" si="73"/>
        <v>0</v>
      </c>
      <c r="AF342" s="17">
        <f t="shared" si="74"/>
        <v>0</v>
      </c>
      <c r="AG342" s="35"/>
    </row>
    <row r="343" spans="1:33" ht="21" customHeight="1" x14ac:dyDescent="0.2">
      <c r="A343" s="10"/>
      <c r="B343" s="11"/>
      <c r="C343" s="12"/>
      <c r="D343" s="53"/>
      <c r="E343" s="13"/>
      <c r="F343" s="14"/>
      <c r="G343" s="14"/>
      <c r="H343" s="14"/>
      <c r="I343" s="14"/>
      <c r="J343" s="14"/>
      <c r="K343" s="53"/>
      <c r="L343" s="13"/>
      <c r="M343" s="14"/>
      <c r="N343" s="14"/>
      <c r="O343" s="14"/>
      <c r="P343" s="14"/>
      <c r="Q343" s="14"/>
      <c r="R343" s="53"/>
      <c r="S343" s="237">
        <f t="shared" si="64"/>
        <v>0</v>
      </c>
      <c r="T343" s="237">
        <f t="shared" si="65"/>
        <v>0</v>
      </c>
      <c r="U343" s="14"/>
      <c r="V343" s="237">
        <f t="shared" si="66"/>
        <v>0</v>
      </c>
      <c r="W343" s="53"/>
      <c r="X343" s="17">
        <f t="shared" si="67"/>
        <v>0</v>
      </c>
      <c r="Y343" s="17">
        <f t="shared" si="68"/>
        <v>0</v>
      </c>
      <c r="Z343" s="17">
        <f t="shared" si="69"/>
        <v>0</v>
      </c>
      <c r="AB343" s="237">
        <f t="shared" si="70"/>
        <v>0</v>
      </c>
      <c r="AC343" s="17">
        <f t="shared" si="71"/>
        <v>0</v>
      </c>
      <c r="AD343" s="237">
        <f t="shared" si="72"/>
        <v>0</v>
      </c>
      <c r="AE343" s="17">
        <f t="shared" si="73"/>
        <v>0</v>
      </c>
      <c r="AF343" s="17">
        <f t="shared" si="74"/>
        <v>0</v>
      </c>
      <c r="AG343" s="35"/>
    </row>
    <row r="344" spans="1:33" ht="21" customHeight="1" x14ac:dyDescent="0.2">
      <c r="A344" s="10"/>
      <c r="B344" s="11"/>
      <c r="C344" s="12"/>
      <c r="D344" s="53"/>
      <c r="E344" s="13"/>
      <c r="F344" s="14"/>
      <c r="G344" s="14"/>
      <c r="H344" s="14"/>
      <c r="I344" s="14"/>
      <c r="J344" s="14"/>
      <c r="K344" s="53"/>
      <c r="L344" s="13"/>
      <c r="M344" s="14"/>
      <c r="N344" s="14"/>
      <c r="O344" s="14"/>
      <c r="P344" s="14"/>
      <c r="Q344" s="14"/>
      <c r="R344" s="53"/>
      <c r="S344" s="237">
        <f t="shared" si="64"/>
        <v>0</v>
      </c>
      <c r="T344" s="237">
        <f t="shared" si="65"/>
        <v>0</v>
      </c>
      <c r="U344" s="14"/>
      <c r="V344" s="237">
        <f t="shared" si="66"/>
        <v>0</v>
      </c>
      <c r="W344" s="53"/>
      <c r="X344" s="17">
        <f t="shared" si="67"/>
        <v>0</v>
      </c>
      <c r="Y344" s="17">
        <f t="shared" si="68"/>
        <v>0</v>
      </c>
      <c r="Z344" s="17">
        <f t="shared" si="69"/>
        <v>0</v>
      </c>
      <c r="AB344" s="237">
        <f t="shared" si="70"/>
        <v>0</v>
      </c>
      <c r="AC344" s="17">
        <f t="shared" si="71"/>
        <v>0</v>
      </c>
      <c r="AD344" s="237">
        <f t="shared" si="72"/>
        <v>0</v>
      </c>
      <c r="AE344" s="17">
        <f t="shared" si="73"/>
        <v>0</v>
      </c>
      <c r="AF344" s="17">
        <f t="shared" si="74"/>
        <v>0</v>
      </c>
      <c r="AG344" s="35"/>
    </row>
    <row r="345" spans="1:33" ht="21" customHeight="1" x14ac:dyDescent="0.2">
      <c r="A345" s="10"/>
      <c r="B345" s="11"/>
      <c r="C345" s="12"/>
      <c r="D345" s="53"/>
      <c r="E345" s="13"/>
      <c r="F345" s="14"/>
      <c r="G345" s="14"/>
      <c r="H345" s="14"/>
      <c r="I345" s="14"/>
      <c r="J345" s="14"/>
      <c r="K345" s="53"/>
      <c r="L345" s="13"/>
      <c r="M345" s="14"/>
      <c r="N345" s="14"/>
      <c r="O345" s="14"/>
      <c r="P345" s="14"/>
      <c r="Q345" s="14"/>
      <c r="R345" s="53"/>
      <c r="S345" s="237">
        <f t="shared" si="64"/>
        <v>0</v>
      </c>
      <c r="T345" s="237">
        <f t="shared" si="65"/>
        <v>0</v>
      </c>
      <c r="U345" s="14"/>
      <c r="V345" s="237">
        <f t="shared" si="66"/>
        <v>0</v>
      </c>
      <c r="W345" s="53"/>
      <c r="X345" s="17">
        <f t="shared" si="67"/>
        <v>0</v>
      </c>
      <c r="Y345" s="17">
        <f t="shared" si="68"/>
        <v>0</v>
      </c>
      <c r="Z345" s="17">
        <f t="shared" si="69"/>
        <v>0</v>
      </c>
      <c r="AB345" s="237">
        <f t="shared" si="70"/>
        <v>0</v>
      </c>
      <c r="AC345" s="17">
        <f t="shared" si="71"/>
        <v>0</v>
      </c>
      <c r="AD345" s="237">
        <f t="shared" si="72"/>
        <v>0</v>
      </c>
      <c r="AE345" s="17">
        <f t="shared" si="73"/>
        <v>0</v>
      </c>
      <c r="AF345" s="17">
        <f t="shared" si="74"/>
        <v>0</v>
      </c>
      <c r="AG345" s="35"/>
    </row>
    <row r="346" spans="1:33" ht="21" customHeight="1" x14ac:dyDescent="0.2">
      <c r="A346" s="10"/>
      <c r="B346" s="11"/>
      <c r="C346" s="12"/>
      <c r="D346" s="53"/>
      <c r="E346" s="13"/>
      <c r="F346" s="14"/>
      <c r="G346" s="14"/>
      <c r="H346" s="14"/>
      <c r="I346" s="14"/>
      <c r="J346" s="14"/>
      <c r="K346" s="53"/>
      <c r="L346" s="13"/>
      <c r="M346" s="14"/>
      <c r="N346" s="14"/>
      <c r="O346" s="14"/>
      <c r="P346" s="14"/>
      <c r="Q346" s="14"/>
      <c r="R346" s="53"/>
      <c r="S346" s="237">
        <f t="shared" si="64"/>
        <v>0</v>
      </c>
      <c r="T346" s="237">
        <f t="shared" si="65"/>
        <v>0</v>
      </c>
      <c r="U346" s="14"/>
      <c r="V346" s="237">
        <f t="shared" si="66"/>
        <v>0</v>
      </c>
      <c r="W346" s="53"/>
      <c r="X346" s="17">
        <f t="shared" si="67"/>
        <v>0</v>
      </c>
      <c r="Y346" s="17">
        <f t="shared" si="68"/>
        <v>0</v>
      </c>
      <c r="Z346" s="17">
        <f t="shared" si="69"/>
        <v>0</v>
      </c>
      <c r="AB346" s="237">
        <f t="shared" si="70"/>
        <v>0</v>
      </c>
      <c r="AC346" s="17">
        <f t="shared" si="71"/>
        <v>0</v>
      </c>
      <c r="AD346" s="237">
        <f t="shared" si="72"/>
        <v>0</v>
      </c>
      <c r="AE346" s="17">
        <f t="shared" si="73"/>
        <v>0</v>
      </c>
      <c r="AF346" s="17">
        <f t="shared" si="74"/>
        <v>0</v>
      </c>
      <c r="AG346" s="35"/>
    </row>
    <row r="347" spans="1:33" ht="21" customHeight="1" x14ac:dyDescent="0.2">
      <c r="A347" s="10"/>
      <c r="B347" s="11"/>
      <c r="C347" s="12"/>
      <c r="D347" s="53"/>
      <c r="E347" s="13"/>
      <c r="F347" s="14"/>
      <c r="G347" s="14"/>
      <c r="H347" s="14"/>
      <c r="I347" s="14"/>
      <c r="J347" s="14"/>
      <c r="K347" s="53"/>
      <c r="L347" s="13"/>
      <c r="M347" s="14"/>
      <c r="N347" s="14"/>
      <c r="O347" s="14"/>
      <c r="P347" s="14"/>
      <c r="Q347" s="14"/>
      <c r="R347" s="53"/>
      <c r="S347" s="237">
        <f t="shared" si="64"/>
        <v>0</v>
      </c>
      <c r="T347" s="237">
        <f t="shared" si="65"/>
        <v>0</v>
      </c>
      <c r="U347" s="14"/>
      <c r="V347" s="237">
        <f t="shared" si="66"/>
        <v>0</v>
      </c>
      <c r="W347" s="53"/>
      <c r="X347" s="17">
        <f t="shared" si="67"/>
        <v>0</v>
      </c>
      <c r="Y347" s="17">
        <f t="shared" si="68"/>
        <v>0</v>
      </c>
      <c r="Z347" s="17">
        <f t="shared" si="69"/>
        <v>0</v>
      </c>
      <c r="AB347" s="237">
        <f t="shared" si="70"/>
        <v>0</v>
      </c>
      <c r="AC347" s="17">
        <f t="shared" si="71"/>
        <v>0</v>
      </c>
      <c r="AD347" s="237">
        <f t="shared" si="72"/>
        <v>0</v>
      </c>
      <c r="AE347" s="17">
        <f t="shared" si="73"/>
        <v>0</v>
      </c>
      <c r="AF347" s="17">
        <f t="shared" si="74"/>
        <v>0</v>
      </c>
      <c r="AG347" s="35"/>
    </row>
    <row r="348" spans="1:33" ht="21" customHeight="1" x14ac:dyDescent="0.2">
      <c r="A348" s="10"/>
      <c r="B348" s="11"/>
      <c r="C348" s="12"/>
      <c r="D348" s="53"/>
      <c r="E348" s="13"/>
      <c r="F348" s="14"/>
      <c r="G348" s="14"/>
      <c r="H348" s="14"/>
      <c r="I348" s="14"/>
      <c r="J348" s="14"/>
      <c r="K348" s="53"/>
      <c r="L348" s="13"/>
      <c r="M348" s="14"/>
      <c r="N348" s="14"/>
      <c r="O348" s="14"/>
      <c r="P348" s="14"/>
      <c r="Q348" s="14"/>
      <c r="R348" s="53"/>
      <c r="S348" s="237">
        <f t="shared" si="64"/>
        <v>0</v>
      </c>
      <c r="T348" s="237">
        <f t="shared" si="65"/>
        <v>0</v>
      </c>
      <c r="U348" s="14"/>
      <c r="V348" s="237">
        <f t="shared" si="66"/>
        <v>0</v>
      </c>
      <c r="W348" s="53"/>
      <c r="X348" s="17">
        <f t="shared" si="67"/>
        <v>0</v>
      </c>
      <c r="Y348" s="17">
        <f t="shared" si="68"/>
        <v>0</v>
      </c>
      <c r="Z348" s="17">
        <f t="shared" si="69"/>
        <v>0</v>
      </c>
      <c r="AB348" s="237">
        <f t="shared" si="70"/>
        <v>0</v>
      </c>
      <c r="AC348" s="17">
        <f t="shared" si="71"/>
        <v>0</v>
      </c>
      <c r="AD348" s="237">
        <f t="shared" si="72"/>
        <v>0</v>
      </c>
      <c r="AE348" s="17">
        <f t="shared" si="73"/>
        <v>0</v>
      </c>
      <c r="AF348" s="17">
        <f t="shared" si="74"/>
        <v>0</v>
      </c>
      <c r="AG348" s="35"/>
    </row>
    <row r="349" spans="1:33" ht="21" customHeight="1" x14ac:dyDescent="0.2">
      <c r="A349" s="10"/>
      <c r="B349" s="11"/>
      <c r="C349" s="12"/>
      <c r="D349" s="53"/>
      <c r="E349" s="13"/>
      <c r="F349" s="14"/>
      <c r="G349" s="14"/>
      <c r="H349" s="14"/>
      <c r="I349" s="14"/>
      <c r="J349" s="14"/>
      <c r="K349" s="53"/>
      <c r="L349" s="13"/>
      <c r="M349" s="14"/>
      <c r="N349" s="14"/>
      <c r="O349" s="14"/>
      <c r="P349" s="14"/>
      <c r="Q349" s="14"/>
      <c r="R349" s="53"/>
      <c r="S349" s="237">
        <f t="shared" si="64"/>
        <v>0</v>
      </c>
      <c r="T349" s="237">
        <f t="shared" si="65"/>
        <v>0</v>
      </c>
      <c r="U349" s="14"/>
      <c r="V349" s="237">
        <f t="shared" si="66"/>
        <v>0</v>
      </c>
      <c r="W349" s="53"/>
      <c r="X349" s="17">
        <f t="shared" si="67"/>
        <v>0</v>
      </c>
      <c r="Y349" s="17">
        <f t="shared" si="68"/>
        <v>0</v>
      </c>
      <c r="Z349" s="17">
        <f t="shared" si="69"/>
        <v>0</v>
      </c>
      <c r="AB349" s="237">
        <f t="shared" si="70"/>
        <v>0</v>
      </c>
      <c r="AC349" s="17">
        <f t="shared" si="71"/>
        <v>0</v>
      </c>
      <c r="AD349" s="237">
        <f t="shared" si="72"/>
        <v>0</v>
      </c>
      <c r="AE349" s="17">
        <f t="shared" si="73"/>
        <v>0</v>
      </c>
      <c r="AF349" s="17">
        <f t="shared" si="74"/>
        <v>0</v>
      </c>
      <c r="AG349" s="35"/>
    </row>
    <row r="350" spans="1:33" ht="21" customHeight="1" x14ac:dyDescent="0.2">
      <c r="A350" s="10"/>
      <c r="B350" s="11"/>
      <c r="C350" s="12"/>
      <c r="D350" s="53"/>
      <c r="E350" s="13"/>
      <c r="F350" s="14"/>
      <c r="G350" s="14"/>
      <c r="H350" s="14"/>
      <c r="I350" s="14"/>
      <c r="J350" s="14"/>
      <c r="K350" s="53"/>
      <c r="L350" s="13"/>
      <c r="M350" s="14"/>
      <c r="N350" s="14"/>
      <c r="O350" s="14"/>
      <c r="P350" s="14"/>
      <c r="Q350" s="14"/>
      <c r="R350" s="53"/>
      <c r="S350" s="237">
        <f t="shared" si="64"/>
        <v>0</v>
      </c>
      <c r="T350" s="237">
        <f t="shared" si="65"/>
        <v>0</v>
      </c>
      <c r="U350" s="14"/>
      <c r="V350" s="237">
        <f t="shared" si="66"/>
        <v>0</v>
      </c>
      <c r="W350" s="53"/>
      <c r="X350" s="17">
        <f t="shared" si="67"/>
        <v>0</v>
      </c>
      <c r="Y350" s="17">
        <f t="shared" si="68"/>
        <v>0</v>
      </c>
      <c r="Z350" s="17">
        <f t="shared" si="69"/>
        <v>0</v>
      </c>
      <c r="AB350" s="237">
        <f t="shared" si="70"/>
        <v>0</v>
      </c>
      <c r="AC350" s="17">
        <f t="shared" si="71"/>
        <v>0</v>
      </c>
      <c r="AD350" s="237">
        <f t="shared" si="72"/>
        <v>0</v>
      </c>
      <c r="AE350" s="17">
        <f t="shared" si="73"/>
        <v>0</v>
      </c>
      <c r="AF350" s="17">
        <f t="shared" si="74"/>
        <v>0</v>
      </c>
      <c r="AG350" s="35"/>
    </row>
    <row r="351" spans="1:33" ht="21" customHeight="1" x14ac:dyDescent="0.2">
      <c r="A351" s="10"/>
      <c r="B351" s="11"/>
      <c r="C351" s="12"/>
      <c r="D351" s="53"/>
      <c r="E351" s="13"/>
      <c r="F351" s="14"/>
      <c r="G351" s="14"/>
      <c r="H351" s="14"/>
      <c r="I351" s="14"/>
      <c r="J351" s="14"/>
      <c r="K351" s="53"/>
      <c r="L351" s="13"/>
      <c r="M351" s="14"/>
      <c r="N351" s="14"/>
      <c r="O351" s="14"/>
      <c r="P351" s="14"/>
      <c r="Q351" s="14"/>
      <c r="R351" s="53"/>
      <c r="S351" s="237">
        <f t="shared" si="64"/>
        <v>0</v>
      </c>
      <c r="T351" s="237">
        <f t="shared" si="65"/>
        <v>0</v>
      </c>
      <c r="U351" s="14"/>
      <c r="V351" s="237">
        <f t="shared" si="66"/>
        <v>0</v>
      </c>
      <c r="W351" s="53"/>
      <c r="X351" s="17">
        <f t="shared" si="67"/>
        <v>0</v>
      </c>
      <c r="Y351" s="17">
        <f t="shared" si="68"/>
        <v>0</v>
      </c>
      <c r="Z351" s="17">
        <f t="shared" si="69"/>
        <v>0</v>
      </c>
      <c r="AB351" s="237">
        <f t="shared" si="70"/>
        <v>0</v>
      </c>
      <c r="AC351" s="17">
        <f t="shared" si="71"/>
        <v>0</v>
      </c>
      <c r="AD351" s="237">
        <f t="shared" si="72"/>
        <v>0</v>
      </c>
      <c r="AE351" s="17">
        <f t="shared" si="73"/>
        <v>0</v>
      </c>
      <c r="AF351" s="17">
        <f t="shared" si="74"/>
        <v>0</v>
      </c>
      <c r="AG351" s="35"/>
    </row>
    <row r="352" spans="1:33" ht="21" customHeight="1" x14ac:dyDescent="0.2">
      <c r="A352" s="10"/>
      <c r="B352" s="11"/>
      <c r="C352" s="12"/>
      <c r="D352" s="53"/>
      <c r="E352" s="13"/>
      <c r="F352" s="14"/>
      <c r="G352" s="14"/>
      <c r="H352" s="14"/>
      <c r="I352" s="14"/>
      <c r="J352" s="14"/>
      <c r="K352" s="53"/>
      <c r="L352" s="13"/>
      <c r="M352" s="14"/>
      <c r="N352" s="14"/>
      <c r="O352" s="14"/>
      <c r="P352" s="14"/>
      <c r="Q352" s="14"/>
      <c r="R352" s="53"/>
      <c r="S352" s="237">
        <f t="shared" si="64"/>
        <v>0</v>
      </c>
      <c r="T352" s="237">
        <f t="shared" si="65"/>
        <v>0</v>
      </c>
      <c r="U352" s="14"/>
      <c r="V352" s="237">
        <f t="shared" si="66"/>
        <v>0</v>
      </c>
      <c r="W352" s="53"/>
      <c r="X352" s="17">
        <f t="shared" si="67"/>
        <v>0</v>
      </c>
      <c r="Y352" s="17">
        <f t="shared" si="68"/>
        <v>0</v>
      </c>
      <c r="Z352" s="17">
        <f t="shared" si="69"/>
        <v>0</v>
      </c>
      <c r="AB352" s="237">
        <f t="shared" si="70"/>
        <v>0</v>
      </c>
      <c r="AC352" s="17">
        <f t="shared" si="71"/>
        <v>0</v>
      </c>
      <c r="AD352" s="237">
        <f t="shared" si="72"/>
        <v>0</v>
      </c>
      <c r="AE352" s="17">
        <f t="shared" si="73"/>
        <v>0</v>
      </c>
      <c r="AF352" s="17">
        <f t="shared" si="74"/>
        <v>0</v>
      </c>
      <c r="AG352" s="35"/>
    </row>
    <row r="353" spans="1:33" ht="21" customHeight="1" x14ac:dyDescent="0.2">
      <c r="A353" s="10"/>
      <c r="B353" s="11"/>
      <c r="C353" s="12"/>
      <c r="D353" s="53"/>
      <c r="E353" s="13"/>
      <c r="F353" s="14"/>
      <c r="G353" s="14"/>
      <c r="H353" s="14"/>
      <c r="I353" s="14"/>
      <c r="J353" s="14"/>
      <c r="K353" s="53"/>
      <c r="L353" s="13"/>
      <c r="M353" s="14"/>
      <c r="N353" s="14"/>
      <c r="O353" s="14"/>
      <c r="P353" s="14"/>
      <c r="Q353" s="14"/>
      <c r="R353" s="53"/>
      <c r="S353" s="237">
        <f t="shared" si="64"/>
        <v>0</v>
      </c>
      <c r="T353" s="237">
        <f t="shared" si="65"/>
        <v>0</v>
      </c>
      <c r="U353" s="14"/>
      <c r="V353" s="237">
        <f t="shared" si="66"/>
        <v>0</v>
      </c>
      <c r="W353" s="53"/>
      <c r="X353" s="17">
        <f t="shared" si="67"/>
        <v>0</v>
      </c>
      <c r="Y353" s="17">
        <f t="shared" si="68"/>
        <v>0</v>
      </c>
      <c r="Z353" s="17">
        <f t="shared" si="69"/>
        <v>0</v>
      </c>
      <c r="AB353" s="237">
        <f t="shared" si="70"/>
        <v>0</v>
      </c>
      <c r="AC353" s="17">
        <f t="shared" si="71"/>
        <v>0</v>
      </c>
      <c r="AD353" s="237">
        <f t="shared" si="72"/>
        <v>0</v>
      </c>
      <c r="AE353" s="17">
        <f t="shared" si="73"/>
        <v>0</v>
      </c>
      <c r="AF353" s="17">
        <f t="shared" si="74"/>
        <v>0</v>
      </c>
      <c r="AG353" s="35"/>
    </row>
    <row r="354" spans="1:33" ht="21" customHeight="1" x14ac:dyDescent="0.2">
      <c r="A354" s="10"/>
      <c r="B354" s="11"/>
      <c r="C354" s="12"/>
      <c r="D354" s="53"/>
      <c r="E354" s="13"/>
      <c r="F354" s="14"/>
      <c r="G354" s="14"/>
      <c r="H354" s="14"/>
      <c r="I354" s="14"/>
      <c r="J354" s="14"/>
      <c r="K354" s="53"/>
      <c r="L354" s="13"/>
      <c r="M354" s="14"/>
      <c r="N354" s="14"/>
      <c r="O354" s="14"/>
      <c r="P354" s="14"/>
      <c r="Q354" s="14"/>
      <c r="R354" s="53"/>
      <c r="S354" s="237">
        <f t="shared" si="64"/>
        <v>0</v>
      </c>
      <c r="T354" s="237">
        <f t="shared" si="65"/>
        <v>0</v>
      </c>
      <c r="U354" s="14"/>
      <c r="V354" s="237">
        <f t="shared" si="66"/>
        <v>0</v>
      </c>
      <c r="W354" s="53"/>
      <c r="X354" s="17">
        <f t="shared" si="67"/>
        <v>0</v>
      </c>
      <c r="Y354" s="17">
        <f t="shared" si="68"/>
        <v>0</v>
      </c>
      <c r="Z354" s="17">
        <f t="shared" si="69"/>
        <v>0</v>
      </c>
      <c r="AB354" s="237">
        <f t="shared" si="70"/>
        <v>0</v>
      </c>
      <c r="AC354" s="17">
        <f t="shared" si="71"/>
        <v>0</v>
      </c>
      <c r="AD354" s="237">
        <f t="shared" si="72"/>
        <v>0</v>
      </c>
      <c r="AE354" s="17">
        <f t="shared" si="73"/>
        <v>0</v>
      </c>
      <c r="AF354" s="17">
        <f t="shared" si="74"/>
        <v>0</v>
      </c>
      <c r="AG354" s="35"/>
    </row>
    <row r="355" spans="1:33" ht="21" customHeight="1" x14ac:dyDescent="0.2">
      <c r="A355" s="10"/>
      <c r="B355" s="11"/>
      <c r="C355" s="12"/>
      <c r="D355" s="53"/>
      <c r="E355" s="13"/>
      <c r="F355" s="14"/>
      <c r="G355" s="14"/>
      <c r="H355" s="14"/>
      <c r="I355" s="14"/>
      <c r="J355" s="14"/>
      <c r="K355" s="53"/>
      <c r="L355" s="13"/>
      <c r="M355" s="14"/>
      <c r="N355" s="14"/>
      <c r="O355" s="14"/>
      <c r="P355" s="14"/>
      <c r="Q355" s="14"/>
      <c r="R355" s="53"/>
      <c r="S355" s="237">
        <f t="shared" si="64"/>
        <v>0</v>
      </c>
      <c r="T355" s="237">
        <f t="shared" si="65"/>
        <v>0</v>
      </c>
      <c r="U355" s="14"/>
      <c r="V355" s="237">
        <f t="shared" si="66"/>
        <v>0</v>
      </c>
      <c r="W355" s="53"/>
      <c r="X355" s="17">
        <f t="shared" si="67"/>
        <v>0</v>
      </c>
      <c r="Y355" s="17">
        <f t="shared" si="68"/>
        <v>0</v>
      </c>
      <c r="Z355" s="17">
        <f t="shared" si="69"/>
        <v>0</v>
      </c>
      <c r="AB355" s="237">
        <f t="shared" si="70"/>
        <v>0</v>
      </c>
      <c r="AC355" s="17">
        <f t="shared" si="71"/>
        <v>0</v>
      </c>
      <c r="AD355" s="237">
        <f t="shared" si="72"/>
        <v>0</v>
      </c>
      <c r="AE355" s="17">
        <f t="shared" si="73"/>
        <v>0</v>
      </c>
      <c r="AF355" s="17">
        <f t="shared" si="74"/>
        <v>0</v>
      </c>
      <c r="AG355" s="35"/>
    </row>
    <row r="356" spans="1:33" ht="21" customHeight="1" x14ac:dyDescent="0.2">
      <c r="A356" s="10"/>
      <c r="B356" s="11"/>
      <c r="C356" s="12"/>
      <c r="D356" s="53"/>
      <c r="E356" s="13"/>
      <c r="F356" s="14"/>
      <c r="G356" s="14"/>
      <c r="H356" s="14"/>
      <c r="I356" s="14"/>
      <c r="J356" s="14"/>
      <c r="K356" s="53"/>
      <c r="L356" s="13"/>
      <c r="M356" s="14"/>
      <c r="N356" s="14"/>
      <c r="O356" s="14"/>
      <c r="P356" s="14"/>
      <c r="Q356" s="14"/>
      <c r="R356" s="53"/>
      <c r="S356" s="237">
        <f t="shared" si="64"/>
        <v>0</v>
      </c>
      <c r="T356" s="237">
        <f t="shared" si="65"/>
        <v>0</v>
      </c>
      <c r="U356" s="14"/>
      <c r="V356" s="237">
        <f t="shared" si="66"/>
        <v>0</v>
      </c>
      <c r="W356" s="53"/>
      <c r="X356" s="17">
        <f t="shared" si="67"/>
        <v>0</v>
      </c>
      <c r="Y356" s="17">
        <f t="shared" si="68"/>
        <v>0</v>
      </c>
      <c r="Z356" s="17">
        <f t="shared" si="69"/>
        <v>0</v>
      </c>
      <c r="AB356" s="237">
        <f t="shared" si="70"/>
        <v>0</v>
      </c>
      <c r="AC356" s="17">
        <f t="shared" si="71"/>
        <v>0</v>
      </c>
      <c r="AD356" s="237">
        <f t="shared" si="72"/>
        <v>0</v>
      </c>
      <c r="AE356" s="17">
        <f t="shared" si="73"/>
        <v>0</v>
      </c>
      <c r="AF356" s="17">
        <f t="shared" si="74"/>
        <v>0</v>
      </c>
      <c r="AG356" s="35"/>
    </row>
    <row r="357" spans="1:33" ht="21" customHeight="1" x14ac:dyDescent="0.2">
      <c r="A357" s="10"/>
      <c r="B357" s="11"/>
      <c r="C357" s="12"/>
      <c r="D357" s="53"/>
      <c r="E357" s="13"/>
      <c r="F357" s="14"/>
      <c r="G357" s="14"/>
      <c r="H357" s="14"/>
      <c r="I357" s="14"/>
      <c r="J357" s="14"/>
      <c r="K357" s="53"/>
      <c r="L357" s="13"/>
      <c r="M357" s="14"/>
      <c r="N357" s="14"/>
      <c r="O357" s="14"/>
      <c r="P357" s="14"/>
      <c r="Q357" s="14"/>
      <c r="R357" s="53"/>
      <c r="S357" s="237">
        <f t="shared" si="64"/>
        <v>0</v>
      </c>
      <c r="T357" s="237">
        <f t="shared" si="65"/>
        <v>0</v>
      </c>
      <c r="U357" s="14"/>
      <c r="V357" s="237">
        <f t="shared" si="66"/>
        <v>0</v>
      </c>
      <c r="W357" s="53"/>
      <c r="X357" s="17">
        <f t="shared" si="67"/>
        <v>0</v>
      </c>
      <c r="Y357" s="17">
        <f t="shared" si="68"/>
        <v>0</v>
      </c>
      <c r="Z357" s="17">
        <f t="shared" si="69"/>
        <v>0</v>
      </c>
      <c r="AB357" s="237">
        <f t="shared" si="70"/>
        <v>0</v>
      </c>
      <c r="AC357" s="17">
        <f t="shared" si="71"/>
        <v>0</v>
      </c>
      <c r="AD357" s="237">
        <f t="shared" si="72"/>
        <v>0</v>
      </c>
      <c r="AE357" s="17">
        <f t="shared" si="73"/>
        <v>0</v>
      </c>
      <c r="AF357" s="17">
        <f t="shared" si="74"/>
        <v>0</v>
      </c>
      <c r="AG357" s="35"/>
    </row>
    <row r="358" spans="1:33" ht="21" customHeight="1" x14ac:dyDescent="0.2">
      <c r="A358" s="10"/>
      <c r="B358" s="11"/>
      <c r="C358" s="12"/>
      <c r="D358" s="53"/>
      <c r="E358" s="13"/>
      <c r="F358" s="14"/>
      <c r="G358" s="14"/>
      <c r="H358" s="14"/>
      <c r="I358" s="14"/>
      <c r="J358" s="14"/>
      <c r="K358" s="53"/>
      <c r="L358" s="13"/>
      <c r="M358" s="14"/>
      <c r="N358" s="14"/>
      <c r="O358" s="14"/>
      <c r="P358" s="14"/>
      <c r="Q358" s="14"/>
      <c r="R358" s="53"/>
      <c r="S358" s="237">
        <f t="shared" si="64"/>
        <v>0</v>
      </c>
      <c r="T358" s="237">
        <f t="shared" si="65"/>
        <v>0</v>
      </c>
      <c r="U358" s="14"/>
      <c r="V358" s="237">
        <f t="shared" si="66"/>
        <v>0</v>
      </c>
      <c r="W358" s="53"/>
      <c r="X358" s="17">
        <f t="shared" si="67"/>
        <v>0</v>
      </c>
      <c r="Y358" s="17">
        <f t="shared" si="68"/>
        <v>0</v>
      </c>
      <c r="Z358" s="17">
        <f t="shared" si="69"/>
        <v>0</v>
      </c>
      <c r="AB358" s="237">
        <f t="shared" si="70"/>
        <v>0</v>
      </c>
      <c r="AC358" s="17">
        <f t="shared" si="71"/>
        <v>0</v>
      </c>
      <c r="AD358" s="237">
        <f t="shared" si="72"/>
        <v>0</v>
      </c>
      <c r="AE358" s="17">
        <f t="shared" si="73"/>
        <v>0</v>
      </c>
      <c r="AF358" s="17">
        <f t="shared" si="74"/>
        <v>0</v>
      </c>
      <c r="AG358" s="35"/>
    </row>
    <row r="359" spans="1:33" ht="21" customHeight="1" x14ac:dyDescent="0.2">
      <c r="A359" s="10"/>
      <c r="B359" s="11"/>
      <c r="C359" s="12"/>
      <c r="D359" s="53"/>
      <c r="E359" s="13"/>
      <c r="F359" s="14"/>
      <c r="G359" s="14"/>
      <c r="H359" s="14"/>
      <c r="I359" s="14"/>
      <c r="J359" s="14"/>
      <c r="K359" s="53"/>
      <c r="L359" s="13"/>
      <c r="M359" s="14"/>
      <c r="N359" s="14"/>
      <c r="O359" s="14"/>
      <c r="P359" s="14"/>
      <c r="Q359" s="14"/>
      <c r="R359" s="53"/>
      <c r="S359" s="237">
        <f t="shared" si="64"/>
        <v>0</v>
      </c>
      <c r="T359" s="237">
        <f t="shared" si="65"/>
        <v>0</v>
      </c>
      <c r="U359" s="14"/>
      <c r="V359" s="237">
        <f t="shared" si="66"/>
        <v>0</v>
      </c>
      <c r="W359" s="53"/>
      <c r="X359" s="17">
        <f t="shared" si="67"/>
        <v>0</v>
      </c>
      <c r="Y359" s="17">
        <f t="shared" si="68"/>
        <v>0</v>
      </c>
      <c r="Z359" s="17">
        <f t="shared" si="69"/>
        <v>0</v>
      </c>
      <c r="AB359" s="237">
        <f t="shared" si="70"/>
        <v>0</v>
      </c>
      <c r="AC359" s="17">
        <f t="shared" si="71"/>
        <v>0</v>
      </c>
      <c r="AD359" s="237">
        <f t="shared" si="72"/>
        <v>0</v>
      </c>
      <c r="AE359" s="17">
        <f t="shared" si="73"/>
        <v>0</v>
      </c>
      <c r="AF359" s="17">
        <f t="shared" si="74"/>
        <v>0</v>
      </c>
      <c r="AG359" s="35"/>
    </row>
    <row r="360" spans="1:33" ht="21" customHeight="1" x14ac:dyDescent="0.2">
      <c r="A360" s="10"/>
      <c r="B360" s="11"/>
      <c r="C360" s="12"/>
      <c r="D360" s="53"/>
      <c r="E360" s="13"/>
      <c r="F360" s="14"/>
      <c r="G360" s="14"/>
      <c r="H360" s="14"/>
      <c r="I360" s="14"/>
      <c r="J360" s="14"/>
      <c r="K360" s="53"/>
      <c r="L360" s="13"/>
      <c r="M360" s="14"/>
      <c r="N360" s="14"/>
      <c r="O360" s="14"/>
      <c r="P360" s="14"/>
      <c r="Q360" s="14"/>
      <c r="R360" s="53"/>
      <c r="S360" s="237">
        <f t="shared" si="64"/>
        <v>0</v>
      </c>
      <c r="T360" s="237">
        <f t="shared" si="65"/>
        <v>0</v>
      </c>
      <c r="U360" s="14"/>
      <c r="V360" s="237">
        <f t="shared" si="66"/>
        <v>0</v>
      </c>
      <c r="W360" s="53"/>
      <c r="X360" s="17">
        <f t="shared" si="67"/>
        <v>0</v>
      </c>
      <c r="Y360" s="17">
        <f t="shared" si="68"/>
        <v>0</v>
      </c>
      <c r="Z360" s="17">
        <f t="shared" si="69"/>
        <v>0</v>
      </c>
      <c r="AB360" s="237">
        <f t="shared" si="70"/>
        <v>0</v>
      </c>
      <c r="AC360" s="17">
        <f t="shared" si="71"/>
        <v>0</v>
      </c>
      <c r="AD360" s="237">
        <f t="shared" si="72"/>
        <v>0</v>
      </c>
      <c r="AE360" s="17">
        <f t="shared" si="73"/>
        <v>0</v>
      </c>
      <c r="AF360" s="17">
        <f t="shared" si="74"/>
        <v>0</v>
      </c>
      <c r="AG360" s="35"/>
    </row>
    <row r="361" spans="1:33" ht="21" customHeight="1" x14ac:dyDescent="0.2">
      <c r="A361" s="10"/>
      <c r="B361" s="11"/>
      <c r="C361" s="12"/>
      <c r="D361" s="53"/>
      <c r="E361" s="13"/>
      <c r="F361" s="14"/>
      <c r="G361" s="14"/>
      <c r="H361" s="14"/>
      <c r="I361" s="14"/>
      <c r="J361" s="14"/>
      <c r="K361" s="53"/>
      <c r="L361" s="13"/>
      <c r="M361" s="14"/>
      <c r="N361" s="14"/>
      <c r="O361" s="14"/>
      <c r="P361" s="14"/>
      <c r="Q361" s="14"/>
      <c r="R361" s="53"/>
      <c r="S361" s="237">
        <f t="shared" si="64"/>
        <v>0</v>
      </c>
      <c r="T361" s="237">
        <f t="shared" si="65"/>
        <v>0</v>
      </c>
      <c r="U361" s="14"/>
      <c r="V361" s="237">
        <f t="shared" si="66"/>
        <v>0</v>
      </c>
      <c r="W361" s="53"/>
      <c r="X361" s="17">
        <f t="shared" si="67"/>
        <v>0</v>
      </c>
      <c r="Y361" s="17">
        <f t="shared" si="68"/>
        <v>0</v>
      </c>
      <c r="Z361" s="17">
        <f t="shared" si="69"/>
        <v>0</v>
      </c>
      <c r="AB361" s="237">
        <f t="shared" si="70"/>
        <v>0</v>
      </c>
      <c r="AC361" s="17">
        <f t="shared" si="71"/>
        <v>0</v>
      </c>
      <c r="AD361" s="237">
        <f t="shared" si="72"/>
        <v>0</v>
      </c>
      <c r="AE361" s="17">
        <f t="shared" si="73"/>
        <v>0</v>
      </c>
      <c r="AF361" s="17">
        <f t="shared" si="74"/>
        <v>0</v>
      </c>
      <c r="AG361" s="35"/>
    </row>
    <row r="362" spans="1:33" ht="21" customHeight="1" x14ac:dyDescent="0.2">
      <c r="A362" s="10"/>
      <c r="B362" s="11"/>
      <c r="C362" s="12"/>
      <c r="D362" s="53"/>
      <c r="E362" s="13"/>
      <c r="F362" s="14"/>
      <c r="G362" s="14"/>
      <c r="H362" s="14"/>
      <c r="I362" s="14"/>
      <c r="J362" s="14"/>
      <c r="K362" s="53"/>
      <c r="L362" s="13"/>
      <c r="M362" s="14"/>
      <c r="N362" s="14"/>
      <c r="O362" s="14"/>
      <c r="P362" s="14"/>
      <c r="Q362" s="14"/>
      <c r="R362" s="53"/>
      <c r="S362" s="237">
        <f t="shared" si="64"/>
        <v>0</v>
      </c>
      <c r="T362" s="237">
        <f t="shared" si="65"/>
        <v>0</v>
      </c>
      <c r="U362" s="14"/>
      <c r="V362" s="237">
        <f t="shared" si="66"/>
        <v>0</v>
      </c>
      <c r="W362" s="53"/>
      <c r="X362" s="17">
        <f t="shared" si="67"/>
        <v>0</v>
      </c>
      <c r="Y362" s="17">
        <f t="shared" si="68"/>
        <v>0</v>
      </c>
      <c r="Z362" s="17">
        <f t="shared" si="69"/>
        <v>0</v>
      </c>
      <c r="AB362" s="237">
        <f t="shared" si="70"/>
        <v>0</v>
      </c>
      <c r="AC362" s="17">
        <f t="shared" si="71"/>
        <v>0</v>
      </c>
      <c r="AD362" s="237">
        <f t="shared" si="72"/>
        <v>0</v>
      </c>
      <c r="AE362" s="17">
        <f t="shared" si="73"/>
        <v>0</v>
      </c>
      <c r="AF362" s="17">
        <f t="shared" si="74"/>
        <v>0</v>
      </c>
      <c r="AG362" s="35"/>
    </row>
    <row r="363" spans="1:33" ht="21" customHeight="1" x14ac:dyDescent="0.2">
      <c r="A363" s="10"/>
      <c r="B363" s="11"/>
      <c r="C363" s="12"/>
      <c r="D363" s="53"/>
      <c r="E363" s="13"/>
      <c r="F363" s="14"/>
      <c r="G363" s="14"/>
      <c r="H363" s="14"/>
      <c r="I363" s="14"/>
      <c r="J363" s="14"/>
      <c r="K363" s="53"/>
      <c r="L363" s="13"/>
      <c r="M363" s="14"/>
      <c r="N363" s="14"/>
      <c r="O363" s="14"/>
      <c r="P363" s="14"/>
      <c r="Q363" s="14"/>
      <c r="R363" s="53"/>
      <c r="S363" s="237">
        <f t="shared" si="64"/>
        <v>0</v>
      </c>
      <c r="T363" s="237">
        <f t="shared" si="65"/>
        <v>0</v>
      </c>
      <c r="U363" s="14"/>
      <c r="V363" s="237">
        <f t="shared" si="66"/>
        <v>0</v>
      </c>
      <c r="W363" s="53"/>
      <c r="X363" s="17">
        <f t="shared" si="67"/>
        <v>0</v>
      </c>
      <c r="Y363" s="17">
        <f t="shared" si="68"/>
        <v>0</v>
      </c>
      <c r="Z363" s="17">
        <f t="shared" si="69"/>
        <v>0</v>
      </c>
      <c r="AB363" s="237">
        <f t="shared" si="70"/>
        <v>0</v>
      </c>
      <c r="AC363" s="17">
        <f t="shared" si="71"/>
        <v>0</v>
      </c>
      <c r="AD363" s="237">
        <f t="shared" si="72"/>
        <v>0</v>
      </c>
      <c r="AE363" s="17">
        <f t="shared" si="73"/>
        <v>0</v>
      </c>
      <c r="AF363" s="17">
        <f t="shared" si="74"/>
        <v>0</v>
      </c>
      <c r="AG363" s="35"/>
    </row>
    <row r="364" spans="1:33" ht="21" customHeight="1" x14ac:dyDescent="0.2">
      <c r="A364" s="10"/>
      <c r="B364" s="11"/>
      <c r="C364" s="12"/>
      <c r="D364" s="53"/>
      <c r="E364" s="13"/>
      <c r="F364" s="14"/>
      <c r="G364" s="14"/>
      <c r="H364" s="14"/>
      <c r="I364" s="14"/>
      <c r="J364" s="14"/>
      <c r="K364" s="53"/>
      <c r="L364" s="13"/>
      <c r="M364" s="14"/>
      <c r="N364" s="14"/>
      <c r="O364" s="14"/>
      <c r="P364" s="14"/>
      <c r="Q364" s="14"/>
      <c r="R364" s="53"/>
      <c r="S364" s="237">
        <f t="shared" si="64"/>
        <v>0</v>
      </c>
      <c r="T364" s="237">
        <f t="shared" si="65"/>
        <v>0</v>
      </c>
      <c r="U364" s="14"/>
      <c r="V364" s="237">
        <f t="shared" si="66"/>
        <v>0</v>
      </c>
      <c r="W364" s="53"/>
      <c r="X364" s="17">
        <f t="shared" si="67"/>
        <v>0</v>
      </c>
      <c r="Y364" s="17">
        <f t="shared" si="68"/>
        <v>0</v>
      </c>
      <c r="Z364" s="17">
        <f t="shared" si="69"/>
        <v>0</v>
      </c>
      <c r="AB364" s="237">
        <f t="shared" si="70"/>
        <v>0</v>
      </c>
      <c r="AC364" s="17">
        <f t="shared" si="71"/>
        <v>0</v>
      </c>
      <c r="AD364" s="237">
        <f t="shared" si="72"/>
        <v>0</v>
      </c>
      <c r="AE364" s="17">
        <f t="shared" si="73"/>
        <v>0</v>
      </c>
      <c r="AF364" s="17">
        <f t="shared" si="74"/>
        <v>0</v>
      </c>
      <c r="AG364" s="35"/>
    </row>
    <row r="365" spans="1:33" ht="21" customHeight="1" x14ac:dyDescent="0.2">
      <c r="A365" s="10"/>
      <c r="B365" s="11"/>
      <c r="C365" s="12"/>
      <c r="D365" s="53"/>
      <c r="E365" s="13"/>
      <c r="F365" s="14"/>
      <c r="G365" s="14"/>
      <c r="H365" s="14"/>
      <c r="I365" s="14"/>
      <c r="J365" s="14"/>
      <c r="K365" s="53"/>
      <c r="L365" s="13"/>
      <c r="M365" s="14"/>
      <c r="N365" s="14"/>
      <c r="O365" s="14"/>
      <c r="P365" s="14"/>
      <c r="Q365" s="14"/>
      <c r="R365" s="53"/>
      <c r="S365" s="237">
        <f t="shared" si="64"/>
        <v>0</v>
      </c>
      <c r="T365" s="237">
        <f t="shared" si="65"/>
        <v>0</v>
      </c>
      <c r="U365" s="14"/>
      <c r="V365" s="237">
        <f t="shared" si="66"/>
        <v>0</v>
      </c>
      <c r="W365" s="53"/>
      <c r="X365" s="17">
        <f t="shared" si="67"/>
        <v>0</v>
      </c>
      <c r="Y365" s="17">
        <f t="shared" si="68"/>
        <v>0</v>
      </c>
      <c r="Z365" s="17">
        <f t="shared" si="69"/>
        <v>0</v>
      </c>
      <c r="AB365" s="237">
        <f t="shared" si="70"/>
        <v>0</v>
      </c>
      <c r="AC365" s="17">
        <f t="shared" si="71"/>
        <v>0</v>
      </c>
      <c r="AD365" s="237">
        <f t="shared" si="72"/>
        <v>0</v>
      </c>
      <c r="AE365" s="17">
        <f t="shared" si="73"/>
        <v>0</v>
      </c>
      <c r="AF365" s="17">
        <f t="shared" si="74"/>
        <v>0</v>
      </c>
      <c r="AG365" s="35"/>
    </row>
    <row r="366" spans="1:33" ht="21" customHeight="1" x14ac:dyDescent="0.2">
      <c r="A366" s="10"/>
      <c r="B366" s="11"/>
      <c r="C366" s="12"/>
      <c r="D366" s="53"/>
      <c r="E366" s="13"/>
      <c r="F366" s="14"/>
      <c r="G366" s="14"/>
      <c r="H366" s="14"/>
      <c r="I366" s="14"/>
      <c r="J366" s="14"/>
      <c r="K366" s="53"/>
      <c r="L366" s="13"/>
      <c r="M366" s="14"/>
      <c r="N366" s="14"/>
      <c r="O366" s="14"/>
      <c r="P366" s="14"/>
      <c r="Q366" s="14"/>
      <c r="R366" s="53"/>
      <c r="S366" s="237">
        <f t="shared" si="64"/>
        <v>0</v>
      </c>
      <c r="T366" s="237">
        <f t="shared" si="65"/>
        <v>0</v>
      </c>
      <c r="U366" s="14"/>
      <c r="V366" s="237">
        <f t="shared" si="66"/>
        <v>0</v>
      </c>
      <c r="W366" s="53"/>
      <c r="X366" s="17">
        <f t="shared" si="67"/>
        <v>0</v>
      </c>
      <c r="Y366" s="17">
        <f t="shared" si="68"/>
        <v>0</v>
      </c>
      <c r="Z366" s="17">
        <f t="shared" si="69"/>
        <v>0</v>
      </c>
      <c r="AB366" s="237">
        <f t="shared" si="70"/>
        <v>0</v>
      </c>
      <c r="AC366" s="17">
        <f t="shared" si="71"/>
        <v>0</v>
      </c>
      <c r="AD366" s="237">
        <f t="shared" si="72"/>
        <v>0</v>
      </c>
      <c r="AE366" s="17">
        <f t="shared" si="73"/>
        <v>0</v>
      </c>
      <c r="AF366" s="17">
        <f t="shared" si="74"/>
        <v>0</v>
      </c>
      <c r="AG366" s="35"/>
    </row>
    <row r="367" spans="1:33" ht="21" customHeight="1" x14ac:dyDescent="0.2">
      <c r="A367" s="10"/>
      <c r="B367" s="11"/>
      <c r="C367" s="12"/>
      <c r="D367" s="53"/>
      <c r="E367" s="13"/>
      <c r="F367" s="14"/>
      <c r="G367" s="14"/>
      <c r="H367" s="14"/>
      <c r="I367" s="14"/>
      <c r="J367" s="14"/>
      <c r="K367" s="53"/>
      <c r="L367" s="13"/>
      <c r="M367" s="14"/>
      <c r="N367" s="14"/>
      <c r="O367" s="14"/>
      <c r="P367" s="14"/>
      <c r="Q367" s="14"/>
      <c r="R367" s="53"/>
      <c r="S367" s="237">
        <f t="shared" si="64"/>
        <v>0</v>
      </c>
      <c r="T367" s="237">
        <f t="shared" si="65"/>
        <v>0</v>
      </c>
      <c r="U367" s="14"/>
      <c r="V367" s="237">
        <f t="shared" si="66"/>
        <v>0</v>
      </c>
      <c r="W367" s="53"/>
      <c r="X367" s="17">
        <f t="shared" si="67"/>
        <v>0</v>
      </c>
      <c r="Y367" s="17">
        <f t="shared" si="68"/>
        <v>0</v>
      </c>
      <c r="Z367" s="17">
        <f t="shared" si="69"/>
        <v>0</v>
      </c>
      <c r="AB367" s="237">
        <f t="shared" si="70"/>
        <v>0</v>
      </c>
      <c r="AC367" s="17">
        <f t="shared" si="71"/>
        <v>0</v>
      </c>
      <c r="AD367" s="237">
        <f t="shared" si="72"/>
        <v>0</v>
      </c>
      <c r="AE367" s="17">
        <f t="shared" si="73"/>
        <v>0</v>
      </c>
      <c r="AF367" s="17">
        <f t="shared" si="74"/>
        <v>0</v>
      </c>
      <c r="AG367" s="35"/>
    </row>
    <row r="368" spans="1:33" ht="21" customHeight="1" x14ac:dyDescent="0.2">
      <c r="A368" s="10"/>
      <c r="B368" s="11"/>
      <c r="C368" s="12"/>
      <c r="D368" s="53"/>
      <c r="E368" s="13"/>
      <c r="F368" s="14"/>
      <c r="G368" s="14"/>
      <c r="H368" s="14"/>
      <c r="I368" s="14"/>
      <c r="J368" s="14"/>
      <c r="K368" s="53"/>
      <c r="L368" s="13"/>
      <c r="M368" s="14"/>
      <c r="N368" s="14"/>
      <c r="O368" s="14"/>
      <c r="P368" s="14"/>
      <c r="Q368" s="14"/>
      <c r="R368" s="53"/>
      <c r="S368" s="237">
        <f t="shared" si="64"/>
        <v>0</v>
      </c>
      <c r="T368" s="237">
        <f t="shared" si="65"/>
        <v>0</v>
      </c>
      <c r="U368" s="14"/>
      <c r="V368" s="237">
        <f t="shared" si="66"/>
        <v>0</v>
      </c>
      <c r="W368" s="53"/>
      <c r="X368" s="17">
        <f t="shared" si="67"/>
        <v>0</v>
      </c>
      <c r="Y368" s="17">
        <f t="shared" si="68"/>
        <v>0</v>
      </c>
      <c r="Z368" s="17">
        <f t="shared" si="69"/>
        <v>0</v>
      </c>
      <c r="AB368" s="237">
        <f t="shared" si="70"/>
        <v>0</v>
      </c>
      <c r="AC368" s="17">
        <f t="shared" si="71"/>
        <v>0</v>
      </c>
      <c r="AD368" s="237">
        <f t="shared" si="72"/>
        <v>0</v>
      </c>
      <c r="AE368" s="17">
        <f t="shared" si="73"/>
        <v>0</v>
      </c>
      <c r="AF368" s="17">
        <f t="shared" si="74"/>
        <v>0</v>
      </c>
      <c r="AG368" s="35"/>
    </row>
    <row r="369" spans="1:33" ht="21" customHeight="1" x14ac:dyDescent="0.2">
      <c r="A369" s="10"/>
      <c r="B369" s="11"/>
      <c r="C369" s="12"/>
      <c r="D369" s="53"/>
      <c r="E369" s="13"/>
      <c r="F369" s="14"/>
      <c r="G369" s="14"/>
      <c r="H369" s="14"/>
      <c r="I369" s="14"/>
      <c r="J369" s="14"/>
      <c r="K369" s="53"/>
      <c r="L369" s="13"/>
      <c r="M369" s="14"/>
      <c r="N369" s="14"/>
      <c r="O369" s="14"/>
      <c r="P369" s="14"/>
      <c r="Q369" s="14"/>
      <c r="R369" s="53"/>
      <c r="S369" s="237">
        <f t="shared" si="64"/>
        <v>0</v>
      </c>
      <c r="T369" s="237">
        <f t="shared" si="65"/>
        <v>0</v>
      </c>
      <c r="U369" s="14"/>
      <c r="V369" s="237">
        <f t="shared" si="66"/>
        <v>0</v>
      </c>
      <c r="W369" s="53"/>
      <c r="X369" s="17">
        <f t="shared" si="67"/>
        <v>0</v>
      </c>
      <c r="Y369" s="17">
        <f t="shared" si="68"/>
        <v>0</v>
      </c>
      <c r="Z369" s="17">
        <f t="shared" si="69"/>
        <v>0</v>
      </c>
      <c r="AB369" s="237">
        <f t="shared" si="70"/>
        <v>0</v>
      </c>
      <c r="AC369" s="17">
        <f t="shared" si="71"/>
        <v>0</v>
      </c>
      <c r="AD369" s="237">
        <f t="shared" si="72"/>
        <v>0</v>
      </c>
      <c r="AE369" s="17">
        <f t="shared" si="73"/>
        <v>0</v>
      </c>
      <c r="AF369" s="17">
        <f t="shared" si="74"/>
        <v>0</v>
      </c>
      <c r="AG369" s="35"/>
    </row>
    <row r="370" spans="1:33" ht="21" customHeight="1" x14ac:dyDescent="0.2">
      <c r="A370" s="10"/>
      <c r="B370" s="11"/>
      <c r="C370" s="12"/>
      <c r="D370" s="53"/>
      <c r="E370" s="13"/>
      <c r="F370" s="14"/>
      <c r="G370" s="14"/>
      <c r="H370" s="14"/>
      <c r="I370" s="14"/>
      <c r="J370" s="14"/>
      <c r="K370" s="53"/>
      <c r="L370" s="13"/>
      <c r="M370" s="14"/>
      <c r="N370" s="14"/>
      <c r="O370" s="14"/>
      <c r="P370" s="14"/>
      <c r="Q370" s="14"/>
      <c r="R370" s="53"/>
      <c r="S370" s="237">
        <f t="shared" si="64"/>
        <v>0</v>
      </c>
      <c r="T370" s="237">
        <f t="shared" si="65"/>
        <v>0</v>
      </c>
      <c r="U370" s="14"/>
      <c r="V370" s="237">
        <f t="shared" si="66"/>
        <v>0</v>
      </c>
      <c r="W370" s="53"/>
      <c r="X370" s="17">
        <f t="shared" si="67"/>
        <v>0</v>
      </c>
      <c r="Y370" s="17">
        <f t="shared" si="68"/>
        <v>0</v>
      </c>
      <c r="Z370" s="17">
        <f t="shared" si="69"/>
        <v>0</v>
      </c>
      <c r="AB370" s="237">
        <f t="shared" si="70"/>
        <v>0</v>
      </c>
      <c r="AC370" s="17">
        <f t="shared" si="71"/>
        <v>0</v>
      </c>
      <c r="AD370" s="237">
        <f t="shared" si="72"/>
        <v>0</v>
      </c>
      <c r="AE370" s="17">
        <f t="shared" si="73"/>
        <v>0</v>
      </c>
      <c r="AF370" s="17">
        <f t="shared" si="74"/>
        <v>0</v>
      </c>
      <c r="AG370" s="35"/>
    </row>
    <row r="371" spans="1:33" ht="21" customHeight="1" x14ac:dyDescent="0.2">
      <c r="A371" s="10"/>
      <c r="B371" s="11"/>
      <c r="C371" s="12"/>
      <c r="D371" s="53"/>
      <c r="E371" s="13"/>
      <c r="F371" s="14"/>
      <c r="G371" s="14"/>
      <c r="H371" s="14"/>
      <c r="I371" s="14"/>
      <c r="J371" s="14"/>
      <c r="K371" s="53"/>
      <c r="L371" s="13"/>
      <c r="M371" s="14"/>
      <c r="N371" s="14"/>
      <c r="O371" s="14"/>
      <c r="P371" s="14"/>
      <c r="Q371" s="14"/>
      <c r="R371" s="53"/>
      <c r="S371" s="237">
        <f t="shared" si="64"/>
        <v>0</v>
      </c>
      <c r="T371" s="237">
        <f t="shared" si="65"/>
        <v>0</v>
      </c>
      <c r="U371" s="14"/>
      <c r="V371" s="237">
        <f t="shared" si="66"/>
        <v>0</v>
      </c>
      <c r="W371" s="53"/>
      <c r="X371" s="17">
        <f t="shared" si="67"/>
        <v>0</v>
      </c>
      <c r="Y371" s="17">
        <f t="shared" si="68"/>
        <v>0</v>
      </c>
      <c r="Z371" s="17">
        <f t="shared" si="69"/>
        <v>0</v>
      </c>
      <c r="AB371" s="237">
        <f t="shared" si="70"/>
        <v>0</v>
      </c>
      <c r="AC371" s="17">
        <f t="shared" si="71"/>
        <v>0</v>
      </c>
      <c r="AD371" s="237">
        <f t="shared" si="72"/>
        <v>0</v>
      </c>
      <c r="AE371" s="17">
        <f t="shared" si="73"/>
        <v>0</v>
      </c>
      <c r="AF371" s="17">
        <f t="shared" si="74"/>
        <v>0</v>
      </c>
      <c r="AG371" s="35"/>
    </row>
    <row r="372" spans="1:33" ht="21" customHeight="1" x14ac:dyDescent="0.2">
      <c r="A372" s="10"/>
      <c r="B372" s="11"/>
      <c r="C372" s="12"/>
      <c r="D372" s="53"/>
      <c r="E372" s="13"/>
      <c r="F372" s="14"/>
      <c r="G372" s="14"/>
      <c r="H372" s="14"/>
      <c r="I372" s="14"/>
      <c r="J372" s="14"/>
      <c r="K372" s="53"/>
      <c r="L372" s="13"/>
      <c r="M372" s="14"/>
      <c r="N372" s="14"/>
      <c r="O372" s="14"/>
      <c r="P372" s="14"/>
      <c r="Q372" s="14"/>
      <c r="R372" s="53"/>
      <c r="S372" s="237">
        <f t="shared" si="64"/>
        <v>0</v>
      </c>
      <c r="T372" s="237">
        <f t="shared" si="65"/>
        <v>0</v>
      </c>
      <c r="U372" s="14"/>
      <c r="V372" s="237">
        <f t="shared" si="66"/>
        <v>0</v>
      </c>
      <c r="W372" s="53"/>
      <c r="X372" s="17">
        <f t="shared" si="67"/>
        <v>0</v>
      </c>
      <c r="Y372" s="17">
        <f t="shared" si="68"/>
        <v>0</v>
      </c>
      <c r="Z372" s="17">
        <f t="shared" si="69"/>
        <v>0</v>
      </c>
      <c r="AB372" s="237">
        <f t="shared" si="70"/>
        <v>0</v>
      </c>
      <c r="AC372" s="17">
        <f t="shared" si="71"/>
        <v>0</v>
      </c>
      <c r="AD372" s="237">
        <f t="shared" si="72"/>
        <v>0</v>
      </c>
      <c r="AE372" s="17">
        <f t="shared" si="73"/>
        <v>0</v>
      </c>
      <c r="AF372" s="17">
        <f t="shared" si="74"/>
        <v>0</v>
      </c>
      <c r="AG372" s="35"/>
    </row>
    <row r="373" spans="1:33" ht="21" customHeight="1" x14ac:dyDescent="0.2">
      <c r="A373" s="10"/>
      <c r="B373" s="11"/>
      <c r="C373" s="12"/>
      <c r="D373" s="53"/>
      <c r="E373" s="13"/>
      <c r="F373" s="14"/>
      <c r="G373" s="14"/>
      <c r="H373" s="14"/>
      <c r="I373" s="14"/>
      <c r="J373" s="14"/>
      <c r="K373" s="53"/>
      <c r="L373" s="13"/>
      <c r="M373" s="14"/>
      <c r="N373" s="14"/>
      <c r="O373" s="14"/>
      <c r="P373" s="14"/>
      <c r="Q373" s="14"/>
      <c r="R373" s="53"/>
      <c r="S373" s="237">
        <f t="shared" si="64"/>
        <v>0</v>
      </c>
      <c r="T373" s="237">
        <f t="shared" si="65"/>
        <v>0</v>
      </c>
      <c r="U373" s="14"/>
      <c r="V373" s="237">
        <f t="shared" si="66"/>
        <v>0</v>
      </c>
      <c r="W373" s="53"/>
      <c r="X373" s="17">
        <f t="shared" si="67"/>
        <v>0</v>
      </c>
      <c r="Y373" s="17">
        <f t="shared" si="68"/>
        <v>0</v>
      </c>
      <c r="Z373" s="17">
        <f t="shared" si="69"/>
        <v>0</v>
      </c>
      <c r="AB373" s="237">
        <f t="shared" si="70"/>
        <v>0</v>
      </c>
      <c r="AC373" s="17">
        <f t="shared" si="71"/>
        <v>0</v>
      </c>
      <c r="AD373" s="237">
        <f t="shared" si="72"/>
        <v>0</v>
      </c>
      <c r="AE373" s="17">
        <f t="shared" si="73"/>
        <v>0</v>
      </c>
      <c r="AF373" s="17">
        <f t="shared" si="74"/>
        <v>0</v>
      </c>
      <c r="AG373" s="35"/>
    </row>
    <row r="374" spans="1:33" ht="21" customHeight="1" x14ac:dyDescent="0.2">
      <c r="A374" s="10"/>
      <c r="B374" s="11"/>
      <c r="C374" s="12"/>
      <c r="D374" s="53"/>
      <c r="E374" s="13"/>
      <c r="F374" s="14"/>
      <c r="G374" s="14"/>
      <c r="H374" s="14"/>
      <c r="I374" s="14"/>
      <c r="J374" s="14"/>
      <c r="K374" s="53"/>
      <c r="L374" s="13"/>
      <c r="M374" s="14"/>
      <c r="N374" s="14"/>
      <c r="O374" s="14"/>
      <c r="P374" s="14"/>
      <c r="Q374" s="14"/>
      <c r="R374" s="53"/>
      <c r="S374" s="237">
        <f t="shared" si="64"/>
        <v>0</v>
      </c>
      <c r="T374" s="237">
        <f t="shared" si="65"/>
        <v>0</v>
      </c>
      <c r="U374" s="14"/>
      <c r="V374" s="237">
        <f t="shared" si="66"/>
        <v>0</v>
      </c>
      <c r="W374" s="53"/>
      <c r="X374" s="17">
        <f t="shared" si="67"/>
        <v>0</v>
      </c>
      <c r="Y374" s="17">
        <f t="shared" si="68"/>
        <v>0</v>
      </c>
      <c r="Z374" s="17">
        <f t="shared" si="69"/>
        <v>0</v>
      </c>
      <c r="AB374" s="237">
        <f t="shared" si="70"/>
        <v>0</v>
      </c>
      <c r="AC374" s="17">
        <f t="shared" si="71"/>
        <v>0</v>
      </c>
      <c r="AD374" s="237">
        <f t="shared" si="72"/>
        <v>0</v>
      </c>
      <c r="AE374" s="17">
        <f t="shared" si="73"/>
        <v>0</v>
      </c>
      <c r="AF374" s="17">
        <f t="shared" si="74"/>
        <v>0</v>
      </c>
      <c r="AG374" s="35"/>
    </row>
    <row r="375" spans="1:33" ht="21" customHeight="1" x14ac:dyDescent="0.2">
      <c r="A375" s="10"/>
      <c r="B375" s="11"/>
      <c r="C375" s="12"/>
      <c r="D375" s="53"/>
      <c r="E375" s="13"/>
      <c r="F375" s="14"/>
      <c r="G375" s="14"/>
      <c r="H375" s="14"/>
      <c r="I375" s="14"/>
      <c r="J375" s="14"/>
      <c r="K375" s="53"/>
      <c r="L375" s="13"/>
      <c r="M375" s="14"/>
      <c r="N375" s="14"/>
      <c r="O375" s="14"/>
      <c r="P375" s="14"/>
      <c r="Q375" s="14"/>
      <c r="R375" s="53"/>
      <c r="S375" s="237">
        <f t="shared" si="64"/>
        <v>0</v>
      </c>
      <c r="T375" s="237">
        <f t="shared" si="65"/>
        <v>0</v>
      </c>
      <c r="U375" s="14"/>
      <c r="V375" s="237">
        <f t="shared" si="66"/>
        <v>0</v>
      </c>
      <c r="W375" s="53"/>
      <c r="X375" s="17">
        <f t="shared" si="67"/>
        <v>0</v>
      </c>
      <c r="Y375" s="17">
        <f t="shared" si="68"/>
        <v>0</v>
      </c>
      <c r="Z375" s="17">
        <f t="shared" si="69"/>
        <v>0</v>
      </c>
      <c r="AB375" s="237">
        <f t="shared" si="70"/>
        <v>0</v>
      </c>
      <c r="AC375" s="17">
        <f t="shared" si="71"/>
        <v>0</v>
      </c>
      <c r="AD375" s="237">
        <f t="shared" si="72"/>
        <v>0</v>
      </c>
      <c r="AE375" s="17">
        <f t="shared" si="73"/>
        <v>0</v>
      </c>
      <c r="AF375" s="17">
        <f t="shared" si="74"/>
        <v>0</v>
      </c>
      <c r="AG375" s="35"/>
    </row>
    <row r="376" spans="1:33" ht="21" customHeight="1" x14ac:dyDescent="0.2">
      <c r="A376" s="10"/>
      <c r="B376" s="11"/>
      <c r="C376" s="12"/>
      <c r="D376" s="53"/>
      <c r="E376" s="13"/>
      <c r="F376" s="14"/>
      <c r="G376" s="14"/>
      <c r="H376" s="14"/>
      <c r="I376" s="14"/>
      <c r="J376" s="14"/>
      <c r="K376" s="53"/>
      <c r="L376" s="13"/>
      <c r="M376" s="14"/>
      <c r="N376" s="14"/>
      <c r="O376" s="14"/>
      <c r="P376" s="14"/>
      <c r="Q376" s="14"/>
      <c r="R376" s="53"/>
      <c r="S376" s="237">
        <f t="shared" si="64"/>
        <v>0</v>
      </c>
      <c r="T376" s="237">
        <f t="shared" si="65"/>
        <v>0</v>
      </c>
      <c r="U376" s="14"/>
      <c r="V376" s="237">
        <f t="shared" si="66"/>
        <v>0</v>
      </c>
      <c r="W376" s="53"/>
      <c r="X376" s="17">
        <f t="shared" si="67"/>
        <v>0</v>
      </c>
      <c r="Y376" s="17">
        <f t="shared" si="68"/>
        <v>0</v>
      </c>
      <c r="Z376" s="17">
        <f t="shared" si="69"/>
        <v>0</v>
      </c>
      <c r="AB376" s="237">
        <f t="shared" si="70"/>
        <v>0</v>
      </c>
      <c r="AC376" s="17">
        <f t="shared" si="71"/>
        <v>0</v>
      </c>
      <c r="AD376" s="237">
        <f t="shared" si="72"/>
        <v>0</v>
      </c>
      <c r="AE376" s="17">
        <f t="shared" si="73"/>
        <v>0</v>
      </c>
      <c r="AF376" s="17">
        <f t="shared" si="74"/>
        <v>0</v>
      </c>
      <c r="AG376" s="35"/>
    </row>
    <row r="377" spans="1:33" ht="21" customHeight="1" x14ac:dyDescent="0.2">
      <c r="A377" s="10"/>
      <c r="B377" s="11"/>
      <c r="C377" s="12"/>
      <c r="D377" s="53"/>
      <c r="E377" s="13"/>
      <c r="F377" s="14"/>
      <c r="G377" s="14"/>
      <c r="H377" s="14"/>
      <c r="I377" s="14"/>
      <c r="J377" s="14"/>
      <c r="K377" s="53"/>
      <c r="L377" s="13"/>
      <c r="M377" s="14"/>
      <c r="N377" s="14"/>
      <c r="O377" s="14"/>
      <c r="P377" s="14"/>
      <c r="Q377" s="14"/>
      <c r="R377" s="53"/>
      <c r="S377" s="237">
        <f t="shared" si="64"/>
        <v>0</v>
      </c>
      <c r="T377" s="237">
        <f t="shared" si="65"/>
        <v>0</v>
      </c>
      <c r="U377" s="14"/>
      <c r="V377" s="237">
        <f t="shared" si="66"/>
        <v>0</v>
      </c>
      <c r="W377" s="53"/>
      <c r="X377" s="17">
        <f t="shared" si="67"/>
        <v>0</v>
      </c>
      <c r="Y377" s="17">
        <f t="shared" si="68"/>
        <v>0</v>
      </c>
      <c r="Z377" s="17">
        <f t="shared" si="69"/>
        <v>0</v>
      </c>
      <c r="AB377" s="237">
        <f t="shared" si="70"/>
        <v>0</v>
      </c>
      <c r="AC377" s="17">
        <f t="shared" si="71"/>
        <v>0</v>
      </c>
      <c r="AD377" s="237">
        <f t="shared" si="72"/>
        <v>0</v>
      </c>
      <c r="AE377" s="17">
        <f t="shared" si="73"/>
        <v>0</v>
      </c>
      <c r="AF377" s="17">
        <f t="shared" si="74"/>
        <v>0</v>
      </c>
      <c r="AG377" s="35"/>
    </row>
    <row r="378" spans="1:33" ht="21" customHeight="1" x14ac:dyDescent="0.2">
      <c r="A378" s="10"/>
      <c r="B378" s="11"/>
      <c r="C378" s="12"/>
      <c r="D378" s="53"/>
      <c r="E378" s="13"/>
      <c r="F378" s="14"/>
      <c r="G378" s="14"/>
      <c r="H378" s="14"/>
      <c r="I378" s="14"/>
      <c r="J378" s="14"/>
      <c r="K378" s="53"/>
      <c r="L378" s="13"/>
      <c r="M378" s="14"/>
      <c r="N378" s="14"/>
      <c r="O378" s="14"/>
      <c r="P378" s="14"/>
      <c r="Q378" s="14"/>
      <c r="R378" s="53"/>
      <c r="S378" s="237">
        <f t="shared" si="64"/>
        <v>0</v>
      </c>
      <c r="T378" s="237">
        <f t="shared" si="65"/>
        <v>0</v>
      </c>
      <c r="U378" s="14"/>
      <c r="V378" s="237">
        <f t="shared" si="66"/>
        <v>0</v>
      </c>
      <c r="W378" s="53"/>
      <c r="X378" s="17">
        <f t="shared" si="67"/>
        <v>0</v>
      </c>
      <c r="Y378" s="17">
        <f t="shared" si="68"/>
        <v>0</v>
      </c>
      <c r="Z378" s="17">
        <f t="shared" si="69"/>
        <v>0</v>
      </c>
      <c r="AB378" s="237">
        <f t="shared" si="70"/>
        <v>0</v>
      </c>
      <c r="AC378" s="17">
        <f t="shared" si="71"/>
        <v>0</v>
      </c>
      <c r="AD378" s="237">
        <f t="shared" si="72"/>
        <v>0</v>
      </c>
      <c r="AE378" s="17">
        <f t="shared" si="73"/>
        <v>0</v>
      </c>
      <c r="AF378" s="17">
        <f t="shared" si="74"/>
        <v>0</v>
      </c>
      <c r="AG378" s="35"/>
    </row>
    <row r="379" spans="1:33" ht="21" customHeight="1" x14ac:dyDescent="0.2">
      <c r="A379" s="10"/>
      <c r="B379" s="11"/>
      <c r="C379" s="12"/>
      <c r="D379" s="53"/>
      <c r="E379" s="13"/>
      <c r="F379" s="14"/>
      <c r="G379" s="14"/>
      <c r="H379" s="14"/>
      <c r="I379" s="14"/>
      <c r="J379" s="14"/>
      <c r="K379" s="53"/>
      <c r="L379" s="13"/>
      <c r="M379" s="14"/>
      <c r="N379" s="14"/>
      <c r="O379" s="14"/>
      <c r="P379" s="14"/>
      <c r="Q379" s="14"/>
      <c r="R379" s="53"/>
      <c r="S379" s="237">
        <f t="shared" si="64"/>
        <v>0</v>
      </c>
      <c r="T379" s="237">
        <f t="shared" si="65"/>
        <v>0</v>
      </c>
      <c r="U379" s="14"/>
      <c r="V379" s="237">
        <f t="shared" si="66"/>
        <v>0</v>
      </c>
      <c r="W379" s="53"/>
      <c r="X379" s="17">
        <f t="shared" si="67"/>
        <v>0</v>
      </c>
      <c r="Y379" s="17">
        <f t="shared" si="68"/>
        <v>0</v>
      </c>
      <c r="Z379" s="17">
        <f t="shared" si="69"/>
        <v>0</v>
      </c>
      <c r="AB379" s="237">
        <f t="shared" si="70"/>
        <v>0</v>
      </c>
      <c r="AC379" s="17">
        <f t="shared" si="71"/>
        <v>0</v>
      </c>
      <c r="AD379" s="237">
        <f t="shared" si="72"/>
        <v>0</v>
      </c>
      <c r="AE379" s="17">
        <f t="shared" si="73"/>
        <v>0</v>
      </c>
      <c r="AF379" s="17">
        <f t="shared" si="74"/>
        <v>0</v>
      </c>
      <c r="AG379" s="35"/>
    </row>
    <row r="380" spans="1:33" ht="21" customHeight="1" x14ac:dyDescent="0.2">
      <c r="A380" s="10"/>
      <c r="B380" s="11"/>
      <c r="C380" s="12"/>
      <c r="D380" s="53"/>
      <c r="E380" s="13"/>
      <c r="F380" s="14"/>
      <c r="G380" s="14"/>
      <c r="H380" s="14"/>
      <c r="I380" s="14"/>
      <c r="J380" s="14"/>
      <c r="K380" s="53"/>
      <c r="L380" s="13"/>
      <c r="M380" s="14"/>
      <c r="N380" s="14"/>
      <c r="O380" s="14"/>
      <c r="P380" s="14"/>
      <c r="Q380" s="14"/>
      <c r="R380" s="53"/>
      <c r="S380" s="237">
        <f t="shared" si="64"/>
        <v>0</v>
      </c>
      <c r="T380" s="237">
        <f t="shared" si="65"/>
        <v>0</v>
      </c>
      <c r="U380" s="14"/>
      <c r="V380" s="237">
        <f t="shared" si="66"/>
        <v>0</v>
      </c>
      <c r="W380" s="53"/>
      <c r="X380" s="17">
        <f t="shared" si="67"/>
        <v>0</v>
      </c>
      <c r="Y380" s="17">
        <f t="shared" si="68"/>
        <v>0</v>
      </c>
      <c r="Z380" s="17">
        <f t="shared" si="69"/>
        <v>0</v>
      </c>
      <c r="AB380" s="237">
        <f t="shared" si="70"/>
        <v>0</v>
      </c>
      <c r="AC380" s="17">
        <f t="shared" si="71"/>
        <v>0</v>
      </c>
      <c r="AD380" s="237">
        <f t="shared" si="72"/>
        <v>0</v>
      </c>
      <c r="AE380" s="17">
        <f t="shared" si="73"/>
        <v>0</v>
      </c>
      <c r="AF380" s="17">
        <f t="shared" si="74"/>
        <v>0</v>
      </c>
      <c r="AG380" s="35"/>
    </row>
    <row r="381" spans="1:33" ht="21" customHeight="1" x14ac:dyDescent="0.2">
      <c r="A381" s="10"/>
      <c r="B381" s="11"/>
      <c r="C381" s="12"/>
      <c r="D381" s="53"/>
      <c r="E381" s="13"/>
      <c r="F381" s="14"/>
      <c r="G381" s="14"/>
      <c r="H381" s="14"/>
      <c r="I381" s="14"/>
      <c r="J381" s="14"/>
      <c r="K381" s="53"/>
      <c r="L381" s="13"/>
      <c r="M381" s="14"/>
      <c r="N381" s="14"/>
      <c r="O381" s="14"/>
      <c r="P381" s="14"/>
      <c r="Q381" s="14"/>
      <c r="R381" s="53"/>
      <c r="S381" s="237">
        <f t="shared" si="64"/>
        <v>0</v>
      </c>
      <c r="T381" s="237">
        <f t="shared" si="65"/>
        <v>0</v>
      </c>
      <c r="U381" s="14"/>
      <c r="V381" s="237">
        <f t="shared" si="66"/>
        <v>0</v>
      </c>
      <c r="W381" s="53"/>
      <c r="X381" s="17">
        <f t="shared" si="67"/>
        <v>0</v>
      </c>
      <c r="Y381" s="17">
        <f t="shared" si="68"/>
        <v>0</v>
      </c>
      <c r="Z381" s="17">
        <f t="shared" si="69"/>
        <v>0</v>
      </c>
      <c r="AB381" s="237">
        <f t="shared" si="70"/>
        <v>0</v>
      </c>
      <c r="AC381" s="17">
        <f t="shared" si="71"/>
        <v>0</v>
      </c>
      <c r="AD381" s="237">
        <f t="shared" si="72"/>
        <v>0</v>
      </c>
      <c r="AE381" s="17">
        <f t="shared" si="73"/>
        <v>0</v>
      </c>
      <c r="AF381" s="17">
        <f t="shared" si="74"/>
        <v>0</v>
      </c>
      <c r="AG381" s="35"/>
    </row>
    <row r="382" spans="1:33" ht="21" customHeight="1" x14ac:dyDescent="0.2">
      <c r="A382" s="10"/>
      <c r="B382" s="11"/>
      <c r="C382" s="12"/>
      <c r="D382" s="53"/>
      <c r="E382" s="13"/>
      <c r="F382" s="14"/>
      <c r="G382" s="14"/>
      <c r="H382" s="14"/>
      <c r="I382" s="14"/>
      <c r="J382" s="14"/>
      <c r="K382" s="53"/>
      <c r="L382" s="13"/>
      <c r="M382" s="14"/>
      <c r="N382" s="14"/>
      <c r="O382" s="14"/>
      <c r="P382" s="14"/>
      <c r="Q382" s="14"/>
      <c r="R382" s="53"/>
      <c r="S382" s="237">
        <f t="shared" si="64"/>
        <v>0</v>
      </c>
      <c r="T382" s="237">
        <f t="shared" si="65"/>
        <v>0</v>
      </c>
      <c r="U382" s="14"/>
      <c r="V382" s="237">
        <f t="shared" si="66"/>
        <v>0</v>
      </c>
      <c r="W382" s="53"/>
      <c r="X382" s="17">
        <f t="shared" si="67"/>
        <v>0</v>
      </c>
      <c r="Y382" s="17">
        <f t="shared" si="68"/>
        <v>0</v>
      </c>
      <c r="Z382" s="17">
        <f t="shared" si="69"/>
        <v>0</v>
      </c>
      <c r="AB382" s="237">
        <f t="shared" si="70"/>
        <v>0</v>
      </c>
      <c r="AC382" s="17">
        <f t="shared" si="71"/>
        <v>0</v>
      </c>
      <c r="AD382" s="237">
        <f t="shared" si="72"/>
        <v>0</v>
      </c>
      <c r="AE382" s="17">
        <f t="shared" si="73"/>
        <v>0</v>
      </c>
      <c r="AF382" s="17">
        <f t="shared" si="74"/>
        <v>0</v>
      </c>
      <c r="AG382" s="35"/>
    </row>
    <row r="383" spans="1:33" ht="21" customHeight="1" x14ac:dyDescent="0.2">
      <c r="A383" s="10"/>
      <c r="B383" s="11"/>
      <c r="C383" s="12"/>
      <c r="D383" s="53"/>
      <c r="E383" s="13"/>
      <c r="F383" s="14"/>
      <c r="G383" s="14"/>
      <c r="H383" s="14"/>
      <c r="I383" s="14"/>
      <c r="J383" s="14"/>
      <c r="K383" s="53"/>
      <c r="L383" s="13"/>
      <c r="M383" s="14"/>
      <c r="N383" s="14"/>
      <c r="O383" s="14"/>
      <c r="P383" s="14"/>
      <c r="Q383" s="14"/>
      <c r="R383" s="53"/>
      <c r="S383" s="237">
        <f t="shared" si="64"/>
        <v>0</v>
      </c>
      <c r="T383" s="237">
        <f t="shared" si="65"/>
        <v>0</v>
      </c>
      <c r="U383" s="14"/>
      <c r="V383" s="237">
        <f t="shared" si="66"/>
        <v>0</v>
      </c>
      <c r="W383" s="53"/>
      <c r="X383" s="17">
        <f t="shared" si="67"/>
        <v>0</v>
      </c>
      <c r="Y383" s="17">
        <f t="shared" si="68"/>
        <v>0</v>
      </c>
      <c r="Z383" s="17">
        <f t="shared" si="69"/>
        <v>0</v>
      </c>
      <c r="AB383" s="237">
        <f t="shared" si="70"/>
        <v>0</v>
      </c>
      <c r="AC383" s="17">
        <f t="shared" si="71"/>
        <v>0</v>
      </c>
      <c r="AD383" s="237">
        <f t="shared" si="72"/>
        <v>0</v>
      </c>
      <c r="AE383" s="17">
        <f t="shared" si="73"/>
        <v>0</v>
      </c>
      <c r="AF383" s="17">
        <f t="shared" si="74"/>
        <v>0</v>
      </c>
      <c r="AG383" s="35"/>
    </row>
    <row r="384" spans="1:33" ht="21" customHeight="1" x14ac:dyDescent="0.2">
      <c r="A384" s="10"/>
      <c r="B384" s="11"/>
      <c r="C384" s="12"/>
      <c r="D384" s="53"/>
      <c r="E384" s="13"/>
      <c r="F384" s="14"/>
      <c r="G384" s="14"/>
      <c r="H384" s="14"/>
      <c r="I384" s="14"/>
      <c r="J384" s="14"/>
      <c r="K384" s="53"/>
      <c r="L384" s="13"/>
      <c r="M384" s="14"/>
      <c r="N384" s="14"/>
      <c r="O384" s="14"/>
      <c r="P384" s="14"/>
      <c r="Q384" s="14"/>
      <c r="R384" s="53"/>
      <c r="S384" s="237">
        <f t="shared" si="64"/>
        <v>0</v>
      </c>
      <c r="T384" s="237">
        <f t="shared" si="65"/>
        <v>0</v>
      </c>
      <c r="U384" s="14"/>
      <c r="V384" s="237">
        <f t="shared" si="66"/>
        <v>0</v>
      </c>
      <c r="W384" s="53"/>
      <c r="X384" s="17">
        <f t="shared" si="67"/>
        <v>0</v>
      </c>
      <c r="Y384" s="17">
        <f t="shared" si="68"/>
        <v>0</v>
      </c>
      <c r="Z384" s="17">
        <f t="shared" si="69"/>
        <v>0</v>
      </c>
      <c r="AB384" s="237">
        <f t="shared" si="70"/>
        <v>0</v>
      </c>
      <c r="AC384" s="17">
        <f t="shared" si="71"/>
        <v>0</v>
      </c>
      <c r="AD384" s="237">
        <f t="shared" si="72"/>
        <v>0</v>
      </c>
      <c r="AE384" s="17">
        <f t="shared" si="73"/>
        <v>0</v>
      </c>
      <c r="AF384" s="17">
        <f t="shared" si="74"/>
        <v>0</v>
      </c>
      <c r="AG384" s="35"/>
    </row>
    <row r="385" spans="1:33" ht="21" customHeight="1" x14ac:dyDescent="0.2">
      <c r="A385" s="10"/>
      <c r="B385" s="11"/>
      <c r="C385" s="12"/>
      <c r="D385" s="53"/>
      <c r="E385" s="13"/>
      <c r="F385" s="14"/>
      <c r="G385" s="14"/>
      <c r="H385" s="14"/>
      <c r="I385" s="14"/>
      <c r="J385" s="14"/>
      <c r="K385" s="53"/>
      <c r="L385" s="13"/>
      <c r="M385" s="14"/>
      <c r="N385" s="14"/>
      <c r="O385" s="14"/>
      <c r="P385" s="14"/>
      <c r="Q385" s="14"/>
      <c r="R385" s="53"/>
      <c r="S385" s="237">
        <f t="shared" si="64"/>
        <v>0</v>
      </c>
      <c r="T385" s="237">
        <f t="shared" si="65"/>
        <v>0</v>
      </c>
      <c r="U385" s="14"/>
      <c r="V385" s="237">
        <f t="shared" si="66"/>
        <v>0</v>
      </c>
      <c r="W385" s="53"/>
      <c r="X385" s="17">
        <f t="shared" si="67"/>
        <v>0</v>
      </c>
      <c r="Y385" s="17">
        <f t="shared" si="68"/>
        <v>0</v>
      </c>
      <c r="Z385" s="17">
        <f t="shared" si="69"/>
        <v>0</v>
      </c>
      <c r="AB385" s="237">
        <f t="shared" si="70"/>
        <v>0</v>
      </c>
      <c r="AC385" s="17">
        <f t="shared" si="71"/>
        <v>0</v>
      </c>
      <c r="AD385" s="237">
        <f t="shared" si="72"/>
        <v>0</v>
      </c>
      <c r="AE385" s="17">
        <f t="shared" si="73"/>
        <v>0</v>
      </c>
      <c r="AF385" s="17">
        <f t="shared" si="74"/>
        <v>0</v>
      </c>
      <c r="AG385" s="35"/>
    </row>
    <row r="386" spans="1:33" ht="21" customHeight="1" x14ac:dyDescent="0.2">
      <c r="A386" s="10"/>
      <c r="B386" s="11"/>
      <c r="C386" s="12"/>
      <c r="D386" s="53"/>
      <c r="E386" s="13"/>
      <c r="F386" s="14"/>
      <c r="G386" s="14"/>
      <c r="H386" s="14"/>
      <c r="I386" s="14"/>
      <c r="J386" s="14"/>
      <c r="K386" s="53"/>
      <c r="L386" s="13"/>
      <c r="M386" s="14"/>
      <c r="N386" s="14"/>
      <c r="O386" s="14"/>
      <c r="P386" s="14"/>
      <c r="Q386" s="14"/>
      <c r="R386" s="53"/>
      <c r="S386" s="237">
        <f t="shared" si="64"/>
        <v>0</v>
      </c>
      <c r="T386" s="237">
        <f t="shared" si="65"/>
        <v>0</v>
      </c>
      <c r="U386" s="14"/>
      <c r="V386" s="237">
        <f t="shared" si="66"/>
        <v>0</v>
      </c>
      <c r="W386" s="53"/>
      <c r="X386" s="17">
        <f t="shared" si="67"/>
        <v>0</v>
      </c>
      <c r="Y386" s="17">
        <f t="shared" si="68"/>
        <v>0</v>
      </c>
      <c r="Z386" s="17">
        <f t="shared" si="69"/>
        <v>0</v>
      </c>
      <c r="AB386" s="237">
        <f t="shared" si="70"/>
        <v>0</v>
      </c>
      <c r="AC386" s="17">
        <f t="shared" si="71"/>
        <v>0</v>
      </c>
      <c r="AD386" s="237">
        <f t="shared" si="72"/>
        <v>0</v>
      </c>
      <c r="AE386" s="17">
        <f t="shared" si="73"/>
        <v>0</v>
      </c>
      <c r="AF386" s="17">
        <f t="shared" si="74"/>
        <v>0</v>
      </c>
      <c r="AG386" s="35"/>
    </row>
    <row r="387" spans="1:33" ht="21" customHeight="1" x14ac:dyDescent="0.2">
      <c r="A387" s="10"/>
      <c r="B387" s="11"/>
      <c r="C387" s="12"/>
      <c r="D387" s="53"/>
      <c r="E387" s="13"/>
      <c r="F387" s="14"/>
      <c r="G387" s="14"/>
      <c r="H387" s="14"/>
      <c r="I387" s="14"/>
      <c r="J387" s="14"/>
      <c r="K387" s="53"/>
      <c r="L387" s="13"/>
      <c r="M387" s="14"/>
      <c r="N387" s="14"/>
      <c r="O387" s="14"/>
      <c r="P387" s="14"/>
      <c r="Q387" s="14"/>
      <c r="R387" s="53"/>
      <c r="S387" s="237">
        <f t="shared" si="64"/>
        <v>0</v>
      </c>
      <c r="T387" s="237">
        <f t="shared" si="65"/>
        <v>0</v>
      </c>
      <c r="U387" s="14"/>
      <c r="V387" s="237">
        <f t="shared" si="66"/>
        <v>0</v>
      </c>
      <c r="W387" s="53"/>
      <c r="X387" s="17">
        <f t="shared" si="67"/>
        <v>0</v>
      </c>
      <c r="Y387" s="17">
        <f t="shared" si="68"/>
        <v>0</v>
      </c>
      <c r="Z387" s="17">
        <f t="shared" si="69"/>
        <v>0</v>
      </c>
      <c r="AB387" s="237">
        <f t="shared" si="70"/>
        <v>0</v>
      </c>
      <c r="AC387" s="17">
        <f t="shared" si="71"/>
        <v>0</v>
      </c>
      <c r="AD387" s="237">
        <f t="shared" si="72"/>
        <v>0</v>
      </c>
      <c r="AE387" s="17">
        <f t="shared" si="73"/>
        <v>0</v>
      </c>
      <c r="AF387" s="17">
        <f t="shared" si="74"/>
        <v>0</v>
      </c>
      <c r="AG387" s="35"/>
    </row>
    <row r="388" spans="1:33" ht="21" customHeight="1" x14ac:dyDescent="0.2">
      <c r="A388" s="10"/>
      <c r="B388" s="11"/>
      <c r="C388" s="12"/>
      <c r="D388" s="53"/>
      <c r="E388" s="13"/>
      <c r="F388" s="14"/>
      <c r="G388" s="14"/>
      <c r="H388" s="14"/>
      <c r="I388" s="14"/>
      <c r="J388" s="14"/>
      <c r="K388" s="53"/>
      <c r="L388" s="13"/>
      <c r="M388" s="14"/>
      <c r="N388" s="14"/>
      <c r="O388" s="14"/>
      <c r="P388" s="14"/>
      <c r="Q388" s="14"/>
      <c r="R388" s="53"/>
      <c r="S388" s="237">
        <f t="shared" si="64"/>
        <v>0</v>
      </c>
      <c r="T388" s="237">
        <f t="shared" si="65"/>
        <v>0</v>
      </c>
      <c r="U388" s="14"/>
      <c r="V388" s="237">
        <f t="shared" si="66"/>
        <v>0</v>
      </c>
      <c r="W388" s="53"/>
      <c r="X388" s="17">
        <f t="shared" si="67"/>
        <v>0</v>
      </c>
      <c r="Y388" s="17">
        <f t="shared" si="68"/>
        <v>0</v>
      </c>
      <c r="Z388" s="17">
        <f t="shared" si="69"/>
        <v>0</v>
      </c>
      <c r="AB388" s="237">
        <f t="shared" si="70"/>
        <v>0</v>
      </c>
      <c r="AC388" s="17">
        <f t="shared" si="71"/>
        <v>0</v>
      </c>
      <c r="AD388" s="237">
        <f t="shared" si="72"/>
        <v>0</v>
      </c>
      <c r="AE388" s="17">
        <f t="shared" si="73"/>
        <v>0</v>
      </c>
      <c r="AF388" s="17">
        <f t="shared" si="74"/>
        <v>0</v>
      </c>
      <c r="AG388" s="35"/>
    </row>
    <row r="389" spans="1:33" ht="21" customHeight="1" x14ac:dyDescent="0.2">
      <c r="A389" s="10"/>
      <c r="B389" s="11"/>
      <c r="C389" s="12"/>
      <c r="D389" s="53"/>
      <c r="E389" s="13"/>
      <c r="F389" s="14"/>
      <c r="G389" s="14"/>
      <c r="H389" s="14"/>
      <c r="I389" s="14"/>
      <c r="J389" s="14"/>
      <c r="K389" s="53"/>
      <c r="L389" s="13"/>
      <c r="M389" s="14"/>
      <c r="N389" s="14"/>
      <c r="O389" s="14"/>
      <c r="P389" s="14"/>
      <c r="Q389" s="14"/>
      <c r="R389" s="53"/>
      <c r="S389" s="237">
        <f t="shared" ref="S389:S452" si="75">SUM(E389:J389)</f>
        <v>0</v>
      </c>
      <c r="T389" s="237">
        <f t="shared" ref="T389:T452" si="76">SUM(L389:Q389)</f>
        <v>0</v>
      </c>
      <c r="U389" s="14"/>
      <c r="V389" s="237">
        <f t="shared" si="66"/>
        <v>0</v>
      </c>
      <c r="W389" s="53"/>
      <c r="X389" s="17">
        <f t="shared" si="67"/>
        <v>0</v>
      </c>
      <c r="Y389" s="17">
        <f t="shared" si="68"/>
        <v>0</v>
      </c>
      <c r="Z389" s="17">
        <f t="shared" si="69"/>
        <v>0</v>
      </c>
      <c r="AB389" s="237">
        <f t="shared" si="70"/>
        <v>0</v>
      </c>
      <c r="AC389" s="17">
        <f t="shared" si="71"/>
        <v>0</v>
      </c>
      <c r="AD389" s="237">
        <f t="shared" si="72"/>
        <v>0</v>
      </c>
      <c r="AE389" s="17">
        <f t="shared" si="73"/>
        <v>0</v>
      </c>
      <c r="AF389" s="17">
        <f t="shared" si="74"/>
        <v>0</v>
      </c>
      <c r="AG389" s="35"/>
    </row>
    <row r="390" spans="1:33" ht="21" customHeight="1" x14ac:dyDescent="0.2">
      <c r="A390" s="10"/>
      <c r="B390" s="11"/>
      <c r="C390" s="12"/>
      <c r="D390" s="53"/>
      <c r="E390" s="13"/>
      <c r="F390" s="14"/>
      <c r="G390" s="14"/>
      <c r="H390" s="14"/>
      <c r="I390" s="14"/>
      <c r="J390" s="14"/>
      <c r="K390" s="53"/>
      <c r="L390" s="13"/>
      <c r="M390" s="14"/>
      <c r="N390" s="14"/>
      <c r="O390" s="14"/>
      <c r="P390" s="14"/>
      <c r="Q390" s="14"/>
      <c r="R390" s="53"/>
      <c r="S390" s="237">
        <f t="shared" si="75"/>
        <v>0</v>
      </c>
      <c r="T390" s="237">
        <f t="shared" si="76"/>
        <v>0</v>
      </c>
      <c r="U390" s="14"/>
      <c r="V390" s="237">
        <f t="shared" ref="V390:V453" si="77">IF(SUM(S390:U390)=0,0,V389+S390-T390+U390)</f>
        <v>0</v>
      </c>
      <c r="W390" s="53"/>
      <c r="X390" s="17">
        <f t="shared" ref="X390:X453" si="78">SUM(E390:F390,J390)*C390</f>
        <v>0</v>
      </c>
      <c r="Y390" s="17">
        <f t="shared" ref="Y390:Y453" si="79">SUM(L390:M390,Q390)*C390</f>
        <v>0</v>
      </c>
      <c r="Z390" s="17">
        <f t="shared" ref="Z390:Z453" si="80">X390-Y390</f>
        <v>0</v>
      </c>
      <c r="AB390" s="237">
        <f t="shared" ref="AB390:AB453" si="81">SUM(E390,F390,G390,I390,J390)+IF(U390&gt;0,U390,0)</f>
        <v>0</v>
      </c>
      <c r="AC390" s="17">
        <f t="shared" ref="AC390:AC453" si="82">AB390*C390</f>
        <v>0</v>
      </c>
      <c r="AD390" s="237">
        <f t="shared" ref="AD390:AD453" si="83">SUM(L390,M390,N390,P390,Q390)+IF(U390&lt;0,U390*-1,0)</f>
        <v>0</v>
      </c>
      <c r="AE390" s="17">
        <f t="shared" ref="AE390:AE453" si="84">SUM(N390,P390)*C390</f>
        <v>0</v>
      </c>
      <c r="AF390" s="17">
        <f t="shared" si="74"/>
        <v>0</v>
      </c>
      <c r="AG390" s="35"/>
    </row>
    <row r="391" spans="1:33" ht="21" customHeight="1" x14ac:dyDescent="0.2">
      <c r="A391" s="10"/>
      <c r="B391" s="11"/>
      <c r="C391" s="12"/>
      <c r="D391" s="53"/>
      <c r="E391" s="13"/>
      <c r="F391" s="14"/>
      <c r="G391" s="14"/>
      <c r="H391" s="14"/>
      <c r="I391" s="14"/>
      <c r="J391" s="14"/>
      <c r="K391" s="53"/>
      <c r="L391" s="13"/>
      <c r="M391" s="14"/>
      <c r="N391" s="14"/>
      <c r="O391" s="14"/>
      <c r="P391" s="14"/>
      <c r="Q391" s="14"/>
      <c r="R391" s="53"/>
      <c r="S391" s="237">
        <f t="shared" si="75"/>
        <v>0</v>
      </c>
      <c r="T391" s="237">
        <f t="shared" si="76"/>
        <v>0</v>
      </c>
      <c r="U391" s="14"/>
      <c r="V391" s="237">
        <f t="shared" si="77"/>
        <v>0</v>
      </c>
      <c r="W391" s="53"/>
      <c r="X391" s="17">
        <f t="shared" si="78"/>
        <v>0</v>
      </c>
      <c r="Y391" s="17">
        <f t="shared" si="79"/>
        <v>0</v>
      </c>
      <c r="Z391" s="17">
        <f t="shared" si="80"/>
        <v>0</v>
      </c>
      <c r="AB391" s="237">
        <f t="shared" si="81"/>
        <v>0</v>
      </c>
      <c r="AC391" s="17">
        <f t="shared" si="82"/>
        <v>0</v>
      </c>
      <c r="AD391" s="237">
        <f t="shared" si="83"/>
        <v>0</v>
      </c>
      <c r="AE391" s="17">
        <f t="shared" si="84"/>
        <v>0</v>
      </c>
      <c r="AF391" s="17">
        <f t="shared" ref="AF391:AF454" si="85">(SUM(E391:F391)+IF(U391&gt;0,U391,0))*C391</f>
        <v>0</v>
      </c>
      <c r="AG391" s="35"/>
    </row>
    <row r="392" spans="1:33" ht="21" customHeight="1" x14ac:dyDescent="0.2">
      <c r="A392" s="10"/>
      <c r="B392" s="11"/>
      <c r="C392" s="12"/>
      <c r="D392" s="53"/>
      <c r="E392" s="13"/>
      <c r="F392" s="14"/>
      <c r="G392" s="14"/>
      <c r="H392" s="14"/>
      <c r="I392" s="14"/>
      <c r="J392" s="14"/>
      <c r="K392" s="53"/>
      <c r="L392" s="13"/>
      <c r="M392" s="14"/>
      <c r="N392" s="14"/>
      <c r="O392" s="14"/>
      <c r="P392" s="14"/>
      <c r="Q392" s="14"/>
      <c r="R392" s="53"/>
      <c r="S392" s="237">
        <f t="shared" si="75"/>
        <v>0</v>
      </c>
      <c r="T392" s="237">
        <f t="shared" si="76"/>
        <v>0</v>
      </c>
      <c r="U392" s="14"/>
      <c r="V392" s="237">
        <f t="shared" si="77"/>
        <v>0</v>
      </c>
      <c r="W392" s="53"/>
      <c r="X392" s="17">
        <f t="shared" si="78"/>
        <v>0</v>
      </c>
      <c r="Y392" s="17">
        <f t="shared" si="79"/>
        <v>0</v>
      </c>
      <c r="Z392" s="17">
        <f t="shared" si="80"/>
        <v>0</v>
      </c>
      <c r="AB392" s="237">
        <f t="shared" si="81"/>
        <v>0</v>
      </c>
      <c r="AC392" s="17">
        <f t="shared" si="82"/>
        <v>0</v>
      </c>
      <c r="AD392" s="237">
        <f t="shared" si="83"/>
        <v>0</v>
      </c>
      <c r="AE392" s="17">
        <f t="shared" si="84"/>
        <v>0</v>
      </c>
      <c r="AF392" s="17">
        <f t="shared" si="85"/>
        <v>0</v>
      </c>
      <c r="AG392" s="35"/>
    </row>
    <row r="393" spans="1:33" ht="21" customHeight="1" x14ac:dyDescent="0.2">
      <c r="A393" s="10"/>
      <c r="B393" s="11"/>
      <c r="C393" s="12"/>
      <c r="D393" s="53"/>
      <c r="E393" s="13"/>
      <c r="F393" s="14"/>
      <c r="G393" s="14"/>
      <c r="H393" s="14"/>
      <c r="I393" s="14"/>
      <c r="J393" s="14"/>
      <c r="K393" s="53"/>
      <c r="L393" s="13"/>
      <c r="M393" s="14"/>
      <c r="N393" s="14"/>
      <c r="O393" s="14"/>
      <c r="P393" s="14"/>
      <c r="Q393" s="14"/>
      <c r="R393" s="53"/>
      <c r="S393" s="237">
        <f t="shared" si="75"/>
        <v>0</v>
      </c>
      <c r="T393" s="237">
        <f t="shared" si="76"/>
        <v>0</v>
      </c>
      <c r="U393" s="14"/>
      <c r="V393" s="237">
        <f t="shared" si="77"/>
        <v>0</v>
      </c>
      <c r="W393" s="53"/>
      <c r="X393" s="17">
        <f t="shared" si="78"/>
        <v>0</v>
      </c>
      <c r="Y393" s="17">
        <f t="shared" si="79"/>
        <v>0</v>
      </c>
      <c r="Z393" s="17">
        <f t="shared" si="80"/>
        <v>0</v>
      </c>
      <c r="AB393" s="237">
        <f t="shared" si="81"/>
        <v>0</v>
      </c>
      <c r="AC393" s="17">
        <f t="shared" si="82"/>
        <v>0</v>
      </c>
      <c r="AD393" s="237">
        <f t="shared" si="83"/>
        <v>0</v>
      </c>
      <c r="AE393" s="17">
        <f t="shared" si="84"/>
        <v>0</v>
      </c>
      <c r="AF393" s="17">
        <f t="shared" si="85"/>
        <v>0</v>
      </c>
      <c r="AG393" s="35"/>
    </row>
    <row r="394" spans="1:33" ht="21" customHeight="1" x14ac:dyDescent="0.2">
      <c r="A394" s="10"/>
      <c r="B394" s="11"/>
      <c r="C394" s="12"/>
      <c r="D394" s="53"/>
      <c r="E394" s="13"/>
      <c r="F394" s="14"/>
      <c r="G394" s="14"/>
      <c r="H394" s="14"/>
      <c r="I394" s="14"/>
      <c r="J394" s="14"/>
      <c r="K394" s="53"/>
      <c r="L394" s="13"/>
      <c r="M394" s="14"/>
      <c r="N394" s="14"/>
      <c r="O394" s="14"/>
      <c r="P394" s="14"/>
      <c r="Q394" s="14"/>
      <c r="R394" s="53"/>
      <c r="S394" s="237">
        <f t="shared" si="75"/>
        <v>0</v>
      </c>
      <c r="T394" s="237">
        <f t="shared" si="76"/>
        <v>0</v>
      </c>
      <c r="U394" s="14"/>
      <c r="V394" s="237">
        <f t="shared" si="77"/>
        <v>0</v>
      </c>
      <c r="W394" s="53"/>
      <c r="X394" s="17">
        <f t="shared" si="78"/>
        <v>0</v>
      </c>
      <c r="Y394" s="17">
        <f t="shared" si="79"/>
        <v>0</v>
      </c>
      <c r="Z394" s="17">
        <f t="shared" si="80"/>
        <v>0</v>
      </c>
      <c r="AB394" s="237">
        <f t="shared" si="81"/>
        <v>0</v>
      </c>
      <c r="AC394" s="17">
        <f t="shared" si="82"/>
        <v>0</v>
      </c>
      <c r="AD394" s="237">
        <f t="shared" si="83"/>
        <v>0</v>
      </c>
      <c r="AE394" s="17">
        <f t="shared" si="84"/>
        <v>0</v>
      </c>
      <c r="AF394" s="17">
        <f t="shared" si="85"/>
        <v>0</v>
      </c>
      <c r="AG394" s="35"/>
    </row>
    <row r="395" spans="1:33" ht="21" customHeight="1" x14ac:dyDescent="0.2">
      <c r="A395" s="10"/>
      <c r="B395" s="11"/>
      <c r="C395" s="12"/>
      <c r="D395" s="53"/>
      <c r="E395" s="13"/>
      <c r="F395" s="14"/>
      <c r="G395" s="14"/>
      <c r="H395" s="14"/>
      <c r="I395" s="14"/>
      <c r="J395" s="14"/>
      <c r="K395" s="53"/>
      <c r="L395" s="13"/>
      <c r="M395" s="14"/>
      <c r="N395" s="14"/>
      <c r="O395" s="14"/>
      <c r="P395" s="14"/>
      <c r="Q395" s="14"/>
      <c r="R395" s="53"/>
      <c r="S395" s="237">
        <f t="shared" si="75"/>
        <v>0</v>
      </c>
      <c r="T395" s="237">
        <f t="shared" si="76"/>
        <v>0</v>
      </c>
      <c r="U395" s="14"/>
      <c r="V395" s="237">
        <f t="shared" si="77"/>
        <v>0</v>
      </c>
      <c r="W395" s="53"/>
      <c r="X395" s="17">
        <f t="shared" si="78"/>
        <v>0</v>
      </c>
      <c r="Y395" s="17">
        <f t="shared" si="79"/>
        <v>0</v>
      </c>
      <c r="Z395" s="17">
        <f t="shared" si="80"/>
        <v>0</v>
      </c>
      <c r="AB395" s="237">
        <f t="shared" si="81"/>
        <v>0</v>
      </c>
      <c r="AC395" s="17">
        <f t="shared" si="82"/>
        <v>0</v>
      </c>
      <c r="AD395" s="237">
        <f t="shared" si="83"/>
        <v>0</v>
      </c>
      <c r="AE395" s="17">
        <f t="shared" si="84"/>
        <v>0</v>
      </c>
      <c r="AF395" s="17">
        <f t="shared" si="85"/>
        <v>0</v>
      </c>
      <c r="AG395" s="35"/>
    </row>
    <row r="396" spans="1:33" ht="21" customHeight="1" x14ac:dyDescent="0.2">
      <c r="A396" s="10"/>
      <c r="B396" s="11"/>
      <c r="C396" s="12"/>
      <c r="D396" s="53"/>
      <c r="E396" s="13"/>
      <c r="F396" s="14"/>
      <c r="G396" s="14"/>
      <c r="H396" s="14"/>
      <c r="I396" s="14"/>
      <c r="J396" s="14"/>
      <c r="K396" s="53"/>
      <c r="L396" s="13"/>
      <c r="M396" s="14"/>
      <c r="N396" s="14"/>
      <c r="O396" s="14"/>
      <c r="P396" s="14"/>
      <c r="Q396" s="14"/>
      <c r="R396" s="53"/>
      <c r="S396" s="237">
        <f t="shared" si="75"/>
        <v>0</v>
      </c>
      <c r="T396" s="237">
        <f t="shared" si="76"/>
        <v>0</v>
      </c>
      <c r="U396" s="14"/>
      <c r="V396" s="237">
        <f t="shared" si="77"/>
        <v>0</v>
      </c>
      <c r="W396" s="53"/>
      <c r="X396" s="17">
        <f t="shared" si="78"/>
        <v>0</v>
      </c>
      <c r="Y396" s="17">
        <f t="shared" si="79"/>
        <v>0</v>
      </c>
      <c r="Z396" s="17">
        <f t="shared" si="80"/>
        <v>0</v>
      </c>
      <c r="AB396" s="237">
        <f t="shared" si="81"/>
        <v>0</v>
      </c>
      <c r="AC396" s="17">
        <f t="shared" si="82"/>
        <v>0</v>
      </c>
      <c r="AD396" s="237">
        <f t="shared" si="83"/>
        <v>0</v>
      </c>
      <c r="AE396" s="17">
        <f t="shared" si="84"/>
        <v>0</v>
      </c>
      <c r="AF396" s="17">
        <f t="shared" si="85"/>
        <v>0</v>
      </c>
      <c r="AG396" s="35"/>
    </row>
    <row r="397" spans="1:33" ht="21" customHeight="1" x14ac:dyDescent="0.2">
      <c r="A397" s="10"/>
      <c r="B397" s="11"/>
      <c r="C397" s="12"/>
      <c r="D397" s="53"/>
      <c r="E397" s="13"/>
      <c r="F397" s="14"/>
      <c r="G397" s="14"/>
      <c r="H397" s="14"/>
      <c r="I397" s="14"/>
      <c r="J397" s="14"/>
      <c r="K397" s="53"/>
      <c r="L397" s="13"/>
      <c r="M397" s="14"/>
      <c r="N397" s="14"/>
      <c r="O397" s="14"/>
      <c r="P397" s="14"/>
      <c r="Q397" s="14"/>
      <c r="R397" s="53"/>
      <c r="S397" s="237">
        <f t="shared" si="75"/>
        <v>0</v>
      </c>
      <c r="T397" s="237">
        <f t="shared" si="76"/>
        <v>0</v>
      </c>
      <c r="U397" s="14"/>
      <c r="V397" s="237">
        <f t="shared" si="77"/>
        <v>0</v>
      </c>
      <c r="W397" s="53"/>
      <c r="X397" s="17">
        <f t="shared" si="78"/>
        <v>0</v>
      </c>
      <c r="Y397" s="17">
        <f t="shared" si="79"/>
        <v>0</v>
      </c>
      <c r="Z397" s="17">
        <f t="shared" si="80"/>
        <v>0</v>
      </c>
      <c r="AB397" s="237">
        <f t="shared" si="81"/>
        <v>0</v>
      </c>
      <c r="AC397" s="17">
        <f t="shared" si="82"/>
        <v>0</v>
      </c>
      <c r="AD397" s="237">
        <f t="shared" si="83"/>
        <v>0</v>
      </c>
      <c r="AE397" s="17">
        <f t="shared" si="84"/>
        <v>0</v>
      </c>
      <c r="AF397" s="17">
        <f t="shared" si="85"/>
        <v>0</v>
      </c>
      <c r="AG397" s="35"/>
    </row>
    <row r="398" spans="1:33" ht="21" customHeight="1" x14ac:dyDescent="0.2">
      <c r="A398" s="10"/>
      <c r="B398" s="11"/>
      <c r="C398" s="12"/>
      <c r="D398" s="53"/>
      <c r="E398" s="13"/>
      <c r="F398" s="14"/>
      <c r="G398" s="14"/>
      <c r="H398" s="14"/>
      <c r="I398" s="14"/>
      <c r="J398" s="14"/>
      <c r="K398" s="53"/>
      <c r="L398" s="13"/>
      <c r="M398" s="14"/>
      <c r="N398" s="14"/>
      <c r="O398" s="14"/>
      <c r="P398" s="14"/>
      <c r="Q398" s="14"/>
      <c r="R398" s="53"/>
      <c r="S398" s="237">
        <f t="shared" si="75"/>
        <v>0</v>
      </c>
      <c r="T398" s="237">
        <f t="shared" si="76"/>
        <v>0</v>
      </c>
      <c r="U398" s="14"/>
      <c r="V398" s="237">
        <f t="shared" si="77"/>
        <v>0</v>
      </c>
      <c r="W398" s="53"/>
      <c r="X398" s="17">
        <f t="shared" si="78"/>
        <v>0</v>
      </c>
      <c r="Y398" s="17">
        <f t="shared" si="79"/>
        <v>0</v>
      </c>
      <c r="Z398" s="17">
        <f t="shared" si="80"/>
        <v>0</v>
      </c>
      <c r="AB398" s="237">
        <f t="shared" si="81"/>
        <v>0</v>
      </c>
      <c r="AC398" s="17">
        <f t="shared" si="82"/>
        <v>0</v>
      </c>
      <c r="AD398" s="237">
        <f t="shared" si="83"/>
        <v>0</v>
      </c>
      <c r="AE398" s="17">
        <f t="shared" si="84"/>
        <v>0</v>
      </c>
      <c r="AF398" s="17">
        <f t="shared" si="85"/>
        <v>0</v>
      </c>
      <c r="AG398" s="35"/>
    </row>
    <row r="399" spans="1:33" ht="21" customHeight="1" x14ac:dyDescent="0.2">
      <c r="A399" s="10"/>
      <c r="B399" s="11"/>
      <c r="C399" s="12"/>
      <c r="D399" s="53"/>
      <c r="E399" s="13"/>
      <c r="F399" s="14"/>
      <c r="G399" s="14"/>
      <c r="H399" s="14"/>
      <c r="I399" s="14"/>
      <c r="J399" s="14"/>
      <c r="K399" s="53"/>
      <c r="L399" s="13"/>
      <c r="M399" s="14"/>
      <c r="N399" s="14"/>
      <c r="O399" s="14"/>
      <c r="P399" s="14"/>
      <c r="Q399" s="14"/>
      <c r="R399" s="53"/>
      <c r="S399" s="237">
        <f t="shared" si="75"/>
        <v>0</v>
      </c>
      <c r="T399" s="237">
        <f t="shared" si="76"/>
        <v>0</v>
      </c>
      <c r="U399" s="14"/>
      <c r="V399" s="237">
        <f t="shared" si="77"/>
        <v>0</v>
      </c>
      <c r="W399" s="53"/>
      <c r="X399" s="17">
        <f t="shared" si="78"/>
        <v>0</v>
      </c>
      <c r="Y399" s="17">
        <f t="shared" si="79"/>
        <v>0</v>
      </c>
      <c r="Z399" s="17">
        <f t="shared" si="80"/>
        <v>0</v>
      </c>
      <c r="AB399" s="237">
        <f t="shared" si="81"/>
        <v>0</v>
      </c>
      <c r="AC399" s="17">
        <f t="shared" si="82"/>
        <v>0</v>
      </c>
      <c r="AD399" s="237">
        <f t="shared" si="83"/>
        <v>0</v>
      </c>
      <c r="AE399" s="17">
        <f t="shared" si="84"/>
        <v>0</v>
      </c>
      <c r="AF399" s="17">
        <f t="shared" si="85"/>
        <v>0</v>
      </c>
      <c r="AG399" s="35"/>
    </row>
    <row r="400" spans="1:33" ht="21" customHeight="1" x14ac:dyDescent="0.2">
      <c r="A400" s="10"/>
      <c r="B400" s="11"/>
      <c r="C400" s="12"/>
      <c r="D400" s="53"/>
      <c r="E400" s="13"/>
      <c r="F400" s="14"/>
      <c r="G400" s="14"/>
      <c r="H400" s="14"/>
      <c r="I400" s="14"/>
      <c r="J400" s="14"/>
      <c r="K400" s="53"/>
      <c r="L400" s="13"/>
      <c r="M400" s="14"/>
      <c r="N400" s="14"/>
      <c r="O400" s="14"/>
      <c r="P400" s="14"/>
      <c r="Q400" s="14"/>
      <c r="R400" s="53"/>
      <c r="S400" s="237">
        <f t="shared" si="75"/>
        <v>0</v>
      </c>
      <c r="T400" s="237">
        <f t="shared" si="76"/>
        <v>0</v>
      </c>
      <c r="U400" s="14"/>
      <c r="V400" s="237">
        <f t="shared" si="77"/>
        <v>0</v>
      </c>
      <c r="W400" s="53"/>
      <c r="X400" s="17">
        <f t="shared" si="78"/>
        <v>0</v>
      </c>
      <c r="Y400" s="17">
        <f t="shared" si="79"/>
        <v>0</v>
      </c>
      <c r="Z400" s="17">
        <f t="shared" si="80"/>
        <v>0</v>
      </c>
      <c r="AB400" s="237">
        <f t="shared" si="81"/>
        <v>0</v>
      </c>
      <c r="AC400" s="17">
        <f t="shared" si="82"/>
        <v>0</v>
      </c>
      <c r="AD400" s="237">
        <f t="shared" si="83"/>
        <v>0</v>
      </c>
      <c r="AE400" s="17">
        <f t="shared" si="84"/>
        <v>0</v>
      </c>
      <c r="AF400" s="17">
        <f t="shared" si="85"/>
        <v>0</v>
      </c>
      <c r="AG400" s="35"/>
    </row>
    <row r="401" spans="1:33" ht="21" customHeight="1" x14ac:dyDescent="0.2">
      <c r="A401" s="10"/>
      <c r="B401" s="11"/>
      <c r="C401" s="12"/>
      <c r="D401" s="53"/>
      <c r="E401" s="13"/>
      <c r="F401" s="14"/>
      <c r="G401" s="14"/>
      <c r="H401" s="14"/>
      <c r="I401" s="14"/>
      <c r="J401" s="14"/>
      <c r="K401" s="53"/>
      <c r="L401" s="13"/>
      <c r="M401" s="14"/>
      <c r="N401" s="14"/>
      <c r="O401" s="14"/>
      <c r="P401" s="14"/>
      <c r="Q401" s="14"/>
      <c r="R401" s="53"/>
      <c r="S401" s="237">
        <f t="shared" si="75"/>
        <v>0</v>
      </c>
      <c r="T401" s="237">
        <f t="shared" si="76"/>
        <v>0</v>
      </c>
      <c r="U401" s="14"/>
      <c r="V401" s="237">
        <f t="shared" si="77"/>
        <v>0</v>
      </c>
      <c r="W401" s="53"/>
      <c r="X401" s="17">
        <f t="shared" si="78"/>
        <v>0</v>
      </c>
      <c r="Y401" s="17">
        <f t="shared" si="79"/>
        <v>0</v>
      </c>
      <c r="Z401" s="17">
        <f t="shared" si="80"/>
        <v>0</v>
      </c>
      <c r="AB401" s="237">
        <f t="shared" si="81"/>
        <v>0</v>
      </c>
      <c r="AC401" s="17">
        <f t="shared" si="82"/>
        <v>0</v>
      </c>
      <c r="AD401" s="237">
        <f t="shared" si="83"/>
        <v>0</v>
      </c>
      <c r="AE401" s="17">
        <f t="shared" si="84"/>
        <v>0</v>
      </c>
      <c r="AF401" s="17">
        <f t="shared" si="85"/>
        <v>0</v>
      </c>
      <c r="AG401" s="35"/>
    </row>
    <row r="402" spans="1:33" ht="21" customHeight="1" x14ac:dyDescent="0.2">
      <c r="A402" s="10"/>
      <c r="B402" s="11"/>
      <c r="C402" s="12"/>
      <c r="D402" s="53"/>
      <c r="E402" s="13"/>
      <c r="F402" s="14"/>
      <c r="G402" s="14"/>
      <c r="H402" s="14"/>
      <c r="I402" s="14"/>
      <c r="J402" s="14"/>
      <c r="K402" s="53"/>
      <c r="L402" s="13"/>
      <c r="M402" s="14"/>
      <c r="N402" s="14"/>
      <c r="O402" s="14"/>
      <c r="P402" s="14"/>
      <c r="Q402" s="14"/>
      <c r="R402" s="53"/>
      <c r="S402" s="237">
        <f t="shared" si="75"/>
        <v>0</v>
      </c>
      <c r="T402" s="237">
        <f t="shared" si="76"/>
        <v>0</v>
      </c>
      <c r="U402" s="14"/>
      <c r="V402" s="237">
        <f t="shared" si="77"/>
        <v>0</v>
      </c>
      <c r="W402" s="53"/>
      <c r="X402" s="17">
        <f t="shared" si="78"/>
        <v>0</v>
      </c>
      <c r="Y402" s="17">
        <f t="shared" si="79"/>
        <v>0</v>
      </c>
      <c r="Z402" s="17">
        <f t="shared" si="80"/>
        <v>0</v>
      </c>
      <c r="AB402" s="237">
        <f t="shared" si="81"/>
        <v>0</v>
      </c>
      <c r="AC402" s="17">
        <f t="shared" si="82"/>
        <v>0</v>
      </c>
      <c r="AD402" s="237">
        <f t="shared" si="83"/>
        <v>0</v>
      </c>
      <c r="AE402" s="17">
        <f t="shared" si="84"/>
        <v>0</v>
      </c>
      <c r="AF402" s="17">
        <f t="shared" si="85"/>
        <v>0</v>
      </c>
      <c r="AG402" s="35"/>
    </row>
    <row r="403" spans="1:33" ht="21" customHeight="1" x14ac:dyDescent="0.2">
      <c r="A403" s="10"/>
      <c r="B403" s="11"/>
      <c r="C403" s="12"/>
      <c r="D403" s="53"/>
      <c r="E403" s="13"/>
      <c r="F403" s="14"/>
      <c r="G403" s="14"/>
      <c r="H403" s="14"/>
      <c r="I403" s="14"/>
      <c r="J403" s="14"/>
      <c r="K403" s="53"/>
      <c r="L403" s="13"/>
      <c r="M403" s="14"/>
      <c r="N403" s="14"/>
      <c r="O403" s="14"/>
      <c r="P403" s="14"/>
      <c r="Q403" s="14"/>
      <c r="R403" s="53"/>
      <c r="S403" s="237">
        <f t="shared" si="75"/>
        <v>0</v>
      </c>
      <c r="T403" s="237">
        <f t="shared" si="76"/>
        <v>0</v>
      </c>
      <c r="U403" s="14"/>
      <c r="V403" s="237">
        <f t="shared" si="77"/>
        <v>0</v>
      </c>
      <c r="W403" s="53"/>
      <c r="X403" s="17">
        <f t="shared" si="78"/>
        <v>0</v>
      </c>
      <c r="Y403" s="17">
        <f t="shared" si="79"/>
        <v>0</v>
      </c>
      <c r="Z403" s="17">
        <f t="shared" si="80"/>
        <v>0</v>
      </c>
      <c r="AB403" s="237">
        <f t="shared" si="81"/>
        <v>0</v>
      </c>
      <c r="AC403" s="17">
        <f t="shared" si="82"/>
        <v>0</v>
      </c>
      <c r="AD403" s="237">
        <f t="shared" si="83"/>
        <v>0</v>
      </c>
      <c r="AE403" s="17">
        <f t="shared" si="84"/>
        <v>0</v>
      </c>
      <c r="AF403" s="17">
        <f t="shared" si="85"/>
        <v>0</v>
      </c>
      <c r="AG403" s="35"/>
    </row>
    <row r="404" spans="1:33" ht="21" customHeight="1" x14ac:dyDescent="0.2">
      <c r="A404" s="10"/>
      <c r="B404" s="11"/>
      <c r="C404" s="12"/>
      <c r="D404" s="53"/>
      <c r="E404" s="13"/>
      <c r="F404" s="14"/>
      <c r="G404" s="14"/>
      <c r="H404" s="14"/>
      <c r="I404" s="14"/>
      <c r="J404" s="14"/>
      <c r="K404" s="53"/>
      <c r="L404" s="13"/>
      <c r="M404" s="14"/>
      <c r="N404" s="14"/>
      <c r="O404" s="14"/>
      <c r="P404" s="14"/>
      <c r="Q404" s="14"/>
      <c r="R404" s="53"/>
      <c r="S404" s="237">
        <f t="shared" si="75"/>
        <v>0</v>
      </c>
      <c r="T404" s="237">
        <f t="shared" si="76"/>
        <v>0</v>
      </c>
      <c r="U404" s="14"/>
      <c r="V404" s="237">
        <f t="shared" si="77"/>
        <v>0</v>
      </c>
      <c r="W404" s="53"/>
      <c r="X404" s="17">
        <f t="shared" si="78"/>
        <v>0</v>
      </c>
      <c r="Y404" s="17">
        <f t="shared" si="79"/>
        <v>0</v>
      </c>
      <c r="Z404" s="17">
        <f t="shared" si="80"/>
        <v>0</v>
      </c>
      <c r="AB404" s="237">
        <f t="shared" si="81"/>
        <v>0</v>
      </c>
      <c r="AC404" s="17">
        <f t="shared" si="82"/>
        <v>0</v>
      </c>
      <c r="AD404" s="237">
        <f t="shared" si="83"/>
        <v>0</v>
      </c>
      <c r="AE404" s="17">
        <f t="shared" si="84"/>
        <v>0</v>
      </c>
      <c r="AF404" s="17">
        <f t="shared" si="85"/>
        <v>0</v>
      </c>
      <c r="AG404" s="35"/>
    </row>
    <row r="405" spans="1:33" ht="21" customHeight="1" x14ac:dyDescent="0.2">
      <c r="A405" s="10"/>
      <c r="B405" s="11"/>
      <c r="C405" s="12"/>
      <c r="D405" s="53"/>
      <c r="E405" s="13"/>
      <c r="F405" s="14"/>
      <c r="G405" s="14"/>
      <c r="H405" s="14"/>
      <c r="I405" s="14"/>
      <c r="J405" s="14"/>
      <c r="K405" s="53"/>
      <c r="L405" s="13"/>
      <c r="M405" s="14"/>
      <c r="N405" s="14"/>
      <c r="O405" s="14"/>
      <c r="P405" s="14"/>
      <c r="Q405" s="14"/>
      <c r="R405" s="53"/>
      <c r="S405" s="237">
        <f t="shared" si="75"/>
        <v>0</v>
      </c>
      <c r="T405" s="237">
        <f t="shared" si="76"/>
        <v>0</v>
      </c>
      <c r="U405" s="14"/>
      <c r="V405" s="237">
        <f t="shared" si="77"/>
        <v>0</v>
      </c>
      <c r="W405" s="53"/>
      <c r="X405" s="17">
        <f t="shared" si="78"/>
        <v>0</v>
      </c>
      <c r="Y405" s="17">
        <f t="shared" si="79"/>
        <v>0</v>
      </c>
      <c r="Z405" s="17">
        <f t="shared" si="80"/>
        <v>0</v>
      </c>
      <c r="AB405" s="237">
        <f t="shared" si="81"/>
        <v>0</v>
      </c>
      <c r="AC405" s="17">
        <f t="shared" si="82"/>
        <v>0</v>
      </c>
      <c r="AD405" s="237">
        <f t="shared" si="83"/>
        <v>0</v>
      </c>
      <c r="AE405" s="17">
        <f t="shared" si="84"/>
        <v>0</v>
      </c>
      <c r="AF405" s="17">
        <f t="shared" si="85"/>
        <v>0</v>
      </c>
      <c r="AG405" s="35"/>
    </row>
    <row r="406" spans="1:33" ht="21" customHeight="1" x14ac:dyDescent="0.2">
      <c r="A406" s="10"/>
      <c r="B406" s="11"/>
      <c r="C406" s="12"/>
      <c r="D406" s="53"/>
      <c r="E406" s="13"/>
      <c r="F406" s="14"/>
      <c r="G406" s="14"/>
      <c r="H406" s="14"/>
      <c r="I406" s="14"/>
      <c r="J406" s="14"/>
      <c r="K406" s="53"/>
      <c r="L406" s="13"/>
      <c r="M406" s="14"/>
      <c r="N406" s="14"/>
      <c r="O406" s="14"/>
      <c r="P406" s="14"/>
      <c r="Q406" s="14"/>
      <c r="R406" s="53"/>
      <c r="S406" s="237">
        <f t="shared" si="75"/>
        <v>0</v>
      </c>
      <c r="T406" s="237">
        <f t="shared" si="76"/>
        <v>0</v>
      </c>
      <c r="U406" s="14"/>
      <c r="V406" s="237">
        <f t="shared" si="77"/>
        <v>0</v>
      </c>
      <c r="W406" s="53"/>
      <c r="X406" s="17">
        <f t="shared" si="78"/>
        <v>0</v>
      </c>
      <c r="Y406" s="17">
        <f t="shared" si="79"/>
        <v>0</v>
      </c>
      <c r="Z406" s="17">
        <f t="shared" si="80"/>
        <v>0</v>
      </c>
      <c r="AB406" s="237">
        <f t="shared" si="81"/>
        <v>0</v>
      </c>
      <c r="AC406" s="17">
        <f t="shared" si="82"/>
        <v>0</v>
      </c>
      <c r="AD406" s="237">
        <f t="shared" si="83"/>
        <v>0</v>
      </c>
      <c r="AE406" s="17">
        <f t="shared" si="84"/>
        <v>0</v>
      </c>
      <c r="AF406" s="17">
        <f t="shared" si="85"/>
        <v>0</v>
      </c>
      <c r="AG406" s="35"/>
    </row>
    <row r="407" spans="1:33" ht="21" customHeight="1" x14ac:dyDescent="0.2">
      <c r="A407" s="10"/>
      <c r="B407" s="11"/>
      <c r="C407" s="12"/>
      <c r="D407" s="53"/>
      <c r="E407" s="13"/>
      <c r="F407" s="14"/>
      <c r="G407" s="14"/>
      <c r="H407" s="14"/>
      <c r="I407" s="14"/>
      <c r="J407" s="14"/>
      <c r="K407" s="53"/>
      <c r="L407" s="13"/>
      <c r="M407" s="14"/>
      <c r="N407" s="14"/>
      <c r="O407" s="14"/>
      <c r="P407" s="14"/>
      <c r="Q407" s="14"/>
      <c r="R407" s="53"/>
      <c r="S407" s="237">
        <f t="shared" si="75"/>
        <v>0</v>
      </c>
      <c r="T407" s="237">
        <f t="shared" si="76"/>
        <v>0</v>
      </c>
      <c r="U407" s="14"/>
      <c r="V407" s="237">
        <f t="shared" si="77"/>
        <v>0</v>
      </c>
      <c r="W407" s="53"/>
      <c r="X407" s="17">
        <f t="shared" si="78"/>
        <v>0</v>
      </c>
      <c r="Y407" s="17">
        <f t="shared" si="79"/>
        <v>0</v>
      </c>
      <c r="Z407" s="17">
        <f t="shared" si="80"/>
        <v>0</v>
      </c>
      <c r="AB407" s="237">
        <f t="shared" si="81"/>
        <v>0</v>
      </c>
      <c r="AC407" s="17">
        <f t="shared" si="82"/>
        <v>0</v>
      </c>
      <c r="AD407" s="237">
        <f t="shared" si="83"/>
        <v>0</v>
      </c>
      <c r="AE407" s="17">
        <f t="shared" si="84"/>
        <v>0</v>
      </c>
      <c r="AF407" s="17">
        <f t="shared" si="85"/>
        <v>0</v>
      </c>
      <c r="AG407" s="35"/>
    </row>
    <row r="408" spans="1:33" ht="21" customHeight="1" x14ac:dyDescent="0.2">
      <c r="A408" s="10"/>
      <c r="B408" s="11"/>
      <c r="C408" s="12"/>
      <c r="D408" s="53"/>
      <c r="E408" s="13"/>
      <c r="F408" s="14"/>
      <c r="G408" s="14"/>
      <c r="H408" s="14"/>
      <c r="I408" s="14"/>
      <c r="J408" s="14"/>
      <c r="K408" s="53"/>
      <c r="L408" s="13"/>
      <c r="M408" s="14"/>
      <c r="N408" s="14"/>
      <c r="O408" s="14"/>
      <c r="P408" s="14"/>
      <c r="Q408" s="14"/>
      <c r="R408" s="53"/>
      <c r="S408" s="237">
        <f t="shared" si="75"/>
        <v>0</v>
      </c>
      <c r="T408" s="237">
        <f t="shared" si="76"/>
        <v>0</v>
      </c>
      <c r="U408" s="14"/>
      <c r="V408" s="237">
        <f t="shared" si="77"/>
        <v>0</v>
      </c>
      <c r="W408" s="53"/>
      <c r="X408" s="17">
        <f t="shared" si="78"/>
        <v>0</v>
      </c>
      <c r="Y408" s="17">
        <f t="shared" si="79"/>
        <v>0</v>
      </c>
      <c r="Z408" s="17">
        <f t="shared" si="80"/>
        <v>0</v>
      </c>
      <c r="AB408" s="237">
        <f t="shared" si="81"/>
        <v>0</v>
      </c>
      <c r="AC408" s="17">
        <f t="shared" si="82"/>
        <v>0</v>
      </c>
      <c r="AD408" s="237">
        <f t="shared" si="83"/>
        <v>0</v>
      </c>
      <c r="AE408" s="17">
        <f t="shared" si="84"/>
        <v>0</v>
      </c>
      <c r="AF408" s="17">
        <f t="shared" si="85"/>
        <v>0</v>
      </c>
      <c r="AG408" s="35"/>
    </row>
    <row r="409" spans="1:33" ht="21" customHeight="1" x14ac:dyDescent="0.2">
      <c r="A409" s="10"/>
      <c r="B409" s="11"/>
      <c r="C409" s="12"/>
      <c r="D409" s="53"/>
      <c r="E409" s="13"/>
      <c r="F409" s="14"/>
      <c r="G409" s="14"/>
      <c r="H409" s="14"/>
      <c r="I409" s="14"/>
      <c r="J409" s="14"/>
      <c r="K409" s="53"/>
      <c r="L409" s="13"/>
      <c r="M409" s="14"/>
      <c r="N409" s="14"/>
      <c r="O409" s="14"/>
      <c r="P409" s="14"/>
      <c r="Q409" s="14"/>
      <c r="R409" s="53"/>
      <c r="S409" s="237">
        <f t="shared" si="75"/>
        <v>0</v>
      </c>
      <c r="T409" s="237">
        <f t="shared" si="76"/>
        <v>0</v>
      </c>
      <c r="U409" s="14"/>
      <c r="V409" s="237">
        <f t="shared" si="77"/>
        <v>0</v>
      </c>
      <c r="W409" s="53"/>
      <c r="X409" s="17">
        <f t="shared" si="78"/>
        <v>0</v>
      </c>
      <c r="Y409" s="17">
        <f t="shared" si="79"/>
        <v>0</v>
      </c>
      <c r="Z409" s="17">
        <f t="shared" si="80"/>
        <v>0</v>
      </c>
      <c r="AB409" s="237">
        <f t="shared" si="81"/>
        <v>0</v>
      </c>
      <c r="AC409" s="17">
        <f t="shared" si="82"/>
        <v>0</v>
      </c>
      <c r="AD409" s="237">
        <f t="shared" si="83"/>
        <v>0</v>
      </c>
      <c r="AE409" s="17">
        <f t="shared" si="84"/>
        <v>0</v>
      </c>
      <c r="AF409" s="17">
        <f t="shared" si="85"/>
        <v>0</v>
      </c>
      <c r="AG409" s="35"/>
    </row>
    <row r="410" spans="1:33" ht="21" customHeight="1" x14ac:dyDescent="0.2">
      <c r="A410" s="10"/>
      <c r="B410" s="11"/>
      <c r="C410" s="12"/>
      <c r="D410" s="53"/>
      <c r="E410" s="13"/>
      <c r="F410" s="14"/>
      <c r="G410" s="14"/>
      <c r="H410" s="14"/>
      <c r="I410" s="14"/>
      <c r="J410" s="14"/>
      <c r="K410" s="53"/>
      <c r="L410" s="13"/>
      <c r="M410" s="14"/>
      <c r="N410" s="14"/>
      <c r="O410" s="14"/>
      <c r="P410" s="14"/>
      <c r="Q410" s="14"/>
      <c r="R410" s="53"/>
      <c r="S410" s="237">
        <f t="shared" si="75"/>
        <v>0</v>
      </c>
      <c r="T410" s="237">
        <f t="shared" si="76"/>
        <v>0</v>
      </c>
      <c r="U410" s="14"/>
      <c r="V410" s="237">
        <f t="shared" si="77"/>
        <v>0</v>
      </c>
      <c r="W410" s="53"/>
      <c r="X410" s="17">
        <f t="shared" si="78"/>
        <v>0</v>
      </c>
      <c r="Y410" s="17">
        <f t="shared" si="79"/>
        <v>0</v>
      </c>
      <c r="Z410" s="17">
        <f t="shared" si="80"/>
        <v>0</v>
      </c>
      <c r="AB410" s="237">
        <f t="shared" si="81"/>
        <v>0</v>
      </c>
      <c r="AC410" s="17">
        <f t="shared" si="82"/>
        <v>0</v>
      </c>
      <c r="AD410" s="237">
        <f t="shared" si="83"/>
        <v>0</v>
      </c>
      <c r="AE410" s="17">
        <f t="shared" si="84"/>
        <v>0</v>
      </c>
      <c r="AF410" s="17">
        <f t="shared" si="85"/>
        <v>0</v>
      </c>
      <c r="AG410" s="35"/>
    </row>
    <row r="411" spans="1:33" ht="21" customHeight="1" x14ac:dyDescent="0.2">
      <c r="A411" s="10"/>
      <c r="B411" s="11"/>
      <c r="C411" s="12"/>
      <c r="D411" s="53"/>
      <c r="E411" s="13"/>
      <c r="F411" s="14"/>
      <c r="G411" s="14"/>
      <c r="H411" s="14"/>
      <c r="I411" s="14"/>
      <c r="J411" s="14"/>
      <c r="K411" s="53"/>
      <c r="L411" s="13"/>
      <c r="M411" s="14"/>
      <c r="N411" s="14"/>
      <c r="O411" s="14"/>
      <c r="P411" s="14"/>
      <c r="Q411" s="14"/>
      <c r="R411" s="53"/>
      <c r="S411" s="237">
        <f t="shared" si="75"/>
        <v>0</v>
      </c>
      <c r="T411" s="237">
        <f t="shared" si="76"/>
        <v>0</v>
      </c>
      <c r="U411" s="14"/>
      <c r="V411" s="237">
        <f t="shared" si="77"/>
        <v>0</v>
      </c>
      <c r="W411" s="53"/>
      <c r="X411" s="17">
        <f t="shared" si="78"/>
        <v>0</v>
      </c>
      <c r="Y411" s="17">
        <f t="shared" si="79"/>
        <v>0</v>
      </c>
      <c r="Z411" s="17">
        <f t="shared" si="80"/>
        <v>0</v>
      </c>
      <c r="AB411" s="237">
        <f t="shared" si="81"/>
        <v>0</v>
      </c>
      <c r="AC411" s="17">
        <f t="shared" si="82"/>
        <v>0</v>
      </c>
      <c r="AD411" s="237">
        <f t="shared" si="83"/>
        <v>0</v>
      </c>
      <c r="AE411" s="17">
        <f t="shared" si="84"/>
        <v>0</v>
      </c>
      <c r="AF411" s="17">
        <f t="shared" si="85"/>
        <v>0</v>
      </c>
      <c r="AG411" s="35"/>
    </row>
    <row r="412" spans="1:33" ht="21" customHeight="1" x14ac:dyDescent="0.2">
      <c r="A412" s="10"/>
      <c r="B412" s="11"/>
      <c r="C412" s="12"/>
      <c r="D412" s="53"/>
      <c r="E412" s="13"/>
      <c r="F412" s="14"/>
      <c r="G412" s="14"/>
      <c r="H412" s="14"/>
      <c r="I412" s="14"/>
      <c r="J412" s="14"/>
      <c r="K412" s="53"/>
      <c r="L412" s="13"/>
      <c r="M412" s="14"/>
      <c r="N412" s="14"/>
      <c r="O412" s="14"/>
      <c r="P412" s="14"/>
      <c r="Q412" s="14"/>
      <c r="R412" s="53"/>
      <c r="S412" s="237">
        <f t="shared" si="75"/>
        <v>0</v>
      </c>
      <c r="T412" s="237">
        <f t="shared" si="76"/>
        <v>0</v>
      </c>
      <c r="U412" s="14"/>
      <c r="V412" s="237">
        <f t="shared" si="77"/>
        <v>0</v>
      </c>
      <c r="W412" s="53"/>
      <c r="X412" s="17">
        <f t="shared" si="78"/>
        <v>0</v>
      </c>
      <c r="Y412" s="17">
        <f t="shared" si="79"/>
        <v>0</v>
      </c>
      <c r="Z412" s="17">
        <f t="shared" si="80"/>
        <v>0</v>
      </c>
      <c r="AB412" s="237">
        <f t="shared" si="81"/>
        <v>0</v>
      </c>
      <c r="AC412" s="17">
        <f t="shared" si="82"/>
        <v>0</v>
      </c>
      <c r="AD412" s="237">
        <f t="shared" si="83"/>
        <v>0</v>
      </c>
      <c r="AE412" s="17">
        <f t="shared" si="84"/>
        <v>0</v>
      </c>
      <c r="AF412" s="17">
        <f t="shared" si="85"/>
        <v>0</v>
      </c>
      <c r="AG412" s="35"/>
    </row>
    <row r="413" spans="1:33" ht="21" customHeight="1" x14ac:dyDescent="0.2">
      <c r="A413" s="10"/>
      <c r="B413" s="11"/>
      <c r="C413" s="12"/>
      <c r="D413" s="53"/>
      <c r="E413" s="13"/>
      <c r="F413" s="14"/>
      <c r="G413" s="14"/>
      <c r="H413" s="14"/>
      <c r="I413" s="14"/>
      <c r="J413" s="14"/>
      <c r="K413" s="53"/>
      <c r="L413" s="13"/>
      <c r="M413" s="14"/>
      <c r="N413" s="14"/>
      <c r="O413" s="14"/>
      <c r="P413" s="14"/>
      <c r="Q413" s="14"/>
      <c r="R413" s="53"/>
      <c r="S413" s="237">
        <f t="shared" si="75"/>
        <v>0</v>
      </c>
      <c r="T413" s="237">
        <f t="shared" si="76"/>
        <v>0</v>
      </c>
      <c r="U413" s="14"/>
      <c r="V413" s="237">
        <f t="shared" si="77"/>
        <v>0</v>
      </c>
      <c r="W413" s="53"/>
      <c r="X413" s="17">
        <f t="shared" si="78"/>
        <v>0</v>
      </c>
      <c r="Y413" s="17">
        <f t="shared" si="79"/>
        <v>0</v>
      </c>
      <c r="Z413" s="17">
        <f t="shared" si="80"/>
        <v>0</v>
      </c>
      <c r="AB413" s="237">
        <f t="shared" si="81"/>
        <v>0</v>
      </c>
      <c r="AC413" s="17">
        <f t="shared" si="82"/>
        <v>0</v>
      </c>
      <c r="AD413" s="237">
        <f t="shared" si="83"/>
        <v>0</v>
      </c>
      <c r="AE413" s="17">
        <f t="shared" si="84"/>
        <v>0</v>
      </c>
      <c r="AF413" s="17">
        <f t="shared" si="85"/>
        <v>0</v>
      </c>
      <c r="AG413" s="35"/>
    </row>
    <row r="414" spans="1:33" ht="21" customHeight="1" x14ac:dyDescent="0.2">
      <c r="A414" s="10"/>
      <c r="B414" s="11"/>
      <c r="C414" s="12"/>
      <c r="D414" s="53"/>
      <c r="E414" s="13"/>
      <c r="F414" s="14"/>
      <c r="G414" s="14"/>
      <c r="H414" s="14"/>
      <c r="I414" s="14"/>
      <c r="J414" s="14"/>
      <c r="K414" s="53"/>
      <c r="L414" s="13"/>
      <c r="M414" s="14"/>
      <c r="N414" s="14"/>
      <c r="O414" s="14"/>
      <c r="P414" s="14"/>
      <c r="Q414" s="14"/>
      <c r="R414" s="53"/>
      <c r="S414" s="237">
        <f t="shared" si="75"/>
        <v>0</v>
      </c>
      <c r="T414" s="237">
        <f t="shared" si="76"/>
        <v>0</v>
      </c>
      <c r="U414" s="14"/>
      <c r="V414" s="237">
        <f t="shared" si="77"/>
        <v>0</v>
      </c>
      <c r="W414" s="53"/>
      <c r="X414" s="17">
        <f t="shared" si="78"/>
        <v>0</v>
      </c>
      <c r="Y414" s="17">
        <f t="shared" si="79"/>
        <v>0</v>
      </c>
      <c r="Z414" s="17">
        <f t="shared" si="80"/>
        <v>0</v>
      </c>
      <c r="AB414" s="237">
        <f t="shared" si="81"/>
        <v>0</v>
      </c>
      <c r="AC414" s="17">
        <f t="shared" si="82"/>
        <v>0</v>
      </c>
      <c r="AD414" s="237">
        <f t="shared" si="83"/>
        <v>0</v>
      </c>
      <c r="AE414" s="17">
        <f t="shared" si="84"/>
        <v>0</v>
      </c>
      <c r="AF414" s="17">
        <f t="shared" si="85"/>
        <v>0</v>
      </c>
      <c r="AG414" s="35"/>
    </row>
    <row r="415" spans="1:33" ht="21" customHeight="1" x14ac:dyDescent="0.2">
      <c r="A415" s="10"/>
      <c r="B415" s="11"/>
      <c r="C415" s="12"/>
      <c r="D415" s="53"/>
      <c r="E415" s="13"/>
      <c r="F415" s="14"/>
      <c r="G415" s="14"/>
      <c r="H415" s="14"/>
      <c r="I415" s="14"/>
      <c r="J415" s="14"/>
      <c r="K415" s="53"/>
      <c r="L415" s="13"/>
      <c r="M415" s="14"/>
      <c r="N415" s="14"/>
      <c r="O415" s="14"/>
      <c r="P415" s="14"/>
      <c r="Q415" s="14"/>
      <c r="R415" s="53"/>
      <c r="S415" s="237">
        <f t="shared" si="75"/>
        <v>0</v>
      </c>
      <c r="T415" s="237">
        <f t="shared" si="76"/>
        <v>0</v>
      </c>
      <c r="U415" s="14"/>
      <c r="V415" s="237">
        <f t="shared" si="77"/>
        <v>0</v>
      </c>
      <c r="W415" s="53"/>
      <c r="X415" s="17">
        <f t="shared" si="78"/>
        <v>0</v>
      </c>
      <c r="Y415" s="17">
        <f t="shared" si="79"/>
        <v>0</v>
      </c>
      <c r="Z415" s="17">
        <f t="shared" si="80"/>
        <v>0</v>
      </c>
      <c r="AB415" s="237">
        <f t="shared" si="81"/>
        <v>0</v>
      </c>
      <c r="AC415" s="17">
        <f t="shared" si="82"/>
        <v>0</v>
      </c>
      <c r="AD415" s="237">
        <f t="shared" si="83"/>
        <v>0</v>
      </c>
      <c r="AE415" s="17">
        <f t="shared" si="84"/>
        <v>0</v>
      </c>
      <c r="AF415" s="17">
        <f t="shared" si="85"/>
        <v>0</v>
      </c>
      <c r="AG415" s="35"/>
    </row>
    <row r="416" spans="1:33" ht="21" customHeight="1" x14ac:dyDescent="0.2">
      <c r="A416" s="10"/>
      <c r="B416" s="11"/>
      <c r="C416" s="12"/>
      <c r="D416" s="53"/>
      <c r="E416" s="13"/>
      <c r="F416" s="14"/>
      <c r="G416" s="14"/>
      <c r="H416" s="14"/>
      <c r="I416" s="14"/>
      <c r="J416" s="14"/>
      <c r="K416" s="53"/>
      <c r="L416" s="13"/>
      <c r="M416" s="14"/>
      <c r="N416" s="14"/>
      <c r="O416" s="14"/>
      <c r="P416" s="14"/>
      <c r="Q416" s="14"/>
      <c r="R416" s="53"/>
      <c r="S416" s="237">
        <f t="shared" si="75"/>
        <v>0</v>
      </c>
      <c r="T416" s="237">
        <f t="shared" si="76"/>
        <v>0</v>
      </c>
      <c r="U416" s="14"/>
      <c r="V416" s="237">
        <f t="shared" si="77"/>
        <v>0</v>
      </c>
      <c r="W416" s="53"/>
      <c r="X416" s="17">
        <f t="shared" si="78"/>
        <v>0</v>
      </c>
      <c r="Y416" s="17">
        <f t="shared" si="79"/>
        <v>0</v>
      </c>
      <c r="Z416" s="17">
        <f t="shared" si="80"/>
        <v>0</v>
      </c>
      <c r="AB416" s="237">
        <f t="shared" si="81"/>
        <v>0</v>
      </c>
      <c r="AC416" s="17">
        <f t="shared" si="82"/>
        <v>0</v>
      </c>
      <c r="AD416" s="237">
        <f t="shared" si="83"/>
        <v>0</v>
      </c>
      <c r="AE416" s="17">
        <f t="shared" si="84"/>
        <v>0</v>
      </c>
      <c r="AF416" s="17">
        <f t="shared" si="85"/>
        <v>0</v>
      </c>
      <c r="AG416" s="35"/>
    </row>
    <row r="417" spans="1:33" ht="21" customHeight="1" x14ac:dyDescent="0.2">
      <c r="A417" s="10"/>
      <c r="B417" s="11"/>
      <c r="C417" s="12"/>
      <c r="D417" s="53"/>
      <c r="E417" s="13"/>
      <c r="F417" s="14"/>
      <c r="G417" s="14"/>
      <c r="H417" s="14"/>
      <c r="I417" s="14"/>
      <c r="J417" s="14"/>
      <c r="K417" s="53"/>
      <c r="L417" s="13"/>
      <c r="M417" s="14"/>
      <c r="N417" s="14"/>
      <c r="O417" s="14"/>
      <c r="P417" s="14"/>
      <c r="Q417" s="14"/>
      <c r="R417" s="53"/>
      <c r="S417" s="237">
        <f t="shared" si="75"/>
        <v>0</v>
      </c>
      <c r="T417" s="237">
        <f t="shared" si="76"/>
        <v>0</v>
      </c>
      <c r="U417" s="14"/>
      <c r="V417" s="237">
        <f t="shared" si="77"/>
        <v>0</v>
      </c>
      <c r="W417" s="53"/>
      <c r="X417" s="17">
        <f t="shared" si="78"/>
        <v>0</v>
      </c>
      <c r="Y417" s="17">
        <f t="shared" si="79"/>
        <v>0</v>
      </c>
      <c r="Z417" s="17">
        <f t="shared" si="80"/>
        <v>0</v>
      </c>
      <c r="AB417" s="237">
        <f t="shared" si="81"/>
        <v>0</v>
      </c>
      <c r="AC417" s="17">
        <f t="shared" si="82"/>
        <v>0</v>
      </c>
      <c r="AD417" s="237">
        <f t="shared" si="83"/>
        <v>0</v>
      </c>
      <c r="AE417" s="17">
        <f t="shared" si="84"/>
        <v>0</v>
      </c>
      <c r="AF417" s="17">
        <f t="shared" si="85"/>
        <v>0</v>
      </c>
      <c r="AG417" s="35"/>
    </row>
    <row r="418" spans="1:33" ht="21" customHeight="1" x14ac:dyDescent="0.2">
      <c r="A418" s="10"/>
      <c r="B418" s="11"/>
      <c r="C418" s="12"/>
      <c r="D418" s="53"/>
      <c r="E418" s="13"/>
      <c r="F418" s="14"/>
      <c r="G418" s="14"/>
      <c r="H418" s="14"/>
      <c r="I418" s="14"/>
      <c r="J418" s="14"/>
      <c r="K418" s="53"/>
      <c r="L418" s="13"/>
      <c r="M418" s="14"/>
      <c r="N418" s="14"/>
      <c r="O418" s="14"/>
      <c r="P418" s="14"/>
      <c r="Q418" s="14"/>
      <c r="R418" s="53"/>
      <c r="S418" s="237">
        <f t="shared" si="75"/>
        <v>0</v>
      </c>
      <c r="T418" s="237">
        <f t="shared" si="76"/>
        <v>0</v>
      </c>
      <c r="U418" s="14"/>
      <c r="V418" s="237">
        <f t="shared" si="77"/>
        <v>0</v>
      </c>
      <c r="W418" s="53"/>
      <c r="X418" s="17">
        <f t="shared" si="78"/>
        <v>0</v>
      </c>
      <c r="Y418" s="17">
        <f t="shared" si="79"/>
        <v>0</v>
      </c>
      <c r="Z418" s="17">
        <f t="shared" si="80"/>
        <v>0</v>
      </c>
      <c r="AB418" s="237">
        <f t="shared" si="81"/>
        <v>0</v>
      </c>
      <c r="AC418" s="17">
        <f t="shared" si="82"/>
        <v>0</v>
      </c>
      <c r="AD418" s="237">
        <f t="shared" si="83"/>
        <v>0</v>
      </c>
      <c r="AE418" s="17">
        <f t="shared" si="84"/>
        <v>0</v>
      </c>
      <c r="AF418" s="17">
        <f t="shared" si="85"/>
        <v>0</v>
      </c>
      <c r="AG418" s="35"/>
    </row>
    <row r="419" spans="1:33" ht="21" customHeight="1" x14ac:dyDescent="0.2">
      <c r="A419" s="10"/>
      <c r="B419" s="11"/>
      <c r="C419" s="12"/>
      <c r="D419" s="53"/>
      <c r="E419" s="13"/>
      <c r="F419" s="14"/>
      <c r="G419" s="14"/>
      <c r="H419" s="14"/>
      <c r="I419" s="14"/>
      <c r="J419" s="14"/>
      <c r="K419" s="53"/>
      <c r="L419" s="13"/>
      <c r="M419" s="14"/>
      <c r="N419" s="14"/>
      <c r="O419" s="14"/>
      <c r="P419" s="14"/>
      <c r="Q419" s="14"/>
      <c r="R419" s="53"/>
      <c r="S419" s="237">
        <f t="shared" si="75"/>
        <v>0</v>
      </c>
      <c r="T419" s="237">
        <f t="shared" si="76"/>
        <v>0</v>
      </c>
      <c r="U419" s="14"/>
      <c r="V419" s="237">
        <f t="shared" si="77"/>
        <v>0</v>
      </c>
      <c r="W419" s="53"/>
      <c r="X419" s="17">
        <f t="shared" si="78"/>
        <v>0</v>
      </c>
      <c r="Y419" s="17">
        <f t="shared" si="79"/>
        <v>0</v>
      </c>
      <c r="Z419" s="17">
        <f t="shared" si="80"/>
        <v>0</v>
      </c>
      <c r="AB419" s="237">
        <f t="shared" si="81"/>
        <v>0</v>
      </c>
      <c r="AC419" s="17">
        <f t="shared" si="82"/>
        <v>0</v>
      </c>
      <c r="AD419" s="237">
        <f t="shared" si="83"/>
        <v>0</v>
      </c>
      <c r="AE419" s="17">
        <f t="shared" si="84"/>
        <v>0</v>
      </c>
      <c r="AF419" s="17">
        <f t="shared" si="85"/>
        <v>0</v>
      </c>
      <c r="AG419" s="35"/>
    </row>
    <row r="420" spans="1:33" ht="21" customHeight="1" x14ac:dyDescent="0.2">
      <c r="A420" s="10"/>
      <c r="B420" s="11"/>
      <c r="C420" s="12"/>
      <c r="D420" s="53"/>
      <c r="E420" s="13"/>
      <c r="F420" s="14"/>
      <c r="G420" s="14"/>
      <c r="H420" s="14"/>
      <c r="I420" s="14"/>
      <c r="J420" s="14"/>
      <c r="K420" s="53"/>
      <c r="L420" s="13"/>
      <c r="M420" s="14"/>
      <c r="N420" s="14"/>
      <c r="O420" s="14"/>
      <c r="P420" s="14"/>
      <c r="Q420" s="14"/>
      <c r="R420" s="53"/>
      <c r="S420" s="237">
        <f t="shared" si="75"/>
        <v>0</v>
      </c>
      <c r="T420" s="237">
        <f t="shared" si="76"/>
        <v>0</v>
      </c>
      <c r="U420" s="14"/>
      <c r="V420" s="237">
        <f t="shared" si="77"/>
        <v>0</v>
      </c>
      <c r="W420" s="53"/>
      <c r="X420" s="17">
        <f t="shared" si="78"/>
        <v>0</v>
      </c>
      <c r="Y420" s="17">
        <f t="shared" si="79"/>
        <v>0</v>
      </c>
      <c r="Z420" s="17">
        <f t="shared" si="80"/>
        <v>0</v>
      </c>
      <c r="AB420" s="237">
        <f t="shared" si="81"/>
        <v>0</v>
      </c>
      <c r="AC420" s="17">
        <f t="shared" si="82"/>
        <v>0</v>
      </c>
      <c r="AD420" s="237">
        <f t="shared" si="83"/>
        <v>0</v>
      </c>
      <c r="AE420" s="17">
        <f t="shared" si="84"/>
        <v>0</v>
      </c>
      <c r="AF420" s="17">
        <f t="shared" si="85"/>
        <v>0</v>
      </c>
      <c r="AG420" s="35"/>
    </row>
    <row r="421" spans="1:33" ht="21" customHeight="1" x14ac:dyDescent="0.2">
      <c r="A421" s="10"/>
      <c r="B421" s="11"/>
      <c r="C421" s="12"/>
      <c r="D421" s="53"/>
      <c r="E421" s="13"/>
      <c r="F421" s="14"/>
      <c r="G421" s="14"/>
      <c r="H421" s="14"/>
      <c r="I421" s="14"/>
      <c r="J421" s="14"/>
      <c r="K421" s="53"/>
      <c r="L421" s="13"/>
      <c r="M421" s="14"/>
      <c r="N421" s="14"/>
      <c r="O421" s="14"/>
      <c r="P421" s="14"/>
      <c r="Q421" s="14"/>
      <c r="R421" s="53"/>
      <c r="S421" s="237">
        <f t="shared" si="75"/>
        <v>0</v>
      </c>
      <c r="T421" s="237">
        <f t="shared" si="76"/>
        <v>0</v>
      </c>
      <c r="U421" s="14"/>
      <c r="V421" s="237">
        <f t="shared" si="77"/>
        <v>0</v>
      </c>
      <c r="W421" s="53"/>
      <c r="X421" s="17">
        <f t="shared" si="78"/>
        <v>0</v>
      </c>
      <c r="Y421" s="17">
        <f t="shared" si="79"/>
        <v>0</v>
      </c>
      <c r="Z421" s="17">
        <f t="shared" si="80"/>
        <v>0</v>
      </c>
      <c r="AB421" s="237">
        <f t="shared" si="81"/>
        <v>0</v>
      </c>
      <c r="AC421" s="17">
        <f t="shared" si="82"/>
        <v>0</v>
      </c>
      <c r="AD421" s="237">
        <f t="shared" si="83"/>
        <v>0</v>
      </c>
      <c r="AE421" s="17">
        <f t="shared" si="84"/>
        <v>0</v>
      </c>
      <c r="AF421" s="17">
        <f t="shared" si="85"/>
        <v>0</v>
      </c>
      <c r="AG421" s="35"/>
    </row>
    <row r="422" spans="1:33" ht="21" customHeight="1" x14ac:dyDescent="0.2">
      <c r="A422" s="10"/>
      <c r="B422" s="11"/>
      <c r="C422" s="12"/>
      <c r="D422" s="53"/>
      <c r="E422" s="13"/>
      <c r="F422" s="14"/>
      <c r="G422" s="14"/>
      <c r="H422" s="14"/>
      <c r="I422" s="14"/>
      <c r="J422" s="14"/>
      <c r="K422" s="53"/>
      <c r="L422" s="13"/>
      <c r="M422" s="14"/>
      <c r="N422" s="14"/>
      <c r="O422" s="14"/>
      <c r="P422" s="14"/>
      <c r="Q422" s="14"/>
      <c r="R422" s="53"/>
      <c r="S422" s="237">
        <f t="shared" si="75"/>
        <v>0</v>
      </c>
      <c r="T422" s="237">
        <f t="shared" si="76"/>
        <v>0</v>
      </c>
      <c r="U422" s="14"/>
      <c r="V422" s="237">
        <f t="shared" si="77"/>
        <v>0</v>
      </c>
      <c r="W422" s="53"/>
      <c r="X422" s="17">
        <f t="shared" si="78"/>
        <v>0</v>
      </c>
      <c r="Y422" s="17">
        <f t="shared" si="79"/>
        <v>0</v>
      </c>
      <c r="Z422" s="17">
        <f t="shared" si="80"/>
        <v>0</v>
      </c>
      <c r="AB422" s="237">
        <f t="shared" si="81"/>
        <v>0</v>
      </c>
      <c r="AC422" s="17">
        <f t="shared" si="82"/>
        <v>0</v>
      </c>
      <c r="AD422" s="237">
        <f t="shared" si="83"/>
        <v>0</v>
      </c>
      <c r="AE422" s="17">
        <f t="shared" si="84"/>
        <v>0</v>
      </c>
      <c r="AF422" s="17">
        <f t="shared" si="85"/>
        <v>0</v>
      </c>
      <c r="AG422" s="35"/>
    </row>
    <row r="423" spans="1:33" ht="21" customHeight="1" x14ac:dyDescent="0.2">
      <c r="A423" s="10"/>
      <c r="B423" s="11"/>
      <c r="C423" s="12"/>
      <c r="D423" s="53"/>
      <c r="E423" s="13"/>
      <c r="F423" s="14"/>
      <c r="G423" s="14"/>
      <c r="H423" s="14"/>
      <c r="I423" s="14"/>
      <c r="J423" s="14"/>
      <c r="K423" s="53"/>
      <c r="L423" s="13"/>
      <c r="M423" s="14"/>
      <c r="N423" s="14"/>
      <c r="O423" s="14"/>
      <c r="P423" s="14"/>
      <c r="Q423" s="14"/>
      <c r="R423" s="53"/>
      <c r="S423" s="237">
        <f t="shared" si="75"/>
        <v>0</v>
      </c>
      <c r="T423" s="237">
        <f t="shared" si="76"/>
        <v>0</v>
      </c>
      <c r="U423" s="14"/>
      <c r="V423" s="237">
        <f t="shared" si="77"/>
        <v>0</v>
      </c>
      <c r="W423" s="53"/>
      <c r="X423" s="17">
        <f t="shared" si="78"/>
        <v>0</v>
      </c>
      <c r="Y423" s="17">
        <f t="shared" si="79"/>
        <v>0</v>
      </c>
      <c r="Z423" s="17">
        <f t="shared" si="80"/>
        <v>0</v>
      </c>
      <c r="AB423" s="237">
        <f t="shared" si="81"/>
        <v>0</v>
      </c>
      <c r="AC423" s="17">
        <f t="shared" si="82"/>
        <v>0</v>
      </c>
      <c r="AD423" s="237">
        <f t="shared" si="83"/>
        <v>0</v>
      </c>
      <c r="AE423" s="17">
        <f t="shared" si="84"/>
        <v>0</v>
      </c>
      <c r="AF423" s="17">
        <f t="shared" si="85"/>
        <v>0</v>
      </c>
      <c r="AG423" s="35"/>
    </row>
    <row r="424" spans="1:33" ht="21" customHeight="1" x14ac:dyDescent="0.2">
      <c r="A424" s="10"/>
      <c r="B424" s="11"/>
      <c r="C424" s="12"/>
      <c r="D424" s="53"/>
      <c r="E424" s="13"/>
      <c r="F424" s="14"/>
      <c r="G424" s="14"/>
      <c r="H424" s="14"/>
      <c r="I424" s="14"/>
      <c r="J424" s="14"/>
      <c r="K424" s="53"/>
      <c r="L424" s="13"/>
      <c r="M424" s="14"/>
      <c r="N424" s="14"/>
      <c r="O424" s="14"/>
      <c r="P424" s="14"/>
      <c r="Q424" s="14"/>
      <c r="R424" s="53"/>
      <c r="S424" s="237">
        <f t="shared" si="75"/>
        <v>0</v>
      </c>
      <c r="T424" s="237">
        <f t="shared" si="76"/>
        <v>0</v>
      </c>
      <c r="U424" s="14"/>
      <c r="V424" s="237">
        <f t="shared" si="77"/>
        <v>0</v>
      </c>
      <c r="W424" s="53"/>
      <c r="X424" s="17">
        <f t="shared" si="78"/>
        <v>0</v>
      </c>
      <c r="Y424" s="17">
        <f t="shared" si="79"/>
        <v>0</v>
      </c>
      <c r="Z424" s="17">
        <f t="shared" si="80"/>
        <v>0</v>
      </c>
      <c r="AB424" s="237">
        <f t="shared" si="81"/>
        <v>0</v>
      </c>
      <c r="AC424" s="17">
        <f t="shared" si="82"/>
        <v>0</v>
      </c>
      <c r="AD424" s="237">
        <f t="shared" si="83"/>
        <v>0</v>
      </c>
      <c r="AE424" s="17">
        <f t="shared" si="84"/>
        <v>0</v>
      </c>
      <c r="AF424" s="17">
        <f t="shared" si="85"/>
        <v>0</v>
      </c>
      <c r="AG424" s="35"/>
    </row>
    <row r="425" spans="1:33" ht="21" customHeight="1" x14ac:dyDescent="0.2">
      <c r="A425" s="10"/>
      <c r="B425" s="11"/>
      <c r="C425" s="12"/>
      <c r="D425" s="53"/>
      <c r="E425" s="13"/>
      <c r="F425" s="14"/>
      <c r="G425" s="14"/>
      <c r="H425" s="14"/>
      <c r="I425" s="14"/>
      <c r="J425" s="14"/>
      <c r="K425" s="53"/>
      <c r="L425" s="13"/>
      <c r="M425" s="14"/>
      <c r="N425" s="14"/>
      <c r="O425" s="14"/>
      <c r="P425" s="14"/>
      <c r="Q425" s="14"/>
      <c r="R425" s="53"/>
      <c r="S425" s="237">
        <f t="shared" si="75"/>
        <v>0</v>
      </c>
      <c r="T425" s="237">
        <f t="shared" si="76"/>
        <v>0</v>
      </c>
      <c r="U425" s="14"/>
      <c r="V425" s="237">
        <f t="shared" si="77"/>
        <v>0</v>
      </c>
      <c r="W425" s="53"/>
      <c r="X425" s="17">
        <f t="shared" si="78"/>
        <v>0</v>
      </c>
      <c r="Y425" s="17">
        <f t="shared" si="79"/>
        <v>0</v>
      </c>
      <c r="Z425" s="17">
        <f t="shared" si="80"/>
        <v>0</v>
      </c>
      <c r="AB425" s="237">
        <f t="shared" si="81"/>
        <v>0</v>
      </c>
      <c r="AC425" s="17">
        <f t="shared" si="82"/>
        <v>0</v>
      </c>
      <c r="AD425" s="237">
        <f t="shared" si="83"/>
        <v>0</v>
      </c>
      <c r="AE425" s="17">
        <f t="shared" si="84"/>
        <v>0</v>
      </c>
      <c r="AF425" s="17">
        <f t="shared" si="85"/>
        <v>0</v>
      </c>
      <c r="AG425" s="35"/>
    </row>
    <row r="426" spans="1:33" ht="21" customHeight="1" x14ac:dyDescent="0.2">
      <c r="A426" s="10"/>
      <c r="B426" s="11"/>
      <c r="C426" s="12"/>
      <c r="D426" s="53"/>
      <c r="E426" s="13"/>
      <c r="F426" s="14"/>
      <c r="G426" s="14"/>
      <c r="H426" s="14"/>
      <c r="I426" s="14"/>
      <c r="J426" s="14"/>
      <c r="K426" s="53"/>
      <c r="L426" s="13"/>
      <c r="M426" s="14"/>
      <c r="N426" s="14"/>
      <c r="O426" s="14"/>
      <c r="P426" s="14"/>
      <c r="Q426" s="14"/>
      <c r="R426" s="53"/>
      <c r="S426" s="237">
        <f t="shared" si="75"/>
        <v>0</v>
      </c>
      <c r="T426" s="237">
        <f t="shared" si="76"/>
        <v>0</v>
      </c>
      <c r="U426" s="14"/>
      <c r="V426" s="237">
        <f t="shared" si="77"/>
        <v>0</v>
      </c>
      <c r="W426" s="53"/>
      <c r="X426" s="17">
        <f t="shared" si="78"/>
        <v>0</v>
      </c>
      <c r="Y426" s="17">
        <f t="shared" si="79"/>
        <v>0</v>
      </c>
      <c r="Z426" s="17">
        <f t="shared" si="80"/>
        <v>0</v>
      </c>
      <c r="AB426" s="237">
        <f t="shared" si="81"/>
        <v>0</v>
      </c>
      <c r="AC426" s="17">
        <f t="shared" si="82"/>
        <v>0</v>
      </c>
      <c r="AD426" s="237">
        <f t="shared" si="83"/>
        <v>0</v>
      </c>
      <c r="AE426" s="17">
        <f t="shared" si="84"/>
        <v>0</v>
      </c>
      <c r="AF426" s="17">
        <f t="shared" si="85"/>
        <v>0</v>
      </c>
      <c r="AG426" s="35"/>
    </row>
    <row r="427" spans="1:33" ht="21" customHeight="1" x14ac:dyDescent="0.2">
      <c r="A427" s="10"/>
      <c r="B427" s="11"/>
      <c r="C427" s="12"/>
      <c r="D427" s="53"/>
      <c r="E427" s="13"/>
      <c r="F427" s="14"/>
      <c r="G427" s="14"/>
      <c r="H427" s="14"/>
      <c r="I427" s="14"/>
      <c r="J427" s="14"/>
      <c r="K427" s="53"/>
      <c r="L427" s="13"/>
      <c r="M427" s="14"/>
      <c r="N427" s="14"/>
      <c r="O427" s="14"/>
      <c r="P427" s="14"/>
      <c r="Q427" s="14"/>
      <c r="R427" s="53"/>
      <c r="S427" s="237">
        <f t="shared" si="75"/>
        <v>0</v>
      </c>
      <c r="T427" s="237">
        <f t="shared" si="76"/>
        <v>0</v>
      </c>
      <c r="U427" s="14"/>
      <c r="V427" s="237">
        <f t="shared" si="77"/>
        <v>0</v>
      </c>
      <c r="W427" s="53"/>
      <c r="X427" s="17">
        <f t="shared" si="78"/>
        <v>0</v>
      </c>
      <c r="Y427" s="17">
        <f t="shared" si="79"/>
        <v>0</v>
      </c>
      <c r="Z427" s="17">
        <f t="shared" si="80"/>
        <v>0</v>
      </c>
      <c r="AB427" s="237">
        <f t="shared" si="81"/>
        <v>0</v>
      </c>
      <c r="AC427" s="17">
        <f t="shared" si="82"/>
        <v>0</v>
      </c>
      <c r="AD427" s="237">
        <f t="shared" si="83"/>
        <v>0</v>
      </c>
      <c r="AE427" s="17">
        <f t="shared" si="84"/>
        <v>0</v>
      </c>
      <c r="AF427" s="17">
        <f t="shared" si="85"/>
        <v>0</v>
      </c>
      <c r="AG427" s="35"/>
    </row>
    <row r="428" spans="1:33" ht="21" customHeight="1" x14ac:dyDescent="0.2">
      <c r="A428" s="10"/>
      <c r="B428" s="11"/>
      <c r="C428" s="12"/>
      <c r="D428" s="53"/>
      <c r="E428" s="13"/>
      <c r="F428" s="14"/>
      <c r="G428" s="14"/>
      <c r="H428" s="14"/>
      <c r="I428" s="14"/>
      <c r="J428" s="14"/>
      <c r="K428" s="53"/>
      <c r="L428" s="13"/>
      <c r="M428" s="14"/>
      <c r="N428" s="14"/>
      <c r="O428" s="14"/>
      <c r="P428" s="14"/>
      <c r="Q428" s="14"/>
      <c r="R428" s="53"/>
      <c r="S428" s="237">
        <f t="shared" si="75"/>
        <v>0</v>
      </c>
      <c r="T428" s="237">
        <f t="shared" si="76"/>
        <v>0</v>
      </c>
      <c r="U428" s="14"/>
      <c r="V428" s="237">
        <f t="shared" si="77"/>
        <v>0</v>
      </c>
      <c r="W428" s="53"/>
      <c r="X428" s="17">
        <f t="shared" si="78"/>
        <v>0</v>
      </c>
      <c r="Y428" s="17">
        <f t="shared" si="79"/>
        <v>0</v>
      </c>
      <c r="Z428" s="17">
        <f t="shared" si="80"/>
        <v>0</v>
      </c>
      <c r="AB428" s="237">
        <f t="shared" si="81"/>
        <v>0</v>
      </c>
      <c r="AC428" s="17">
        <f t="shared" si="82"/>
        <v>0</v>
      </c>
      <c r="AD428" s="237">
        <f t="shared" si="83"/>
        <v>0</v>
      </c>
      <c r="AE428" s="17">
        <f t="shared" si="84"/>
        <v>0</v>
      </c>
      <c r="AF428" s="17">
        <f t="shared" si="85"/>
        <v>0</v>
      </c>
      <c r="AG428" s="35"/>
    </row>
    <row r="429" spans="1:33" ht="21" customHeight="1" x14ac:dyDescent="0.2">
      <c r="A429" s="10"/>
      <c r="B429" s="11"/>
      <c r="C429" s="12"/>
      <c r="D429" s="53"/>
      <c r="E429" s="13"/>
      <c r="F429" s="14"/>
      <c r="G429" s="14"/>
      <c r="H429" s="14"/>
      <c r="I429" s="14"/>
      <c r="J429" s="14"/>
      <c r="K429" s="53"/>
      <c r="L429" s="13"/>
      <c r="M429" s="14"/>
      <c r="N429" s="14"/>
      <c r="O429" s="14"/>
      <c r="P429" s="14"/>
      <c r="Q429" s="14"/>
      <c r="R429" s="53"/>
      <c r="S429" s="237">
        <f t="shared" si="75"/>
        <v>0</v>
      </c>
      <c r="T429" s="237">
        <f t="shared" si="76"/>
        <v>0</v>
      </c>
      <c r="U429" s="14"/>
      <c r="V429" s="237">
        <f t="shared" si="77"/>
        <v>0</v>
      </c>
      <c r="W429" s="53"/>
      <c r="X429" s="17">
        <f t="shared" si="78"/>
        <v>0</v>
      </c>
      <c r="Y429" s="17">
        <f t="shared" si="79"/>
        <v>0</v>
      </c>
      <c r="Z429" s="17">
        <f t="shared" si="80"/>
        <v>0</v>
      </c>
      <c r="AB429" s="237">
        <f t="shared" si="81"/>
        <v>0</v>
      </c>
      <c r="AC429" s="17">
        <f t="shared" si="82"/>
        <v>0</v>
      </c>
      <c r="AD429" s="237">
        <f t="shared" si="83"/>
        <v>0</v>
      </c>
      <c r="AE429" s="17">
        <f t="shared" si="84"/>
        <v>0</v>
      </c>
      <c r="AF429" s="17">
        <f t="shared" si="85"/>
        <v>0</v>
      </c>
      <c r="AG429" s="35"/>
    </row>
    <row r="430" spans="1:33" ht="21" customHeight="1" x14ac:dyDescent="0.2">
      <c r="A430" s="10"/>
      <c r="B430" s="11"/>
      <c r="C430" s="12"/>
      <c r="D430" s="53"/>
      <c r="E430" s="13"/>
      <c r="F430" s="14"/>
      <c r="G430" s="14"/>
      <c r="H430" s="14"/>
      <c r="I430" s="14"/>
      <c r="J430" s="14"/>
      <c r="K430" s="53"/>
      <c r="L430" s="13"/>
      <c r="M430" s="14"/>
      <c r="N430" s="14"/>
      <c r="O430" s="14"/>
      <c r="P430" s="14"/>
      <c r="Q430" s="14"/>
      <c r="R430" s="53"/>
      <c r="S430" s="237">
        <f t="shared" si="75"/>
        <v>0</v>
      </c>
      <c r="T430" s="237">
        <f t="shared" si="76"/>
        <v>0</v>
      </c>
      <c r="U430" s="14"/>
      <c r="V430" s="237">
        <f t="shared" si="77"/>
        <v>0</v>
      </c>
      <c r="W430" s="53"/>
      <c r="X430" s="17">
        <f t="shared" si="78"/>
        <v>0</v>
      </c>
      <c r="Y430" s="17">
        <f t="shared" si="79"/>
        <v>0</v>
      </c>
      <c r="Z430" s="17">
        <f t="shared" si="80"/>
        <v>0</v>
      </c>
      <c r="AB430" s="237">
        <f t="shared" si="81"/>
        <v>0</v>
      </c>
      <c r="AC430" s="17">
        <f t="shared" si="82"/>
        <v>0</v>
      </c>
      <c r="AD430" s="237">
        <f t="shared" si="83"/>
        <v>0</v>
      </c>
      <c r="AE430" s="17">
        <f t="shared" si="84"/>
        <v>0</v>
      </c>
      <c r="AF430" s="17">
        <f t="shared" si="85"/>
        <v>0</v>
      </c>
      <c r="AG430" s="35"/>
    </row>
    <row r="431" spans="1:33" ht="21" customHeight="1" x14ac:dyDescent="0.2">
      <c r="A431" s="10"/>
      <c r="B431" s="11"/>
      <c r="C431" s="12"/>
      <c r="D431" s="53"/>
      <c r="E431" s="13"/>
      <c r="F431" s="14"/>
      <c r="G431" s="14"/>
      <c r="H431" s="14"/>
      <c r="I431" s="14"/>
      <c r="J431" s="14"/>
      <c r="K431" s="53"/>
      <c r="L431" s="13"/>
      <c r="M431" s="14"/>
      <c r="N431" s="14"/>
      <c r="O431" s="14"/>
      <c r="P431" s="14"/>
      <c r="Q431" s="14"/>
      <c r="R431" s="53"/>
      <c r="S431" s="237">
        <f t="shared" si="75"/>
        <v>0</v>
      </c>
      <c r="T431" s="237">
        <f t="shared" si="76"/>
        <v>0</v>
      </c>
      <c r="U431" s="14"/>
      <c r="V431" s="237">
        <f t="shared" si="77"/>
        <v>0</v>
      </c>
      <c r="W431" s="53"/>
      <c r="X431" s="17">
        <f t="shared" si="78"/>
        <v>0</v>
      </c>
      <c r="Y431" s="17">
        <f t="shared" si="79"/>
        <v>0</v>
      </c>
      <c r="Z431" s="17">
        <f t="shared" si="80"/>
        <v>0</v>
      </c>
      <c r="AB431" s="237">
        <f t="shared" si="81"/>
        <v>0</v>
      </c>
      <c r="AC431" s="17">
        <f t="shared" si="82"/>
        <v>0</v>
      </c>
      <c r="AD431" s="237">
        <f t="shared" si="83"/>
        <v>0</v>
      </c>
      <c r="AE431" s="17">
        <f t="shared" si="84"/>
        <v>0</v>
      </c>
      <c r="AF431" s="17">
        <f t="shared" si="85"/>
        <v>0</v>
      </c>
      <c r="AG431" s="35"/>
    </row>
    <row r="432" spans="1:33" ht="21" customHeight="1" x14ac:dyDescent="0.2">
      <c r="A432" s="10"/>
      <c r="B432" s="11"/>
      <c r="C432" s="12"/>
      <c r="D432" s="53"/>
      <c r="E432" s="13"/>
      <c r="F432" s="14"/>
      <c r="G432" s="14"/>
      <c r="H432" s="14"/>
      <c r="I432" s="14"/>
      <c r="J432" s="14"/>
      <c r="K432" s="53"/>
      <c r="L432" s="13"/>
      <c r="M432" s="14"/>
      <c r="N432" s="14"/>
      <c r="O432" s="14"/>
      <c r="P432" s="14"/>
      <c r="Q432" s="14"/>
      <c r="R432" s="53"/>
      <c r="S432" s="237">
        <f t="shared" si="75"/>
        <v>0</v>
      </c>
      <c r="T432" s="237">
        <f t="shared" si="76"/>
        <v>0</v>
      </c>
      <c r="U432" s="14"/>
      <c r="V432" s="237">
        <f t="shared" si="77"/>
        <v>0</v>
      </c>
      <c r="W432" s="53"/>
      <c r="X432" s="17">
        <f t="shared" si="78"/>
        <v>0</v>
      </c>
      <c r="Y432" s="17">
        <f t="shared" si="79"/>
        <v>0</v>
      </c>
      <c r="Z432" s="17">
        <f t="shared" si="80"/>
        <v>0</v>
      </c>
      <c r="AB432" s="237">
        <f t="shared" si="81"/>
        <v>0</v>
      </c>
      <c r="AC432" s="17">
        <f t="shared" si="82"/>
        <v>0</v>
      </c>
      <c r="AD432" s="237">
        <f t="shared" si="83"/>
        <v>0</v>
      </c>
      <c r="AE432" s="17">
        <f t="shared" si="84"/>
        <v>0</v>
      </c>
      <c r="AF432" s="17">
        <f t="shared" si="85"/>
        <v>0</v>
      </c>
      <c r="AG432" s="35"/>
    </row>
    <row r="433" spans="1:33" ht="21" customHeight="1" x14ac:dyDescent="0.2">
      <c r="A433" s="10"/>
      <c r="B433" s="11"/>
      <c r="C433" s="12"/>
      <c r="D433" s="53"/>
      <c r="E433" s="13"/>
      <c r="F433" s="14"/>
      <c r="G433" s="14"/>
      <c r="H433" s="14"/>
      <c r="I433" s="14"/>
      <c r="J433" s="14"/>
      <c r="K433" s="53"/>
      <c r="L433" s="13"/>
      <c r="M433" s="14"/>
      <c r="N433" s="14"/>
      <c r="O433" s="14"/>
      <c r="P433" s="14"/>
      <c r="Q433" s="14"/>
      <c r="R433" s="53"/>
      <c r="S433" s="237">
        <f t="shared" si="75"/>
        <v>0</v>
      </c>
      <c r="T433" s="237">
        <f t="shared" si="76"/>
        <v>0</v>
      </c>
      <c r="U433" s="14"/>
      <c r="V433" s="237">
        <f t="shared" si="77"/>
        <v>0</v>
      </c>
      <c r="W433" s="53"/>
      <c r="X433" s="17">
        <f t="shared" si="78"/>
        <v>0</v>
      </c>
      <c r="Y433" s="17">
        <f t="shared" si="79"/>
        <v>0</v>
      </c>
      <c r="Z433" s="17">
        <f t="shared" si="80"/>
        <v>0</v>
      </c>
      <c r="AB433" s="237">
        <f t="shared" si="81"/>
        <v>0</v>
      </c>
      <c r="AC433" s="17">
        <f t="shared" si="82"/>
        <v>0</v>
      </c>
      <c r="AD433" s="237">
        <f t="shared" si="83"/>
        <v>0</v>
      </c>
      <c r="AE433" s="17">
        <f t="shared" si="84"/>
        <v>0</v>
      </c>
      <c r="AF433" s="17">
        <f t="shared" si="85"/>
        <v>0</v>
      </c>
      <c r="AG433" s="35"/>
    </row>
    <row r="434" spans="1:33" ht="21" customHeight="1" x14ac:dyDescent="0.2">
      <c r="A434" s="10"/>
      <c r="B434" s="11"/>
      <c r="C434" s="12"/>
      <c r="D434" s="53"/>
      <c r="E434" s="13"/>
      <c r="F434" s="14"/>
      <c r="G434" s="14"/>
      <c r="H434" s="14"/>
      <c r="I434" s="14"/>
      <c r="J434" s="14"/>
      <c r="K434" s="53"/>
      <c r="L434" s="13"/>
      <c r="M434" s="14"/>
      <c r="N434" s="14"/>
      <c r="O434" s="14"/>
      <c r="P434" s="14"/>
      <c r="Q434" s="14"/>
      <c r="R434" s="53"/>
      <c r="S434" s="237">
        <f t="shared" si="75"/>
        <v>0</v>
      </c>
      <c r="T434" s="237">
        <f t="shared" si="76"/>
        <v>0</v>
      </c>
      <c r="U434" s="14"/>
      <c r="V434" s="237">
        <f t="shared" si="77"/>
        <v>0</v>
      </c>
      <c r="W434" s="53"/>
      <c r="X434" s="17">
        <f t="shared" si="78"/>
        <v>0</v>
      </c>
      <c r="Y434" s="17">
        <f t="shared" si="79"/>
        <v>0</v>
      </c>
      <c r="Z434" s="17">
        <f t="shared" si="80"/>
        <v>0</v>
      </c>
      <c r="AB434" s="237">
        <f t="shared" si="81"/>
        <v>0</v>
      </c>
      <c r="AC434" s="17">
        <f t="shared" si="82"/>
        <v>0</v>
      </c>
      <c r="AD434" s="237">
        <f t="shared" si="83"/>
        <v>0</v>
      </c>
      <c r="AE434" s="17">
        <f t="shared" si="84"/>
        <v>0</v>
      </c>
      <c r="AF434" s="17">
        <f t="shared" si="85"/>
        <v>0</v>
      </c>
      <c r="AG434" s="35"/>
    </row>
    <row r="435" spans="1:33" ht="21" customHeight="1" x14ac:dyDescent="0.2">
      <c r="A435" s="10"/>
      <c r="B435" s="11"/>
      <c r="C435" s="12"/>
      <c r="D435" s="53"/>
      <c r="E435" s="13"/>
      <c r="F435" s="14"/>
      <c r="G435" s="14"/>
      <c r="H435" s="14"/>
      <c r="I435" s="14"/>
      <c r="J435" s="14"/>
      <c r="K435" s="53"/>
      <c r="L435" s="13"/>
      <c r="M435" s="14"/>
      <c r="N435" s="14"/>
      <c r="O435" s="14"/>
      <c r="P435" s="14"/>
      <c r="Q435" s="14"/>
      <c r="R435" s="53"/>
      <c r="S435" s="237">
        <f t="shared" si="75"/>
        <v>0</v>
      </c>
      <c r="T435" s="237">
        <f t="shared" si="76"/>
        <v>0</v>
      </c>
      <c r="U435" s="14"/>
      <c r="V435" s="237">
        <f t="shared" si="77"/>
        <v>0</v>
      </c>
      <c r="W435" s="53"/>
      <c r="X435" s="17">
        <f t="shared" si="78"/>
        <v>0</v>
      </c>
      <c r="Y435" s="17">
        <f t="shared" si="79"/>
        <v>0</v>
      </c>
      <c r="Z435" s="17">
        <f t="shared" si="80"/>
        <v>0</v>
      </c>
      <c r="AB435" s="237">
        <f t="shared" si="81"/>
        <v>0</v>
      </c>
      <c r="AC435" s="17">
        <f t="shared" si="82"/>
        <v>0</v>
      </c>
      <c r="AD435" s="237">
        <f t="shared" si="83"/>
        <v>0</v>
      </c>
      <c r="AE435" s="17">
        <f t="shared" si="84"/>
        <v>0</v>
      </c>
      <c r="AF435" s="17">
        <f t="shared" si="85"/>
        <v>0</v>
      </c>
      <c r="AG435" s="35"/>
    </row>
    <row r="436" spans="1:33" ht="21" customHeight="1" x14ac:dyDescent="0.2">
      <c r="A436" s="10"/>
      <c r="B436" s="11"/>
      <c r="C436" s="12"/>
      <c r="D436" s="53"/>
      <c r="E436" s="13"/>
      <c r="F436" s="14"/>
      <c r="G436" s="14"/>
      <c r="H436" s="14"/>
      <c r="I436" s="14"/>
      <c r="J436" s="14"/>
      <c r="K436" s="53"/>
      <c r="L436" s="13"/>
      <c r="M436" s="14"/>
      <c r="N436" s="14"/>
      <c r="O436" s="14"/>
      <c r="P436" s="14"/>
      <c r="Q436" s="14"/>
      <c r="R436" s="53"/>
      <c r="S436" s="237">
        <f t="shared" si="75"/>
        <v>0</v>
      </c>
      <c r="T436" s="237">
        <f t="shared" si="76"/>
        <v>0</v>
      </c>
      <c r="U436" s="14"/>
      <c r="V436" s="237">
        <f t="shared" si="77"/>
        <v>0</v>
      </c>
      <c r="W436" s="53"/>
      <c r="X436" s="17">
        <f t="shared" si="78"/>
        <v>0</v>
      </c>
      <c r="Y436" s="17">
        <f t="shared" si="79"/>
        <v>0</v>
      </c>
      <c r="Z436" s="17">
        <f t="shared" si="80"/>
        <v>0</v>
      </c>
      <c r="AB436" s="237">
        <f t="shared" si="81"/>
        <v>0</v>
      </c>
      <c r="AC436" s="17">
        <f t="shared" si="82"/>
        <v>0</v>
      </c>
      <c r="AD436" s="237">
        <f t="shared" si="83"/>
        <v>0</v>
      </c>
      <c r="AE436" s="17">
        <f t="shared" si="84"/>
        <v>0</v>
      </c>
      <c r="AF436" s="17">
        <f t="shared" si="85"/>
        <v>0</v>
      </c>
      <c r="AG436" s="35"/>
    </row>
    <row r="437" spans="1:33" ht="21" customHeight="1" x14ac:dyDescent="0.2">
      <c r="A437" s="10"/>
      <c r="B437" s="11"/>
      <c r="C437" s="12"/>
      <c r="D437" s="53"/>
      <c r="E437" s="13"/>
      <c r="F437" s="14"/>
      <c r="G437" s="14"/>
      <c r="H437" s="14"/>
      <c r="I437" s="14"/>
      <c r="J437" s="14"/>
      <c r="K437" s="53"/>
      <c r="L437" s="13"/>
      <c r="M437" s="14"/>
      <c r="N437" s="14"/>
      <c r="O437" s="14"/>
      <c r="P437" s="14"/>
      <c r="Q437" s="14"/>
      <c r="R437" s="53"/>
      <c r="S437" s="237">
        <f t="shared" si="75"/>
        <v>0</v>
      </c>
      <c r="T437" s="237">
        <f t="shared" si="76"/>
        <v>0</v>
      </c>
      <c r="U437" s="14"/>
      <c r="V437" s="237">
        <f t="shared" si="77"/>
        <v>0</v>
      </c>
      <c r="W437" s="53"/>
      <c r="X437" s="17">
        <f t="shared" si="78"/>
        <v>0</v>
      </c>
      <c r="Y437" s="17">
        <f t="shared" si="79"/>
        <v>0</v>
      </c>
      <c r="Z437" s="17">
        <f t="shared" si="80"/>
        <v>0</v>
      </c>
      <c r="AB437" s="237">
        <f t="shared" si="81"/>
        <v>0</v>
      </c>
      <c r="AC437" s="17">
        <f t="shared" si="82"/>
        <v>0</v>
      </c>
      <c r="AD437" s="237">
        <f t="shared" si="83"/>
        <v>0</v>
      </c>
      <c r="AE437" s="17">
        <f t="shared" si="84"/>
        <v>0</v>
      </c>
      <c r="AF437" s="17">
        <f t="shared" si="85"/>
        <v>0</v>
      </c>
      <c r="AG437" s="35"/>
    </row>
    <row r="438" spans="1:33" ht="21" customHeight="1" x14ac:dyDescent="0.2">
      <c r="A438" s="10"/>
      <c r="B438" s="11"/>
      <c r="C438" s="12"/>
      <c r="D438" s="53"/>
      <c r="E438" s="13"/>
      <c r="F438" s="14"/>
      <c r="G438" s="14"/>
      <c r="H438" s="14"/>
      <c r="I438" s="14"/>
      <c r="J438" s="14"/>
      <c r="K438" s="53"/>
      <c r="L438" s="13"/>
      <c r="M438" s="14"/>
      <c r="N438" s="14"/>
      <c r="O438" s="14"/>
      <c r="P438" s="14"/>
      <c r="Q438" s="14"/>
      <c r="R438" s="53"/>
      <c r="S438" s="237">
        <f t="shared" si="75"/>
        <v>0</v>
      </c>
      <c r="T438" s="237">
        <f t="shared" si="76"/>
        <v>0</v>
      </c>
      <c r="U438" s="14"/>
      <c r="V438" s="237">
        <f t="shared" si="77"/>
        <v>0</v>
      </c>
      <c r="W438" s="53"/>
      <c r="X438" s="17">
        <f t="shared" si="78"/>
        <v>0</v>
      </c>
      <c r="Y438" s="17">
        <f t="shared" si="79"/>
        <v>0</v>
      </c>
      <c r="Z438" s="17">
        <f t="shared" si="80"/>
        <v>0</v>
      </c>
      <c r="AB438" s="237">
        <f t="shared" si="81"/>
        <v>0</v>
      </c>
      <c r="AC438" s="17">
        <f t="shared" si="82"/>
        <v>0</v>
      </c>
      <c r="AD438" s="237">
        <f t="shared" si="83"/>
        <v>0</v>
      </c>
      <c r="AE438" s="17">
        <f t="shared" si="84"/>
        <v>0</v>
      </c>
      <c r="AF438" s="17">
        <f t="shared" si="85"/>
        <v>0</v>
      </c>
      <c r="AG438" s="35"/>
    </row>
    <row r="439" spans="1:33" ht="21" customHeight="1" x14ac:dyDescent="0.2">
      <c r="A439" s="10"/>
      <c r="B439" s="11"/>
      <c r="C439" s="12"/>
      <c r="D439" s="53"/>
      <c r="E439" s="13"/>
      <c r="F439" s="14"/>
      <c r="G439" s="14"/>
      <c r="H439" s="14"/>
      <c r="I439" s="14"/>
      <c r="J439" s="14"/>
      <c r="K439" s="53"/>
      <c r="L439" s="13"/>
      <c r="M439" s="14"/>
      <c r="N439" s="14"/>
      <c r="O439" s="14"/>
      <c r="P439" s="14"/>
      <c r="Q439" s="14"/>
      <c r="R439" s="53"/>
      <c r="S439" s="237">
        <f t="shared" si="75"/>
        <v>0</v>
      </c>
      <c r="T439" s="237">
        <f t="shared" si="76"/>
        <v>0</v>
      </c>
      <c r="U439" s="14"/>
      <c r="V439" s="237">
        <f t="shared" si="77"/>
        <v>0</v>
      </c>
      <c r="W439" s="53"/>
      <c r="X439" s="17">
        <f t="shared" si="78"/>
        <v>0</v>
      </c>
      <c r="Y439" s="17">
        <f t="shared" si="79"/>
        <v>0</v>
      </c>
      <c r="Z439" s="17">
        <f t="shared" si="80"/>
        <v>0</v>
      </c>
      <c r="AB439" s="237">
        <f t="shared" si="81"/>
        <v>0</v>
      </c>
      <c r="AC439" s="17">
        <f t="shared" si="82"/>
        <v>0</v>
      </c>
      <c r="AD439" s="237">
        <f t="shared" si="83"/>
        <v>0</v>
      </c>
      <c r="AE439" s="17">
        <f t="shared" si="84"/>
        <v>0</v>
      </c>
      <c r="AF439" s="17">
        <f t="shared" si="85"/>
        <v>0</v>
      </c>
      <c r="AG439" s="35"/>
    </row>
    <row r="440" spans="1:33" ht="21" customHeight="1" x14ac:dyDescent="0.2">
      <c r="A440" s="10"/>
      <c r="B440" s="11"/>
      <c r="C440" s="12"/>
      <c r="D440" s="53"/>
      <c r="E440" s="13"/>
      <c r="F440" s="14"/>
      <c r="G440" s="14"/>
      <c r="H440" s="14"/>
      <c r="I440" s="14"/>
      <c r="J440" s="14"/>
      <c r="K440" s="53"/>
      <c r="L440" s="13"/>
      <c r="M440" s="14"/>
      <c r="N440" s="14"/>
      <c r="O440" s="14"/>
      <c r="P440" s="14"/>
      <c r="Q440" s="14"/>
      <c r="R440" s="53"/>
      <c r="S440" s="237">
        <f t="shared" si="75"/>
        <v>0</v>
      </c>
      <c r="T440" s="237">
        <f t="shared" si="76"/>
        <v>0</v>
      </c>
      <c r="U440" s="14"/>
      <c r="V440" s="237">
        <f t="shared" si="77"/>
        <v>0</v>
      </c>
      <c r="W440" s="53"/>
      <c r="X440" s="17">
        <f t="shared" si="78"/>
        <v>0</v>
      </c>
      <c r="Y440" s="17">
        <f t="shared" si="79"/>
        <v>0</v>
      </c>
      <c r="Z440" s="17">
        <f t="shared" si="80"/>
        <v>0</v>
      </c>
      <c r="AB440" s="237">
        <f t="shared" si="81"/>
        <v>0</v>
      </c>
      <c r="AC440" s="17">
        <f t="shared" si="82"/>
        <v>0</v>
      </c>
      <c r="AD440" s="237">
        <f t="shared" si="83"/>
        <v>0</v>
      </c>
      <c r="AE440" s="17">
        <f t="shared" si="84"/>
        <v>0</v>
      </c>
      <c r="AF440" s="17">
        <f t="shared" si="85"/>
        <v>0</v>
      </c>
      <c r="AG440" s="35"/>
    </row>
    <row r="441" spans="1:33" ht="21" customHeight="1" x14ac:dyDescent="0.2">
      <c r="A441" s="10"/>
      <c r="B441" s="11"/>
      <c r="C441" s="12"/>
      <c r="D441" s="53"/>
      <c r="E441" s="13"/>
      <c r="F441" s="14"/>
      <c r="G441" s="14"/>
      <c r="H441" s="14"/>
      <c r="I441" s="14"/>
      <c r="J441" s="14"/>
      <c r="K441" s="53"/>
      <c r="L441" s="13"/>
      <c r="M441" s="14"/>
      <c r="N441" s="14"/>
      <c r="O441" s="14"/>
      <c r="P441" s="14"/>
      <c r="Q441" s="14"/>
      <c r="R441" s="53"/>
      <c r="S441" s="237">
        <f t="shared" si="75"/>
        <v>0</v>
      </c>
      <c r="T441" s="237">
        <f t="shared" si="76"/>
        <v>0</v>
      </c>
      <c r="U441" s="14"/>
      <c r="V441" s="237">
        <f t="shared" si="77"/>
        <v>0</v>
      </c>
      <c r="W441" s="53"/>
      <c r="X441" s="17">
        <f t="shared" si="78"/>
        <v>0</v>
      </c>
      <c r="Y441" s="17">
        <f t="shared" si="79"/>
        <v>0</v>
      </c>
      <c r="Z441" s="17">
        <f t="shared" si="80"/>
        <v>0</v>
      </c>
      <c r="AB441" s="237">
        <f t="shared" si="81"/>
        <v>0</v>
      </c>
      <c r="AC441" s="17">
        <f t="shared" si="82"/>
        <v>0</v>
      </c>
      <c r="AD441" s="237">
        <f t="shared" si="83"/>
        <v>0</v>
      </c>
      <c r="AE441" s="17">
        <f t="shared" si="84"/>
        <v>0</v>
      </c>
      <c r="AF441" s="17">
        <f t="shared" si="85"/>
        <v>0</v>
      </c>
      <c r="AG441" s="35"/>
    </row>
    <row r="442" spans="1:33" ht="21" customHeight="1" x14ac:dyDescent="0.2">
      <c r="A442" s="10"/>
      <c r="B442" s="11"/>
      <c r="C442" s="12"/>
      <c r="D442" s="53"/>
      <c r="E442" s="13"/>
      <c r="F442" s="14"/>
      <c r="G442" s="14"/>
      <c r="H442" s="14"/>
      <c r="I442" s="14"/>
      <c r="J442" s="14"/>
      <c r="K442" s="53"/>
      <c r="L442" s="13"/>
      <c r="M442" s="14"/>
      <c r="N442" s="14"/>
      <c r="O442" s="14"/>
      <c r="P442" s="14"/>
      <c r="Q442" s="14"/>
      <c r="R442" s="53"/>
      <c r="S442" s="237">
        <f t="shared" si="75"/>
        <v>0</v>
      </c>
      <c r="T442" s="237">
        <f t="shared" si="76"/>
        <v>0</v>
      </c>
      <c r="U442" s="14"/>
      <c r="V442" s="237">
        <f t="shared" si="77"/>
        <v>0</v>
      </c>
      <c r="W442" s="53"/>
      <c r="X442" s="17">
        <f t="shared" si="78"/>
        <v>0</v>
      </c>
      <c r="Y442" s="17">
        <f t="shared" si="79"/>
        <v>0</v>
      </c>
      <c r="Z442" s="17">
        <f t="shared" si="80"/>
        <v>0</v>
      </c>
      <c r="AB442" s="237">
        <f t="shared" si="81"/>
        <v>0</v>
      </c>
      <c r="AC442" s="17">
        <f t="shared" si="82"/>
        <v>0</v>
      </c>
      <c r="AD442" s="237">
        <f t="shared" si="83"/>
        <v>0</v>
      </c>
      <c r="AE442" s="17">
        <f t="shared" si="84"/>
        <v>0</v>
      </c>
      <c r="AF442" s="17">
        <f t="shared" si="85"/>
        <v>0</v>
      </c>
      <c r="AG442" s="35"/>
    </row>
    <row r="443" spans="1:33" ht="21" customHeight="1" x14ac:dyDescent="0.2">
      <c r="A443" s="10"/>
      <c r="B443" s="11"/>
      <c r="C443" s="12"/>
      <c r="D443" s="53"/>
      <c r="E443" s="13"/>
      <c r="F443" s="14"/>
      <c r="G443" s="14"/>
      <c r="H443" s="14"/>
      <c r="I443" s="14"/>
      <c r="J443" s="14"/>
      <c r="K443" s="53"/>
      <c r="L443" s="13"/>
      <c r="M443" s="14"/>
      <c r="N443" s="14"/>
      <c r="O443" s="14"/>
      <c r="P443" s="14"/>
      <c r="Q443" s="14"/>
      <c r="R443" s="53"/>
      <c r="S443" s="237">
        <f t="shared" si="75"/>
        <v>0</v>
      </c>
      <c r="T443" s="237">
        <f t="shared" si="76"/>
        <v>0</v>
      </c>
      <c r="U443" s="14"/>
      <c r="V443" s="237">
        <f t="shared" si="77"/>
        <v>0</v>
      </c>
      <c r="W443" s="53"/>
      <c r="X443" s="17">
        <f t="shared" si="78"/>
        <v>0</v>
      </c>
      <c r="Y443" s="17">
        <f t="shared" si="79"/>
        <v>0</v>
      </c>
      <c r="Z443" s="17">
        <f t="shared" si="80"/>
        <v>0</v>
      </c>
      <c r="AB443" s="237">
        <f t="shared" si="81"/>
        <v>0</v>
      </c>
      <c r="AC443" s="17">
        <f t="shared" si="82"/>
        <v>0</v>
      </c>
      <c r="AD443" s="237">
        <f t="shared" si="83"/>
        <v>0</v>
      </c>
      <c r="AE443" s="17">
        <f t="shared" si="84"/>
        <v>0</v>
      </c>
      <c r="AF443" s="17">
        <f t="shared" si="85"/>
        <v>0</v>
      </c>
      <c r="AG443" s="35"/>
    </row>
    <row r="444" spans="1:33" ht="21" customHeight="1" x14ac:dyDescent="0.2">
      <c r="A444" s="10"/>
      <c r="B444" s="11"/>
      <c r="C444" s="12"/>
      <c r="D444" s="53"/>
      <c r="E444" s="13"/>
      <c r="F444" s="14"/>
      <c r="G444" s="14"/>
      <c r="H444" s="14"/>
      <c r="I444" s="14"/>
      <c r="J444" s="14"/>
      <c r="K444" s="53"/>
      <c r="L444" s="13"/>
      <c r="M444" s="14"/>
      <c r="N444" s="14"/>
      <c r="O444" s="14"/>
      <c r="P444" s="14"/>
      <c r="Q444" s="14"/>
      <c r="R444" s="53"/>
      <c r="S444" s="237">
        <f t="shared" si="75"/>
        <v>0</v>
      </c>
      <c r="T444" s="237">
        <f t="shared" si="76"/>
        <v>0</v>
      </c>
      <c r="U444" s="14"/>
      <c r="V444" s="237">
        <f t="shared" si="77"/>
        <v>0</v>
      </c>
      <c r="W444" s="53"/>
      <c r="X444" s="17">
        <f t="shared" si="78"/>
        <v>0</v>
      </c>
      <c r="Y444" s="17">
        <f t="shared" si="79"/>
        <v>0</v>
      </c>
      <c r="Z444" s="17">
        <f t="shared" si="80"/>
        <v>0</v>
      </c>
      <c r="AB444" s="237">
        <f t="shared" si="81"/>
        <v>0</v>
      </c>
      <c r="AC444" s="17">
        <f t="shared" si="82"/>
        <v>0</v>
      </c>
      <c r="AD444" s="237">
        <f t="shared" si="83"/>
        <v>0</v>
      </c>
      <c r="AE444" s="17">
        <f t="shared" si="84"/>
        <v>0</v>
      </c>
      <c r="AF444" s="17">
        <f t="shared" si="85"/>
        <v>0</v>
      </c>
      <c r="AG444" s="35"/>
    </row>
    <row r="445" spans="1:33" ht="21" customHeight="1" x14ac:dyDescent="0.2">
      <c r="A445" s="10"/>
      <c r="B445" s="11"/>
      <c r="C445" s="12"/>
      <c r="D445" s="53"/>
      <c r="E445" s="13"/>
      <c r="F445" s="14"/>
      <c r="G445" s="14"/>
      <c r="H445" s="14"/>
      <c r="I445" s="14"/>
      <c r="J445" s="14"/>
      <c r="K445" s="53"/>
      <c r="L445" s="13"/>
      <c r="M445" s="14"/>
      <c r="N445" s="14"/>
      <c r="O445" s="14"/>
      <c r="P445" s="14"/>
      <c r="Q445" s="14"/>
      <c r="R445" s="53"/>
      <c r="S445" s="237">
        <f t="shared" si="75"/>
        <v>0</v>
      </c>
      <c r="T445" s="237">
        <f t="shared" si="76"/>
        <v>0</v>
      </c>
      <c r="U445" s="14"/>
      <c r="V445" s="237">
        <f t="shared" si="77"/>
        <v>0</v>
      </c>
      <c r="W445" s="53"/>
      <c r="X445" s="17">
        <f t="shared" si="78"/>
        <v>0</v>
      </c>
      <c r="Y445" s="17">
        <f t="shared" si="79"/>
        <v>0</v>
      </c>
      <c r="Z445" s="17">
        <f t="shared" si="80"/>
        <v>0</v>
      </c>
      <c r="AB445" s="237">
        <f t="shared" si="81"/>
        <v>0</v>
      </c>
      <c r="AC445" s="17">
        <f t="shared" si="82"/>
        <v>0</v>
      </c>
      <c r="AD445" s="237">
        <f t="shared" si="83"/>
        <v>0</v>
      </c>
      <c r="AE445" s="17">
        <f t="shared" si="84"/>
        <v>0</v>
      </c>
      <c r="AF445" s="17">
        <f t="shared" si="85"/>
        <v>0</v>
      </c>
      <c r="AG445" s="35"/>
    </row>
    <row r="446" spans="1:33" ht="21" customHeight="1" x14ac:dyDescent="0.2">
      <c r="A446" s="10"/>
      <c r="B446" s="11"/>
      <c r="C446" s="12"/>
      <c r="D446" s="53"/>
      <c r="E446" s="13"/>
      <c r="F446" s="14"/>
      <c r="G446" s="14"/>
      <c r="H446" s="14"/>
      <c r="I446" s="14"/>
      <c r="J446" s="14"/>
      <c r="K446" s="53"/>
      <c r="L446" s="13"/>
      <c r="M446" s="14"/>
      <c r="N446" s="14"/>
      <c r="O446" s="14"/>
      <c r="P446" s="14"/>
      <c r="Q446" s="14"/>
      <c r="R446" s="53"/>
      <c r="S446" s="237">
        <f t="shared" si="75"/>
        <v>0</v>
      </c>
      <c r="T446" s="237">
        <f t="shared" si="76"/>
        <v>0</v>
      </c>
      <c r="U446" s="14"/>
      <c r="V446" s="237">
        <f t="shared" si="77"/>
        <v>0</v>
      </c>
      <c r="W446" s="53"/>
      <c r="X446" s="17">
        <f t="shared" si="78"/>
        <v>0</v>
      </c>
      <c r="Y446" s="17">
        <f t="shared" si="79"/>
        <v>0</v>
      </c>
      <c r="Z446" s="17">
        <f t="shared" si="80"/>
        <v>0</v>
      </c>
      <c r="AB446" s="237">
        <f t="shared" si="81"/>
        <v>0</v>
      </c>
      <c r="AC446" s="17">
        <f t="shared" si="82"/>
        <v>0</v>
      </c>
      <c r="AD446" s="237">
        <f t="shared" si="83"/>
        <v>0</v>
      </c>
      <c r="AE446" s="17">
        <f t="shared" si="84"/>
        <v>0</v>
      </c>
      <c r="AF446" s="17">
        <f t="shared" si="85"/>
        <v>0</v>
      </c>
      <c r="AG446" s="35"/>
    </row>
    <row r="447" spans="1:33" ht="21" customHeight="1" x14ac:dyDescent="0.2">
      <c r="A447" s="10"/>
      <c r="B447" s="11"/>
      <c r="C447" s="12"/>
      <c r="D447" s="53"/>
      <c r="E447" s="13"/>
      <c r="F447" s="14"/>
      <c r="G447" s="14"/>
      <c r="H447" s="14"/>
      <c r="I447" s="14"/>
      <c r="J447" s="14"/>
      <c r="K447" s="53"/>
      <c r="L447" s="13"/>
      <c r="M447" s="14"/>
      <c r="N447" s="14"/>
      <c r="O447" s="14"/>
      <c r="P447" s="14"/>
      <c r="Q447" s="14"/>
      <c r="R447" s="53"/>
      <c r="S447" s="237">
        <f t="shared" si="75"/>
        <v>0</v>
      </c>
      <c r="T447" s="237">
        <f t="shared" si="76"/>
        <v>0</v>
      </c>
      <c r="U447" s="14"/>
      <c r="V447" s="237">
        <f t="shared" si="77"/>
        <v>0</v>
      </c>
      <c r="W447" s="53"/>
      <c r="X447" s="17">
        <f t="shared" si="78"/>
        <v>0</v>
      </c>
      <c r="Y447" s="17">
        <f t="shared" si="79"/>
        <v>0</v>
      </c>
      <c r="Z447" s="17">
        <f t="shared" si="80"/>
        <v>0</v>
      </c>
      <c r="AB447" s="237">
        <f t="shared" si="81"/>
        <v>0</v>
      </c>
      <c r="AC447" s="17">
        <f t="shared" si="82"/>
        <v>0</v>
      </c>
      <c r="AD447" s="237">
        <f t="shared" si="83"/>
        <v>0</v>
      </c>
      <c r="AE447" s="17">
        <f t="shared" si="84"/>
        <v>0</v>
      </c>
      <c r="AF447" s="17">
        <f t="shared" si="85"/>
        <v>0</v>
      </c>
      <c r="AG447" s="35"/>
    </row>
    <row r="448" spans="1:33" ht="21" customHeight="1" x14ac:dyDescent="0.2">
      <c r="A448" s="10"/>
      <c r="B448" s="11"/>
      <c r="C448" s="12"/>
      <c r="D448" s="53"/>
      <c r="E448" s="13"/>
      <c r="F448" s="14"/>
      <c r="G448" s="14"/>
      <c r="H448" s="14"/>
      <c r="I448" s="14"/>
      <c r="J448" s="14"/>
      <c r="K448" s="53"/>
      <c r="L448" s="13"/>
      <c r="M448" s="14"/>
      <c r="N448" s="14"/>
      <c r="O448" s="14"/>
      <c r="P448" s="14"/>
      <c r="Q448" s="14"/>
      <c r="R448" s="53"/>
      <c r="S448" s="237">
        <f t="shared" si="75"/>
        <v>0</v>
      </c>
      <c r="T448" s="237">
        <f t="shared" si="76"/>
        <v>0</v>
      </c>
      <c r="U448" s="14"/>
      <c r="V448" s="237">
        <f t="shared" si="77"/>
        <v>0</v>
      </c>
      <c r="W448" s="53"/>
      <c r="X448" s="17">
        <f t="shared" si="78"/>
        <v>0</v>
      </c>
      <c r="Y448" s="17">
        <f t="shared" si="79"/>
        <v>0</v>
      </c>
      <c r="Z448" s="17">
        <f t="shared" si="80"/>
        <v>0</v>
      </c>
      <c r="AB448" s="237">
        <f t="shared" si="81"/>
        <v>0</v>
      </c>
      <c r="AC448" s="17">
        <f t="shared" si="82"/>
        <v>0</v>
      </c>
      <c r="AD448" s="237">
        <f t="shared" si="83"/>
        <v>0</v>
      </c>
      <c r="AE448" s="17">
        <f t="shared" si="84"/>
        <v>0</v>
      </c>
      <c r="AF448" s="17">
        <f t="shared" si="85"/>
        <v>0</v>
      </c>
      <c r="AG448" s="35"/>
    </row>
    <row r="449" spans="1:33" ht="21" customHeight="1" x14ac:dyDescent="0.2">
      <c r="A449" s="10"/>
      <c r="B449" s="11"/>
      <c r="C449" s="12"/>
      <c r="D449" s="53"/>
      <c r="E449" s="13"/>
      <c r="F449" s="14"/>
      <c r="G449" s="14"/>
      <c r="H449" s="14"/>
      <c r="I449" s="14"/>
      <c r="J449" s="14"/>
      <c r="K449" s="53"/>
      <c r="L449" s="13"/>
      <c r="M449" s="14"/>
      <c r="N449" s="14"/>
      <c r="O449" s="14"/>
      <c r="P449" s="14"/>
      <c r="Q449" s="14"/>
      <c r="R449" s="53"/>
      <c r="S449" s="237">
        <f t="shared" si="75"/>
        <v>0</v>
      </c>
      <c r="T449" s="237">
        <f t="shared" si="76"/>
        <v>0</v>
      </c>
      <c r="U449" s="14"/>
      <c r="V449" s="237">
        <f t="shared" si="77"/>
        <v>0</v>
      </c>
      <c r="W449" s="53"/>
      <c r="X449" s="17">
        <f t="shared" si="78"/>
        <v>0</v>
      </c>
      <c r="Y449" s="17">
        <f t="shared" si="79"/>
        <v>0</v>
      </c>
      <c r="Z449" s="17">
        <f t="shared" si="80"/>
        <v>0</v>
      </c>
      <c r="AB449" s="237">
        <f t="shared" si="81"/>
        <v>0</v>
      </c>
      <c r="AC449" s="17">
        <f t="shared" si="82"/>
        <v>0</v>
      </c>
      <c r="AD449" s="237">
        <f t="shared" si="83"/>
        <v>0</v>
      </c>
      <c r="AE449" s="17">
        <f t="shared" si="84"/>
        <v>0</v>
      </c>
      <c r="AF449" s="17">
        <f t="shared" si="85"/>
        <v>0</v>
      </c>
      <c r="AG449" s="35"/>
    </row>
    <row r="450" spans="1:33" ht="21" customHeight="1" x14ac:dyDescent="0.2">
      <c r="A450" s="10"/>
      <c r="B450" s="11"/>
      <c r="C450" s="12"/>
      <c r="D450" s="53"/>
      <c r="E450" s="13"/>
      <c r="F450" s="14"/>
      <c r="G450" s="14"/>
      <c r="H450" s="14"/>
      <c r="I450" s="14"/>
      <c r="J450" s="14"/>
      <c r="K450" s="53"/>
      <c r="L450" s="13"/>
      <c r="M450" s="14"/>
      <c r="N450" s="14"/>
      <c r="O450" s="14"/>
      <c r="P450" s="14"/>
      <c r="Q450" s="14"/>
      <c r="R450" s="53"/>
      <c r="S450" s="237">
        <f t="shared" si="75"/>
        <v>0</v>
      </c>
      <c r="T450" s="237">
        <f t="shared" si="76"/>
        <v>0</v>
      </c>
      <c r="U450" s="14"/>
      <c r="V450" s="237">
        <f t="shared" si="77"/>
        <v>0</v>
      </c>
      <c r="W450" s="53"/>
      <c r="X450" s="17">
        <f t="shared" si="78"/>
        <v>0</v>
      </c>
      <c r="Y450" s="17">
        <f t="shared" si="79"/>
        <v>0</v>
      </c>
      <c r="Z450" s="17">
        <f t="shared" si="80"/>
        <v>0</v>
      </c>
      <c r="AB450" s="237">
        <f t="shared" si="81"/>
        <v>0</v>
      </c>
      <c r="AC450" s="17">
        <f t="shared" si="82"/>
        <v>0</v>
      </c>
      <c r="AD450" s="237">
        <f t="shared" si="83"/>
        <v>0</v>
      </c>
      <c r="AE450" s="17">
        <f t="shared" si="84"/>
        <v>0</v>
      </c>
      <c r="AF450" s="17">
        <f t="shared" si="85"/>
        <v>0</v>
      </c>
      <c r="AG450" s="35"/>
    </row>
    <row r="451" spans="1:33" ht="21" customHeight="1" x14ac:dyDescent="0.2">
      <c r="A451" s="10"/>
      <c r="B451" s="11"/>
      <c r="C451" s="12"/>
      <c r="D451" s="53"/>
      <c r="E451" s="13"/>
      <c r="F451" s="14"/>
      <c r="G451" s="14"/>
      <c r="H451" s="14"/>
      <c r="I451" s="14"/>
      <c r="J451" s="14"/>
      <c r="K451" s="53"/>
      <c r="L451" s="13"/>
      <c r="M451" s="14"/>
      <c r="N451" s="14"/>
      <c r="O451" s="14"/>
      <c r="P451" s="14"/>
      <c r="Q451" s="14"/>
      <c r="R451" s="53"/>
      <c r="S451" s="237">
        <f t="shared" si="75"/>
        <v>0</v>
      </c>
      <c r="T451" s="237">
        <f t="shared" si="76"/>
        <v>0</v>
      </c>
      <c r="U451" s="14"/>
      <c r="V451" s="237">
        <f t="shared" si="77"/>
        <v>0</v>
      </c>
      <c r="W451" s="53"/>
      <c r="X451" s="17">
        <f t="shared" si="78"/>
        <v>0</v>
      </c>
      <c r="Y451" s="17">
        <f t="shared" si="79"/>
        <v>0</v>
      </c>
      <c r="Z451" s="17">
        <f t="shared" si="80"/>
        <v>0</v>
      </c>
      <c r="AB451" s="237">
        <f t="shared" si="81"/>
        <v>0</v>
      </c>
      <c r="AC451" s="17">
        <f t="shared" si="82"/>
        <v>0</v>
      </c>
      <c r="AD451" s="237">
        <f t="shared" si="83"/>
        <v>0</v>
      </c>
      <c r="AE451" s="17">
        <f t="shared" si="84"/>
        <v>0</v>
      </c>
      <c r="AF451" s="17">
        <f t="shared" si="85"/>
        <v>0</v>
      </c>
      <c r="AG451" s="35"/>
    </row>
    <row r="452" spans="1:33" ht="21" customHeight="1" x14ac:dyDescent="0.2">
      <c r="A452" s="10"/>
      <c r="B452" s="11"/>
      <c r="C452" s="12"/>
      <c r="D452" s="53"/>
      <c r="E452" s="13"/>
      <c r="F452" s="14"/>
      <c r="G452" s="14"/>
      <c r="H452" s="14"/>
      <c r="I452" s="14"/>
      <c r="J452" s="14"/>
      <c r="K452" s="53"/>
      <c r="L452" s="13"/>
      <c r="M452" s="14"/>
      <c r="N452" s="14"/>
      <c r="O452" s="14"/>
      <c r="P452" s="14"/>
      <c r="Q452" s="14"/>
      <c r="R452" s="53"/>
      <c r="S452" s="237">
        <f t="shared" si="75"/>
        <v>0</v>
      </c>
      <c r="T452" s="237">
        <f t="shared" si="76"/>
        <v>0</v>
      </c>
      <c r="U452" s="14"/>
      <c r="V452" s="237">
        <f t="shared" si="77"/>
        <v>0</v>
      </c>
      <c r="W452" s="53"/>
      <c r="X452" s="17">
        <f t="shared" si="78"/>
        <v>0</v>
      </c>
      <c r="Y452" s="17">
        <f t="shared" si="79"/>
        <v>0</v>
      </c>
      <c r="Z452" s="17">
        <f t="shared" si="80"/>
        <v>0</v>
      </c>
      <c r="AB452" s="237">
        <f t="shared" si="81"/>
        <v>0</v>
      </c>
      <c r="AC452" s="17">
        <f t="shared" si="82"/>
        <v>0</v>
      </c>
      <c r="AD452" s="237">
        <f t="shared" si="83"/>
        <v>0</v>
      </c>
      <c r="AE452" s="17">
        <f t="shared" si="84"/>
        <v>0</v>
      </c>
      <c r="AF452" s="17">
        <f t="shared" si="85"/>
        <v>0</v>
      </c>
      <c r="AG452" s="35"/>
    </row>
    <row r="453" spans="1:33" ht="21" customHeight="1" x14ac:dyDescent="0.2">
      <c r="A453" s="10"/>
      <c r="B453" s="11"/>
      <c r="C453" s="12"/>
      <c r="D453" s="53"/>
      <c r="E453" s="13"/>
      <c r="F453" s="14"/>
      <c r="G453" s="14"/>
      <c r="H453" s="14"/>
      <c r="I453" s="14"/>
      <c r="J453" s="14"/>
      <c r="K453" s="53"/>
      <c r="L453" s="13"/>
      <c r="M453" s="14"/>
      <c r="N453" s="14"/>
      <c r="O453" s="14"/>
      <c r="P453" s="14"/>
      <c r="Q453" s="14"/>
      <c r="R453" s="53"/>
      <c r="S453" s="237">
        <f t="shared" ref="S453:S516" si="86">SUM(E453:J453)</f>
        <v>0</v>
      </c>
      <c r="T453" s="237">
        <f t="shared" ref="T453:T516" si="87">SUM(L453:Q453)</f>
        <v>0</v>
      </c>
      <c r="U453" s="14"/>
      <c r="V453" s="237">
        <f t="shared" si="77"/>
        <v>0</v>
      </c>
      <c r="W453" s="53"/>
      <c r="X453" s="17">
        <f t="shared" si="78"/>
        <v>0</v>
      </c>
      <c r="Y453" s="17">
        <f t="shared" si="79"/>
        <v>0</v>
      </c>
      <c r="Z453" s="17">
        <f t="shared" si="80"/>
        <v>0</v>
      </c>
      <c r="AB453" s="237">
        <f t="shared" si="81"/>
        <v>0</v>
      </c>
      <c r="AC453" s="17">
        <f t="shared" si="82"/>
        <v>0</v>
      </c>
      <c r="AD453" s="237">
        <f t="shared" si="83"/>
        <v>0</v>
      </c>
      <c r="AE453" s="17">
        <f t="shared" si="84"/>
        <v>0</v>
      </c>
      <c r="AF453" s="17">
        <f t="shared" si="85"/>
        <v>0</v>
      </c>
      <c r="AG453" s="35"/>
    </row>
    <row r="454" spans="1:33" ht="21" customHeight="1" x14ac:dyDescent="0.2">
      <c r="A454" s="10"/>
      <c r="B454" s="11"/>
      <c r="C454" s="12"/>
      <c r="D454" s="53"/>
      <c r="E454" s="13"/>
      <c r="F454" s="14"/>
      <c r="G454" s="14"/>
      <c r="H454" s="14"/>
      <c r="I454" s="14"/>
      <c r="J454" s="14"/>
      <c r="K454" s="53"/>
      <c r="L454" s="13"/>
      <c r="M454" s="14"/>
      <c r="N454" s="14"/>
      <c r="O454" s="14"/>
      <c r="P454" s="14"/>
      <c r="Q454" s="14"/>
      <c r="R454" s="53"/>
      <c r="S454" s="237">
        <f t="shared" si="86"/>
        <v>0</v>
      </c>
      <c r="T454" s="237">
        <f t="shared" si="87"/>
        <v>0</v>
      </c>
      <c r="U454" s="14"/>
      <c r="V454" s="237">
        <f t="shared" ref="V454:V517" si="88">IF(SUM(S454:U454)=0,0,V453+S454-T454+U454)</f>
        <v>0</v>
      </c>
      <c r="W454" s="53"/>
      <c r="X454" s="17">
        <f t="shared" ref="X454:X517" si="89">SUM(E454:F454,J454)*C454</f>
        <v>0</v>
      </c>
      <c r="Y454" s="17">
        <f t="shared" ref="Y454:Y517" si="90">SUM(L454:M454,Q454)*C454</f>
        <v>0</v>
      </c>
      <c r="Z454" s="17">
        <f t="shared" ref="Z454:Z517" si="91">X454-Y454</f>
        <v>0</v>
      </c>
      <c r="AB454" s="237">
        <f t="shared" ref="AB454:AB517" si="92">SUM(E454,F454,G454,I454,J454)+IF(U454&gt;0,U454,0)</f>
        <v>0</v>
      </c>
      <c r="AC454" s="17">
        <f t="shared" ref="AC454:AC517" si="93">AB454*C454</f>
        <v>0</v>
      </c>
      <c r="AD454" s="237">
        <f t="shared" ref="AD454:AD517" si="94">SUM(L454,M454,N454,P454,Q454)+IF(U454&lt;0,U454*-1,0)</f>
        <v>0</v>
      </c>
      <c r="AE454" s="17">
        <f t="shared" ref="AE454:AE517" si="95">SUM(N454,P454)*C454</f>
        <v>0</v>
      </c>
      <c r="AF454" s="17">
        <f t="shared" si="85"/>
        <v>0</v>
      </c>
      <c r="AG454" s="35"/>
    </row>
    <row r="455" spans="1:33" ht="21" customHeight="1" x14ac:dyDescent="0.2">
      <c r="A455" s="10"/>
      <c r="B455" s="11"/>
      <c r="C455" s="12"/>
      <c r="D455" s="53"/>
      <c r="E455" s="13"/>
      <c r="F455" s="14"/>
      <c r="G455" s="14"/>
      <c r="H455" s="14"/>
      <c r="I455" s="14"/>
      <c r="J455" s="14"/>
      <c r="K455" s="53"/>
      <c r="L455" s="13"/>
      <c r="M455" s="14"/>
      <c r="N455" s="14"/>
      <c r="O455" s="14"/>
      <c r="P455" s="14"/>
      <c r="Q455" s="14"/>
      <c r="R455" s="53"/>
      <c r="S455" s="237">
        <f t="shared" si="86"/>
        <v>0</v>
      </c>
      <c r="T455" s="237">
        <f t="shared" si="87"/>
        <v>0</v>
      </c>
      <c r="U455" s="14"/>
      <c r="V455" s="237">
        <f t="shared" si="88"/>
        <v>0</v>
      </c>
      <c r="W455" s="53"/>
      <c r="X455" s="17">
        <f t="shared" si="89"/>
        <v>0</v>
      </c>
      <c r="Y455" s="17">
        <f t="shared" si="90"/>
        <v>0</v>
      </c>
      <c r="Z455" s="17">
        <f t="shared" si="91"/>
        <v>0</v>
      </c>
      <c r="AB455" s="237">
        <f t="shared" si="92"/>
        <v>0</v>
      </c>
      <c r="AC455" s="17">
        <f t="shared" si="93"/>
        <v>0</v>
      </c>
      <c r="AD455" s="237">
        <f t="shared" si="94"/>
        <v>0</v>
      </c>
      <c r="AE455" s="17">
        <f t="shared" si="95"/>
        <v>0</v>
      </c>
      <c r="AF455" s="17">
        <f t="shared" ref="AF455:AF518" si="96">(SUM(E455:F455)+IF(U455&gt;0,U455,0))*C455</f>
        <v>0</v>
      </c>
      <c r="AG455" s="35"/>
    </row>
    <row r="456" spans="1:33" ht="21" customHeight="1" x14ac:dyDescent="0.2">
      <c r="A456" s="10"/>
      <c r="B456" s="11"/>
      <c r="C456" s="12"/>
      <c r="D456" s="53"/>
      <c r="E456" s="13"/>
      <c r="F456" s="14"/>
      <c r="G456" s="14"/>
      <c r="H456" s="14"/>
      <c r="I456" s="14"/>
      <c r="J456" s="14"/>
      <c r="K456" s="53"/>
      <c r="L456" s="13"/>
      <c r="M456" s="14"/>
      <c r="N456" s="14"/>
      <c r="O456" s="14"/>
      <c r="P456" s="14"/>
      <c r="Q456" s="14"/>
      <c r="R456" s="53"/>
      <c r="S456" s="237">
        <f t="shared" si="86"/>
        <v>0</v>
      </c>
      <c r="T456" s="237">
        <f t="shared" si="87"/>
        <v>0</v>
      </c>
      <c r="U456" s="14"/>
      <c r="V456" s="237">
        <f t="shared" si="88"/>
        <v>0</v>
      </c>
      <c r="W456" s="53"/>
      <c r="X456" s="17">
        <f t="shared" si="89"/>
        <v>0</v>
      </c>
      <c r="Y456" s="17">
        <f t="shared" si="90"/>
        <v>0</v>
      </c>
      <c r="Z456" s="17">
        <f t="shared" si="91"/>
        <v>0</v>
      </c>
      <c r="AB456" s="237">
        <f t="shared" si="92"/>
        <v>0</v>
      </c>
      <c r="AC456" s="17">
        <f t="shared" si="93"/>
        <v>0</v>
      </c>
      <c r="AD456" s="237">
        <f t="shared" si="94"/>
        <v>0</v>
      </c>
      <c r="AE456" s="17">
        <f t="shared" si="95"/>
        <v>0</v>
      </c>
      <c r="AF456" s="17">
        <f t="shared" si="96"/>
        <v>0</v>
      </c>
      <c r="AG456" s="35"/>
    </row>
    <row r="457" spans="1:33" ht="21" customHeight="1" x14ac:dyDescent="0.2">
      <c r="A457" s="10"/>
      <c r="B457" s="11"/>
      <c r="C457" s="12"/>
      <c r="D457" s="53"/>
      <c r="E457" s="13"/>
      <c r="F457" s="14"/>
      <c r="G457" s="14"/>
      <c r="H457" s="14"/>
      <c r="I457" s="14"/>
      <c r="J457" s="14"/>
      <c r="K457" s="53"/>
      <c r="L457" s="13"/>
      <c r="M457" s="14"/>
      <c r="N457" s="14"/>
      <c r="O457" s="14"/>
      <c r="P457" s="14"/>
      <c r="Q457" s="14"/>
      <c r="R457" s="53"/>
      <c r="S457" s="237">
        <f t="shared" si="86"/>
        <v>0</v>
      </c>
      <c r="T457" s="237">
        <f t="shared" si="87"/>
        <v>0</v>
      </c>
      <c r="U457" s="14"/>
      <c r="V457" s="237">
        <f t="shared" si="88"/>
        <v>0</v>
      </c>
      <c r="W457" s="53"/>
      <c r="X457" s="17">
        <f t="shared" si="89"/>
        <v>0</v>
      </c>
      <c r="Y457" s="17">
        <f t="shared" si="90"/>
        <v>0</v>
      </c>
      <c r="Z457" s="17">
        <f t="shared" si="91"/>
        <v>0</v>
      </c>
      <c r="AB457" s="237">
        <f t="shared" si="92"/>
        <v>0</v>
      </c>
      <c r="AC457" s="17">
        <f t="shared" si="93"/>
        <v>0</v>
      </c>
      <c r="AD457" s="237">
        <f t="shared" si="94"/>
        <v>0</v>
      </c>
      <c r="AE457" s="17">
        <f t="shared" si="95"/>
        <v>0</v>
      </c>
      <c r="AF457" s="17">
        <f t="shared" si="96"/>
        <v>0</v>
      </c>
      <c r="AG457" s="35"/>
    </row>
    <row r="458" spans="1:33" ht="21" customHeight="1" x14ac:dyDescent="0.2">
      <c r="A458" s="10"/>
      <c r="B458" s="11"/>
      <c r="C458" s="12"/>
      <c r="D458" s="53"/>
      <c r="E458" s="13"/>
      <c r="F458" s="14"/>
      <c r="G458" s="14"/>
      <c r="H458" s="14"/>
      <c r="I458" s="14"/>
      <c r="J458" s="14"/>
      <c r="K458" s="53"/>
      <c r="L458" s="13"/>
      <c r="M458" s="14"/>
      <c r="N458" s="14"/>
      <c r="O458" s="14"/>
      <c r="P458" s="14"/>
      <c r="Q458" s="14"/>
      <c r="R458" s="53"/>
      <c r="S458" s="237">
        <f t="shared" si="86"/>
        <v>0</v>
      </c>
      <c r="T458" s="237">
        <f t="shared" si="87"/>
        <v>0</v>
      </c>
      <c r="U458" s="14"/>
      <c r="V458" s="237">
        <f t="shared" si="88"/>
        <v>0</v>
      </c>
      <c r="W458" s="53"/>
      <c r="X458" s="17">
        <f t="shared" si="89"/>
        <v>0</v>
      </c>
      <c r="Y458" s="17">
        <f t="shared" si="90"/>
        <v>0</v>
      </c>
      <c r="Z458" s="17">
        <f t="shared" si="91"/>
        <v>0</v>
      </c>
      <c r="AB458" s="237">
        <f t="shared" si="92"/>
        <v>0</v>
      </c>
      <c r="AC458" s="17">
        <f t="shared" si="93"/>
        <v>0</v>
      </c>
      <c r="AD458" s="237">
        <f t="shared" si="94"/>
        <v>0</v>
      </c>
      <c r="AE458" s="17">
        <f t="shared" si="95"/>
        <v>0</v>
      </c>
      <c r="AF458" s="17">
        <f t="shared" si="96"/>
        <v>0</v>
      </c>
      <c r="AG458" s="35"/>
    </row>
    <row r="459" spans="1:33" ht="21" customHeight="1" x14ac:dyDescent="0.2">
      <c r="A459" s="10"/>
      <c r="B459" s="11"/>
      <c r="C459" s="12"/>
      <c r="D459" s="53"/>
      <c r="E459" s="13"/>
      <c r="F459" s="14"/>
      <c r="G459" s="14"/>
      <c r="H459" s="14"/>
      <c r="I459" s="14"/>
      <c r="J459" s="14"/>
      <c r="K459" s="53"/>
      <c r="L459" s="13"/>
      <c r="M459" s="14"/>
      <c r="N459" s="14"/>
      <c r="O459" s="14"/>
      <c r="P459" s="14"/>
      <c r="Q459" s="14"/>
      <c r="R459" s="53"/>
      <c r="S459" s="237">
        <f t="shared" si="86"/>
        <v>0</v>
      </c>
      <c r="T459" s="237">
        <f t="shared" si="87"/>
        <v>0</v>
      </c>
      <c r="U459" s="14"/>
      <c r="V459" s="237">
        <f t="shared" si="88"/>
        <v>0</v>
      </c>
      <c r="W459" s="53"/>
      <c r="X459" s="17">
        <f t="shared" si="89"/>
        <v>0</v>
      </c>
      <c r="Y459" s="17">
        <f t="shared" si="90"/>
        <v>0</v>
      </c>
      <c r="Z459" s="17">
        <f t="shared" si="91"/>
        <v>0</v>
      </c>
      <c r="AB459" s="237">
        <f t="shared" si="92"/>
        <v>0</v>
      </c>
      <c r="AC459" s="17">
        <f t="shared" si="93"/>
        <v>0</v>
      </c>
      <c r="AD459" s="237">
        <f t="shared" si="94"/>
        <v>0</v>
      </c>
      <c r="AE459" s="17">
        <f t="shared" si="95"/>
        <v>0</v>
      </c>
      <c r="AF459" s="17">
        <f t="shared" si="96"/>
        <v>0</v>
      </c>
      <c r="AG459" s="35"/>
    </row>
    <row r="460" spans="1:33" ht="21" customHeight="1" x14ac:dyDescent="0.2">
      <c r="A460" s="10"/>
      <c r="B460" s="11"/>
      <c r="C460" s="12"/>
      <c r="D460" s="53"/>
      <c r="E460" s="13"/>
      <c r="F460" s="14"/>
      <c r="G460" s="14"/>
      <c r="H460" s="14"/>
      <c r="I460" s="14"/>
      <c r="J460" s="14"/>
      <c r="K460" s="53"/>
      <c r="L460" s="13"/>
      <c r="M460" s="14"/>
      <c r="N460" s="14"/>
      <c r="O460" s="14"/>
      <c r="P460" s="14"/>
      <c r="Q460" s="14"/>
      <c r="R460" s="53"/>
      <c r="S460" s="237">
        <f t="shared" si="86"/>
        <v>0</v>
      </c>
      <c r="T460" s="237">
        <f t="shared" si="87"/>
        <v>0</v>
      </c>
      <c r="U460" s="14"/>
      <c r="V460" s="237">
        <f t="shared" si="88"/>
        <v>0</v>
      </c>
      <c r="W460" s="53"/>
      <c r="X460" s="17">
        <f t="shared" si="89"/>
        <v>0</v>
      </c>
      <c r="Y460" s="17">
        <f t="shared" si="90"/>
        <v>0</v>
      </c>
      <c r="Z460" s="17">
        <f t="shared" si="91"/>
        <v>0</v>
      </c>
      <c r="AB460" s="237">
        <f t="shared" si="92"/>
        <v>0</v>
      </c>
      <c r="AC460" s="17">
        <f t="shared" si="93"/>
        <v>0</v>
      </c>
      <c r="AD460" s="237">
        <f t="shared" si="94"/>
        <v>0</v>
      </c>
      <c r="AE460" s="17">
        <f t="shared" si="95"/>
        <v>0</v>
      </c>
      <c r="AF460" s="17">
        <f t="shared" si="96"/>
        <v>0</v>
      </c>
      <c r="AG460" s="35"/>
    </row>
    <row r="461" spans="1:33" ht="21" customHeight="1" x14ac:dyDescent="0.2">
      <c r="A461" s="10"/>
      <c r="B461" s="11"/>
      <c r="C461" s="12"/>
      <c r="D461" s="53"/>
      <c r="E461" s="13"/>
      <c r="F461" s="14"/>
      <c r="G461" s="14"/>
      <c r="H461" s="14"/>
      <c r="I461" s="14"/>
      <c r="J461" s="14"/>
      <c r="K461" s="53"/>
      <c r="L461" s="13"/>
      <c r="M461" s="14"/>
      <c r="N461" s="14"/>
      <c r="O461" s="14"/>
      <c r="P461" s="14"/>
      <c r="Q461" s="14"/>
      <c r="R461" s="53"/>
      <c r="S461" s="237">
        <f t="shared" si="86"/>
        <v>0</v>
      </c>
      <c r="T461" s="237">
        <f t="shared" si="87"/>
        <v>0</v>
      </c>
      <c r="U461" s="14"/>
      <c r="V461" s="237">
        <f t="shared" si="88"/>
        <v>0</v>
      </c>
      <c r="W461" s="53"/>
      <c r="X461" s="17">
        <f t="shared" si="89"/>
        <v>0</v>
      </c>
      <c r="Y461" s="17">
        <f t="shared" si="90"/>
        <v>0</v>
      </c>
      <c r="Z461" s="17">
        <f t="shared" si="91"/>
        <v>0</v>
      </c>
      <c r="AB461" s="237">
        <f t="shared" si="92"/>
        <v>0</v>
      </c>
      <c r="AC461" s="17">
        <f t="shared" si="93"/>
        <v>0</v>
      </c>
      <c r="AD461" s="237">
        <f t="shared" si="94"/>
        <v>0</v>
      </c>
      <c r="AE461" s="17">
        <f t="shared" si="95"/>
        <v>0</v>
      </c>
      <c r="AF461" s="17">
        <f t="shared" si="96"/>
        <v>0</v>
      </c>
      <c r="AG461" s="35"/>
    </row>
    <row r="462" spans="1:33" ht="21" customHeight="1" x14ac:dyDescent="0.2">
      <c r="A462" s="10"/>
      <c r="B462" s="11"/>
      <c r="C462" s="12"/>
      <c r="D462" s="53"/>
      <c r="E462" s="13"/>
      <c r="F462" s="14"/>
      <c r="G462" s="14"/>
      <c r="H462" s="14"/>
      <c r="I462" s="14"/>
      <c r="J462" s="14"/>
      <c r="K462" s="53"/>
      <c r="L462" s="13"/>
      <c r="M462" s="14"/>
      <c r="N462" s="14"/>
      <c r="O462" s="14"/>
      <c r="P462" s="14"/>
      <c r="Q462" s="14"/>
      <c r="R462" s="53"/>
      <c r="S462" s="237">
        <f t="shared" si="86"/>
        <v>0</v>
      </c>
      <c r="T462" s="237">
        <f t="shared" si="87"/>
        <v>0</v>
      </c>
      <c r="U462" s="14"/>
      <c r="V462" s="237">
        <f t="shared" si="88"/>
        <v>0</v>
      </c>
      <c r="W462" s="53"/>
      <c r="X462" s="17">
        <f t="shared" si="89"/>
        <v>0</v>
      </c>
      <c r="Y462" s="17">
        <f t="shared" si="90"/>
        <v>0</v>
      </c>
      <c r="Z462" s="17">
        <f t="shared" si="91"/>
        <v>0</v>
      </c>
      <c r="AB462" s="237">
        <f t="shared" si="92"/>
        <v>0</v>
      </c>
      <c r="AC462" s="17">
        <f t="shared" si="93"/>
        <v>0</v>
      </c>
      <c r="AD462" s="237">
        <f t="shared" si="94"/>
        <v>0</v>
      </c>
      <c r="AE462" s="17">
        <f t="shared" si="95"/>
        <v>0</v>
      </c>
      <c r="AF462" s="17">
        <f t="shared" si="96"/>
        <v>0</v>
      </c>
      <c r="AG462" s="35"/>
    </row>
    <row r="463" spans="1:33" ht="21" customHeight="1" x14ac:dyDescent="0.2">
      <c r="A463" s="10"/>
      <c r="B463" s="11"/>
      <c r="C463" s="12"/>
      <c r="D463" s="53"/>
      <c r="E463" s="13"/>
      <c r="F463" s="14"/>
      <c r="G463" s="14"/>
      <c r="H463" s="14"/>
      <c r="I463" s="14"/>
      <c r="J463" s="14"/>
      <c r="K463" s="53"/>
      <c r="L463" s="13"/>
      <c r="M463" s="14"/>
      <c r="N463" s="14"/>
      <c r="O463" s="14"/>
      <c r="P463" s="14"/>
      <c r="Q463" s="14"/>
      <c r="R463" s="53"/>
      <c r="S463" s="237">
        <f t="shared" si="86"/>
        <v>0</v>
      </c>
      <c r="T463" s="237">
        <f t="shared" si="87"/>
        <v>0</v>
      </c>
      <c r="U463" s="14"/>
      <c r="V463" s="237">
        <f t="shared" si="88"/>
        <v>0</v>
      </c>
      <c r="W463" s="53"/>
      <c r="X463" s="17">
        <f t="shared" si="89"/>
        <v>0</v>
      </c>
      <c r="Y463" s="17">
        <f t="shared" si="90"/>
        <v>0</v>
      </c>
      <c r="Z463" s="17">
        <f t="shared" si="91"/>
        <v>0</v>
      </c>
      <c r="AB463" s="237">
        <f t="shared" si="92"/>
        <v>0</v>
      </c>
      <c r="AC463" s="17">
        <f t="shared" si="93"/>
        <v>0</v>
      </c>
      <c r="AD463" s="237">
        <f t="shared" si="94"/>
        <v>0</v>
      </c>
      <c r="AE463" s="17">
        <f t="shared" si="95"/>
        <v>0</v>
      </c>
      <c r="AF463" s="17">
        <f t="shared" si="96"/>
        <v>0</v>
      </c>
      <c r="AG463" s="35"/>
    </row>
    <row r="464" spans="1:33" ht="21" customHeight="1" x14ac:dyDescent="0.2">
      <c r="A464" s="10"/>
      <c r="B464" s="11"/>
      <c r="C464" s="12"/>
      <c r="D464" s="53"/>
      <c r="E464" s="13"/>
      <c r="F464" s="14"/>
      <c r="G464" s="14"/>
      <c r="H464" s="14"/>
      <c r="I464" s="14"/>
      <c r="J464" s="14"/>
      <c r="K464" s="53"/>
      <c r="L464" s="13"/>
      <c r="M464" s="14"/>
      <c r="N464" s="14"/>
      <c r="O464" s="14"/>
      <c r="P464" s="14"/>
      <c r="Q464" s="14"/>
      <c r="R464" s="53"/>
      <c r="S464" s="237">
        <f t="shared" si="86"/>
        <v>0</v>
      </c>
      <c r="T464" s="237">
        <f t="shared" si="87"/>
        <v>0</v>
      </c>
      <c r="U464" s="14"/>
      <c r="V464" s="237">
        <f t="shared" si="88"/>
        <v>0</v>
      </c>
      <c r="W464" s="53"/>
      <c r="X464" s="17">
        <f t="shared" si="89"/>
        <v>0</v>
      </c>
      <c r="Y464" s="17">
        <f t="shared" si="90"/>
        <v>0</v>
      </c>
      <c r="Z464" s="17">
        <f t="shared" si="91"/>
        <v>0</v>
      </c>
      <c r="AB464" s="237">
        <f t="shared" si="92"/>
        <v>0</v>
      </c>
      <c r="AC464" s="17">
        <f t="shared" si="93"/>
        <v>0</v>
      </c>
      <c r="AD464" s="237">
        <f t="shared" si="94"/>
        <v>0</v>
      </c>
      <c r="AE464" s="17">
        <f t="shared" si="95"/>
        <v>0</v>
      </c>
      <c r="AF464" s="17">
        <f t="shared" si="96"/>
        <v>0</v>
      </c>
      <c r="AG464" s="35"/>
    </row>
    <row r="465" spans="1:33" ht="21" customHeight="1" x14ac:dyDescent="0.2">
      <c r="A465" s="10"/>
      <c r="B465" s="11"/>
      <c r="C465" s="12"/>
      <c r="D465" s="53"/>
      <c r="E465" s="13"/>
      <c r="F465" s="14"/>
      <c r="G465" s="14"/>
      <c r="H465" s="14"/>
      <c r="I465" s="14"/>
      <c r="J465" s="14"/>
      <c r="K465" s="53"/>
      <c r="L465" s="13"/>
      <c r="M465" s="14"/>
      <c r="N465" s="14"/>
      <c r="O465" s="14"/>
      <c r="P465" s="14"/>
      <c r="Q465" s="14"/>
      <c r="R465" s="53"/>
      <c r="S465" s="237">
        <f t="shared" si="86"/>
        <v>0</v>
      </c>
      <c r="T465" s="237">
        <f t="shared" si="87"/>
        <v>0</v>
      </c>
      <c r="U465" s="14"/>
      <c r="V465" s="237">
        <f t="shared" si="88"/>
        <v>0</v>
      </c>
      <c r="W465" s="53"/>
      <c r="X465" s="17">
        <f t="shared" si="89"/>
        <v>0</v>
      </c>
      <c r="Y465" s="17">
        <f t="shared" si="90"/>
        <v>0</v>
      </c>
      <c r="Z465" s="17">
        <f t="shared" si="91"/>
        <v>0</v>
      </c>
      <c r="AB465" s="237">
        <f t="shared" si="92"/>
        <v>0</v>
      </c>
      <c r="AC465" s="17">
        <f t="shared" si="93"/>
        <v>0</v>
      </c>
      <c r="AD465" s="237">
        <f t="shared" si="94"/>
        <v>0</v>
      </c>
      <c r="AE465" s="17">
        <f t="shared" si="95"/>
        <v>0</v>
      </c>
      <c r="AF465" s="17">
        <f t="shared" si="96"/>
        <v>0</v>
      </c>
      <c r="AG465" s="35"/>
    </row>
    <row r="466" spans="1:33" ht="21" customHeight="1" x14ac:dyDescent="0.2">
      <c r="A466" s="10"/>
      <c r="B466" s="11"/>
      <c r="C466" s="12"/>
      <c r="D466" s="53"/>
      <c r="E466" s="13"/>
      <c r="F466" s="14"/>
      <c r="G466" s="14"/>
      <c r="H466" s="14"/>
      <c r="I466" s="14"/>
      <c r="J466" s="14"/>
      <c r="K466" s="53"/>
      <c r="L466" s="13"/>
      <c r="M466" s="14"/>
      <c r="N466" s="14"/>
      <c r="O466" s="14"/>
      <c r="P466" s="14"/>
      <c r="Q466" s="14"/>
      <c r="R466" s="53"/>
      <c r="S466" s="237">
        <f t="shared" si="86"/>
        <v>0</v>
      </c>
      <c r="T466" s="237">
        <f t="shared" si="87"/>
        <v>0</v>
      </c>
      <c r="U466" s="14"/>
      <c r="V466" s="237">
        <f t="shared" si="88"/>
        <v>0</v>
      </c>
      <c r="W466" s="53"/>
      <c r="X466" s="17">
        <f t="shared" si="89"/>
        <v>0</v>
      </c>
      <c r="Y466" s="17">
        <f t="shared" si="90"/>
        <v>0</v>
      </c>
      <c r="Z466" s="17">
        <f t="shared" si="91"/>
        <v>0</v>
      </c>
      <c r="AB466" s="237">
        <f t="shared" si="92"/>
        <v>0</v>
      </c>
      <c r="AC466" s="17">
        <f t="shared" si="93"/>
        <v>0</v>
      </c>
      <c r="AD466" s="237">
        <f t="shared" si="94"/>
        <v>0</v>
      </c>
      <c r="AE466" s="17">
        <f t="shared" si="95"/>
        <v>0</v>
      </c>
      <c r="AF466" s="17">
        <f t="shared" si="96"/>
        <v>0</v>
      </c>
      <c r="AG466" s="35"/>
    </row>
    <row r="467" spans="1:33" ht="21" customHeight="1" x14ac:dyDescent="0.2">
      <c r="A467" s="10"/>
      <c r="B467" s="11"/>
      <c r="C467" s="12"/>
      <c r="D467" s="53"/>
      <c r="E467" s="13"/>
      <c r="F467" s="14"/>
      <c r="G467" s="14"/>
      <c r="H467" s="14"/>
      <c r="I467" s="14"/>
      <c r="J467" s="14"/>
      <c r="K467" s="53"/>
      <c r="L467" s="13"/>
      <c r="M467" s="14"/>
      <c r="N467" s="14"/>
      <c r="O467" s="14"/>
      <c r="P467" s="14"/>
      <c r="Q467" s="14"/>
      <c r="R467" s="53"/>
      <c r="S467" s="237">
        <f t="shared" si="86"/>
        <v>0</v>
      </c>
      <c r="T467" s="237">
        <f t="shared" si="87"/>
        <v>0</v>
      </c>
      <c r="U467" s="14"/>
      <c r="V467" s="237">
        <f t="shared" si="88"/>
        <v>0</v>
      </c>
      <c r="W467" s="53"/>
      <c r="X467" s="17">
        <f t="shared" si="89"/>
        <v>0</v>
      </c>
      <c r="Y467" s="17">
        <f t="shared" si="90"/>
        <v>0</v>
      </c>
      <c r="Z467" s="17">
        <f t="shared" si="91"/>
        <v>0</v>
      </c>
      <c r="AB467" s="237">
        <f t="shared" si="92"/>
        <v>0</v>
      </c>
      <c r="AC467" s="17">
        <f t="shared" si="93"/>
        <v>0</v>
      </c>
      <c r="AD467" s="237">
        <f t="shared" si="94"/>
        <v>0</v>
      </c>
      <c r="AE467" s="17">
        <f t="shared" si="95"/>
        <v>0</v>
      </c>
      <c r="AF467" s="17">
        <f t="shared" si="96"/>
        <v>0</v>
      </c>
      <c r="AG467" s="35"/>
    </row>
    <row r="468" spans="1:33" ht="21" customHeight="1" x14ac:dyDescent="0.2">
      <c r="A468" s="10"/>
      <c r="B468" s="11"/>
      <c r="C468" s="12"/>
      <c r="D468" s="53"/>
      <c r="E468" s="13"/>
      <c r="F468" s="14"/>
      <c r="G468" s="14"/>
      <c r="H468" s="14"/>
      <c r="I468" s="14"/>
      <c r="J468" s="14"/>
      <c r="K468" s="53"/>
      <c r="L468" s="13"/>
      <c r="M468" s="14"/>
      <c r="N468" s="14"/>
      <c r="O468" s="14"/>
      <c r="P468" s="14"/>
      <c r="Q468" s="14"/>
      <c r="R468" s="53"/>
      <c r="S468" s="237">
        <f t="shared" si="86"/>
        <v>0</v>
      </c>
      <c r="T468" s="237">
        <f t="shared" si="87"/>
        <v>0</v>
      </c>
      <c r="U468" s="14"/>
      <c r="V468" s="237">
        <f t="shared" si="88"/>
        <v>0</v>
      </c>
      <c r="W468" s="53"/>
      <c r="X468" s="17">
        <f t="shared" si="89"/>
        <v>0</v>
      </c>
      <c r="Y468" s="17">
        <f t="shared" si="90"/>
        <v>0</v>
      </c>
      <c r="Z468" s="17">
        <f t="shared" si="91"/>
        <v>0</v>
      </c>
      <c r="AB468" s="237">
        <f t="shared" si="92"/>
        <v>0</v>
      </c>
      <c r="AC468" s="17">
        <f t="shared" si="93"/>
        <v>0</v>
      </c>
      <c r="AD468" s="237">
        <f t="shared" si="94"/>
        <v>0</v>
      </c>
      <c r="AE468" s="17">
        <f t="shared" si="95"/>
        <v>0</v>
      </c>
      <c r="AF468" s="17">
        <f t="shared" si="96"/>
        <v>0</v>
      </c>
      <c r="AG468" s="35"/>
    </row>
    <row r="469" spans="1:33" ht="21" customHeight="1" x14ac:dyDescent="0.2">
      <c r="A469" s="10"/>
      <c r="B469" s="11"/>
      <c r="C469" s="12"/>
      <c r="D469" s="53"/>
      <c r="E469" s="13"/>
      <c r="F469" s="14"/>
      <c r="G469" s="14"/>
      <c r="H469" s="14"/>
      <c r="I469" s="14"/>
      <c r="J469" s="14"/>
      <c r="K469" s="53"/>
      <c r="L469" s="13"/>
      <c r="M469" s="14"/>
      <c r="N469" s="14"/>
      <c r="O469" s="14"/>
      <c r="P469" s="14"/>
      <c r="Q469" s="14"/>
      <c r="R469" s="53"/>
      <c r="S469" s="237">
        <f t="shared" si="86"/>
        <v>0</v>
      </c>
      <c r="T469" s="237">
        <f t="shared" si="87"/>
        <v>0</v>
      </c>
      <c r="U469" s="14"/>
      <c r="V469" s="237">
        <f t="shared" si="88"/>
        <v>0</v>
      </c>
      <c r="W469" s="53"/>
      <c r="X469" s="17">
        <f t="shared" si="89"/>
        <v>0</v>
      </c>
      <c r="Y469" s="17">
        <f t="shared" si="90"/>
        <v>0</v>
      </c>
      <c r="Z469" s="17">
        <f t="shared" si="91"/>
        <v>0</v>
      </c>
      <c r="AB469" s="237">
        <f t="shared" si="92"/>
        <v>0</v>
      </c>
      <c r="AC469" s="17">
        <f t="shared" si="93"/>
        <v>0</v>
      </c>
      <c r="AD469" s="237">
        <f t="shared" si="94"/>
        <v>0</v>
      </c>
      <c r="AE469" s="17">
        <f t="shared" si="95"/>
        <v>0</v>
      </c>
      <c r="AF469" s="17">
        <f t="shared" si="96"/>
        <v>0</v>
      </c>
      <c r="AG469" s="35"/>
    </row>
    <row r="470" spans="1:33" ht="21" customHeight="1" x14ac:dyDescent="0.2">
      <c r="A470" s="10"/>
      <c r="B470" s="11"/>
      <c r="C470" s="12"/>
      <c r="D470" s="53"/>
      <c r="E470" s="13"/>
      <c r="F470" s="14"/>
      <c r="G470" s="14"/>
      <c r="H470" s="14"/>
      <c r="I470" s="14"/>
      <c r="J470" s="14"/>
      <c r="K470" s="53"/>
      <c r="L470" s="13"/>
      <c r="M470" s="14"/>
      <c r="N470" s="14"/>
      <c r="O470" s="14"/>
      <c r="P470" s="14"/>
      <c r="Q470" s="14"/>
      <c r="R470" s="53"/>
      <c r="S470" s="237">
        <f t="shared" si="86"/>
        <v>0</v>
      </c>
      <c r="T470" s="237">
        <f t="shared" si="87"/>
        <v>0</v>
      </c>
      <c r="U470" s="14"/>
      <c r="V470" s="237">
        <f t="shared" si="88"/>
        <v>0</v>
      </c>
      <c r="W470" s="53"/>
      <c r="X470" s="17">
        <f t="shared" si="89"/>
        <v>0</v>
      </c>
      <c r="Y470" s="17">
        <f t="shared" si="90"/>
        <v>0</v>
      </c>
      <c r="Z470" s="17">
        <f t="shared" si="91"/>
        <v>0</v>
      </c>
      <c r="AB470" s="237">
        <f t="shared" si="92"/>
        <v>0</v>
      </c>
      <c r="AC470" s="17">
        <f t="shared" si="93"/>
        <v>0</v>
      </c>
      <c r="AD470" s="237">
        <f t="shared" si="94"/>
        <v>0</v>
      </c>
      <c r="AE470" s="17">
        <f t="shared" si="95"/>
        <v>0</v>
      </c>
      <c r="AF470" s="17">
        <f t="shared" si="96"/>
        <v>0</v>
      </c>
      <c r="AG470" s="35"/>
    </row>
    <row r="471" spans="1:33" ht="21" customHeight="1" x14ac:dyDescent="0.2">
      <c r="A471" s="10"/>
      <c r="B471" s="11"/>
      <c r="C471" s="12"/>
      <c r="D471" s="53"/>
      <c r="E471" s="13"/>
      <c r="F471" s="14"/>
      <c r="G471" s="14"/>
      <c r="H471" s="14"/>
      <c r="I471" s="14"/>
      <c r="J471" s="14"/>
      <c r="K471" s="53"/>
      <c r="L471" s="13"/>
      <c r="M471" s="14"/>
      <c r="N471" s="14"/>
      <c r="O471" s="14"/>
      <c r="P471" s="14"/>
      <c r="Q471" s="14"/>
      <c r="R471" s="53"/>
      <c r="S471" s="237">
        <f t="shared" si="86"/>
        <v>0</v>
      </c>
      <c r="T471" s="237">
        <f t="shared" si="87"/>
        <v>0</v>
      </c>
      <c r="U471" s="14"/>
      <c r="V471" s="237">
        <f t="shared" si="88"/>
        <v>0</v>
      </c>
      <c r="W471" s="53"/>
      <c r="X471" s="17">
        <f t="shared" si="89"/>
        <v>0</v>
      </c>
      <c r="Y471" s="17">
        <f t="shared" si="90"/>
        <v>0</v>
      </c>
      <c r="Z471" s="17">
        <f t="shared" si="91"/>
        <v>0</v>
      </c>
      <c r="AB471" s="237">
        <f t="shared" si="92"/>
        <v>0</v>
      </c>
      <c r="AC471" s="17">
        <f t="shared" si="93"/>
        <v>0</v>
      </c>
      <c r="AD471" s="237">
        <f t="shared" si="94"/>
        <v>0</v>
      </c>
      <c r="AE471" s="17">
        <f t="shared" si="95"/>
        <v>0</v>
      </c>
      <c r="AF471" s="17">
        <f t="shared" si="96"/>
        <v>0</v>
      </c>
      <c r="AG471" s="35"/>
    </row>
    <row r="472" spans="1:33" ht="21" customHeight="1" x14ac:dyDescent="0.2">
      <c r="A472" s="10"/>
      <c r="B472" s="11"/>
      <c r="C472" s="12"/>
      <c r="D472" s="53"/>
      <c r="E472" s="13"/>
      <c r="F472" s="14"/>
      <c r="G472" s="14"/>
      <c r="H472" s="14"/>
      <c r="I472" s="14"/>
      <c r="J472" s="14"/>
      <c r="K472" s="53"/>
      <c r="L472" s="13"/>
      <c r="M472" s="14"/>
      <c r="N472" s="14"/>
      <c r="O472" s="14"/>
      <c r="P472" s="14"/>
      <c r="Q472" s="14"/>
      <c r="R472" s="53"/>
      <c r="S472" s="237">
        <f t="shared" si="86"/>
        <v>0</v>
      </c>
      <c r="T472" s="237">
        <f t="shared" si="87"/>
        <v>0</v>
      </c>
      <c r="U472" s="14"/>
      <c r="V472" s="237">
        <f t="shared" si="88"/>
        <v>0</v>
      </c>
      <c r="W472" s="53"/>
      <c r="X472" s="17">
        <f t="shared" si="89"/>
        <v>0</v>
      </c>
      <c r="Y472" s="17">
        <f t="shared" si="90"/>
        <v>0</v>
      </c>
      <c r="Z472" s="17">
        <f t="shared" si="91"/>
        <v>0</v>
      </c>
      <c r="AB472" s="237">
        <f t="shared" si="92"/>
        <v>0</v>
      </c>
      <c r="AC472" s="17">
        <f t="shared" si="93"/>
        <v>0</v>
      </c>
      <c r="AD472" s="237">
        <f t="shared" si="94"/>
        <v>0</v>
      </c>
      <c r="AE472" s="17">
        <f t="shared" si="95"/>
        <v>0</v>
      </c>
      <c r="AF472" s="17">
        <f t="shared" si="96"/>
        <v>0</v>
      </c>
      <c r="AG472" s="35"/>
    </row>
    <row r="473" spans="1:33" ht="21" customHeight="1" x14ac:dyDescent="0.2">
      <c r="A473" s="10"/>
      <c r="B473" s="11"/>
      <c r="C473" s="12"/>
      <c r="D473" s="53"/>
      <c r="E473" s="13"/>
      <c r="F473" s="14"/>
      <c r="G473" s="14"/>
      <c r="H473" s="14"/>
      <c r="I473" s="14"/>
      <c r="J473" s="14"/>
      <c r="K473" s="53"/>
      <c r="L473" s="13"/>
      <c r="M473" s="14"/>
      <c r="N473" s="14"/>
      <c r="O473" s="14"/>
      <c r="P473" s="14"/>
      <c r="Q473" s="14"/>
      <c r="R473" s="53"/>
      <c r="S473" s="237">
        <f t="shared" si="86"/>
        <v>0</v>
      </c>
      <c r="T473" s="237">
        <f t="shared" si="87"/>
        <v>0</v>
      </c>
      <c r="U473" s="14"/>
      <c r="V473" s="237">
        <f t="shared" si="88"/>
        <v>0</v>
      </c>
      <c r="W473" s="53"/>
      <c r="X473" s="17">
        <f t="shared" si="89"/>
        <v>0</v>
      </c>
      <c r="Y473" s="17">
        <f t="shared" si="90"/>
        <v>0</v>
      </c>
      <c r="Z473" s="17">
        <f t="shared" si="91"/>
        <v>0</v>
      </c>
      <c r="AB473" s="237">
        <f t="shared" si="92"/>
        <v>0</v>
      </c>
      <c r="AC473" s="17">
        <f t="shared" si="93"/>
        <v>0</v>
      </c>
      <c r="AD473" s="237">
        <f t="shared" si="94"/>
        <v>0</v>
      </c>
      <c r="AE473" s="17">
        <f t="shared" si="95"/>
        <v>0</v>
      </c>
      <c r="AF473" s="17">
        <f t="shared" si="96"/>
        <v>0</v>
      </c>
      <c r="AG473" s="35"/>
    </row>
    <row r="474" spans="1:33" ht="21" customHeight="1" x14ac:dyDescent="0.2">
      <c r="A474" s="10"/>
      <c r="B474" s="11"/>
      <c r="C474" s="12"/>
      <c r="D474" s="53"/>
      <c r="E474" s="13"/>
      <c r="F474" s="14"/>
      <c r="G474" s="14"/>
      <c r="H474" s="14"/>
      <c r="I474" s="14"/>
      <c r="J474" s="14"/>
      <c r="K474" s="53"/>
      <c r="L474" s="13"/>
      <c r="M474" s="14"/>
      <c r="N474" s="14"/>
      <c r="O474" s="14"/>
      <c r="P474" s="14"/>
      <c r="Q474" s="14"/>
      <c r="R474" s="53"/>
      <c r="S474" s="237">
        <f t="shared" si="86"/>
        <v>0</v>
      </c>
      <c r="T474" s="237">
        <f t="shared" si="87"/>
        <v>0</v>
      </c>
      <c r="U474" s="14"/>
      <c r="V474" s="237">
        <f t="shared" si="88"/>
        <v>0</v>
      </c>
      <c r="W474" s="53"/>
      <c r="X474" s="17">
        <f t="shared" si="89"/>
        <v>0</v>
      </c>
      <c r="Y474" s="17">
        <f t="shared" si="90"/>
        <v>0</v>
      </c>
      <c r="Z474" s="17">
        <f t="shared" si="91"/>
        <v>0</v>
      </c>
      <c r="AB474" s="237">
        <f t="shared" si="92"/>
        <v>0</v>
      </c>
      <c r="AC474" s="17">
        <f t="shared" si="93"/>
        <v>0</v>
      </c>
      <c r="AD474" s="237">
        <f t="shared" si="94"/>
        <v>0</v>
      </c>
      <c r="AE474" s="17">
        <f t="shared" si="95"/>
        <v>0</v>
      </c>
      <c r="AF474" s="17">
        <f t="shared" si="96"/>
        <v>0</v>
      </c>
      <c r="AG474" s="35"/>
    </row>
    <row r="475" spans="1:33" ht="21" customHeight="1" x14ac:dyDescent="0.2">
      <c r="A475" s="10"/>
      <c r="B475" s="11"/>
      <c r="C475" s="12"/>
      <c r="D475" s="53"/>
      <c r="E475" s="13"/>
      <c r="F475" s="14"/>
      <c r="G475" s="14"/>
      <c r="H475" s="14"/>
      <c r="I475" s="14"/>
      <c r="J475" s="14"/>
      <c r="K475" s="53"/>
      <c r="L475" s="13"/>
      <c r="M475" s="14"/>
      <c r="N475" s="14"/>
      <c r="O475" s="14"/>
      <c r="P475" s="14"/>
      <c r="Q475" s="14"/>
      <c r="R475" s="53"/>
      <c r="S475" s="237">
        <f t="shared" si="86"/>
        <v>0</v>
      </c>
      <c r="T475" s="237">
        <f t="shared" si="87"/>
        <v>0</v>
      </c>
      <c r="U475" s="14"/>
      <c r="V475" s="237">
        <f t="shared" si="88"/>
        <v>0</v>
      </c>
      <c r="W475" s="53"/>
      <c r="X475" s="17">
        <f t="shared" si="89"/>
        <v>0</v>
      </c>
      <c r="Y475" s="17">
        <f t="shared" si="90"/>
        <v>0</v>
      </c>
      <c r="Z475" s="17">
        <f t="shared" si="91"/>
        <v>0</v>
      </c>
      <c r="AB475" s="237">
        <f t="shared" si="92"/>
        <v>0</v>
      </c>
      <c r="AC475" s="17">
        <f t="shared" si="93"/>
        <v>0</v>
      </c>
      <c r="AD475" s="237">
        <f t="shared" si="94"/>
        <v>0</v>
      </c>
      <c r="AE475" s="17">
        <f t="shared" si="95"/>
        <v>0</v>
      </c>
      <c r="AF475" s="17">
        <f t="shared" si="96"/>
        <v>0</v>
      </c>
      <c r="AG475" s="35"/>
    </row>
    <row r="476" spans="1:33" ht="21" customHeight="1" x14ac:dyDescent="0.2">
      <c r="A476" s="10"/>
      <c r="B476" s="11"/>
      <c r="C476" s="12"/>
      <c r="D476" s="53"/>
      <c r="E476" s="13"/>
      <c r="F476" s="14"/>
      <c r="G476" s="14"/>
      <c r="H476" s="14"/>
      <c r="I476" s="14"/>
      <c r="J476" s="14"/>
      <c r="K476" s="53"/>
      <c r="L476" s="13"/>
      <c r="M476" s="14"/>
      <c r="N476" s="14"/>
      <c r="O476" s="14"/>
      <c r="P476" s="14"/>
      <c r="Q476" s="14"/>
      <c r="R476" s="53"/>
      <c r="S476" s="237">
        <f t="shared" si="86"/>
        <v>0</v>
      </c>
      <c r="T476" s="237">
        <f t="shared" si="87"/>
        <v>0</v>
      </c>
      <c r="U476" s="14"/>
      <c r="V476" s="237">
        <f t="shared" si="88"/>
        <v>0</v>
      </c>
      <c r="W476" s="53"/>
      <c r="X476" s="17">
        <f t="shared" si="89"/>
        <v>0</v>
      </c>
      <c r="Y476" s="17">
        <f t="shared" si="90"/>
        <v>0</v>
      </c>
      <c r="Z476" s="17">
        <f t="shared" si="91"/>
        <v>0</v>
      </c>
      <c r="AB476" s="237">
        <f t="shared" si="92"/>
        <v>0</v>
      </c>
      <c r="AC476" s="17">
        <f t="shared" si="93"/>
        <v>0</v>
      </c>
      <c r="AD476" s="237">
        <f t="shared" si="94"/>
        <v>0</v>
      </c>
      <c r="AE476" s="17">
        <f t="shared" si="95"/>
        <v>0</v>
      </c>
      <c r="AF476" s="17">
        <f t="shared" si="96"/>
        <v>0</v>
      </c>
      <c r="AG476" s="35"/>
    </row>
    <row r="477" spans="1:33" ht="21" customHeight="1" x14ac:dyDescent="0.2">
      <c r="A477" s="10"/>
      <c r="B477" s="11"/>
      <c r="C477" s="12"/>
      <c r="D477" s="53"/>
      <c r="E477" s="13"/>
      <c r="F477" s="14"/>
      <c r="G477" s="14"/>
      <c r="H477" s="14"/>
      <c r="I477" s="14"/>
      <c r="J477" s="14"/>
      <c r="K477" s="53"/>
      <c r="L477" s="13"/>
      <c r="M477" s="14"/>
      <c r="N477" s="14"/>
      <c r="O477" s="14"/>
      <c r="P477" s="14"/>
      <c r="Q477" s="14"/>
      <c r="R477" s="53"/>
      <c r="S477" s="237">
        <f t="shared" si="86"/>
        <v>0</v>
      </c>
      <c r="T477" s="237">
        <f t="shared" si="87"/>
        <v>0</v>
      </c>
      <c r="U477" s="14"/>
      <c r="V477" s="237">
        <f t="shared" si="88"/>
        <v>0</v>
      </c>
      <c r="W477" s="53"/>
      <c r="X477" s="17">
        <f t="shared" si="89"/>
        <v>0</v>
      </c>
      <c r="Y477" s="17">
        <f t="shared" si="90"/>
        <v>0</v>
      </c>
      <c r="Z477" s="17">
        <f t="shared" si="91"/>
        <v>0</v>
      </c>
      <c r="AB477" s="237">
        <f t="shared" si="92"/>
        <v>0</v>
      </c>
      <c r="AC477" s="17">
        <f t="shared" si="93"/>
        <v>0</v>
      </c>
      <c r="AD477" s="237">
        <f t="shared" si="94"/>
        <v>0</v>
      </c>
      <c r="AE477" s="17">
        <f t="shared" si="95"/>
        <v>0</v>
      </c>
      <c r="AF477" s="17">
        <f t="shared" si="96"/>
        <v>0</v>
      </c>
      <c r="AG477" s="35"/>
    </row>
    <row r="478" spans="1:33" ht="21" customHeight="1" x14ac:dyDescent="0.2">
      <c r="A478" s="10"/>
      <c r="B478" s="11"/>
      <c r="C478" s="12"/>
      <c r="D478" s="53"/>
      <c r="E478" s="13"/>
      <c r="F478" s="14"/>
      <c r="G478" s="14"/>
      <c r="H478" s="14"/>
      <c r="I478" s="14"/>
      <c r="J478" s="14"/>
      <c r="K478" s="53"/>
      <c r="L478" s="13"/>
      <c r="M478" s="14"/>
      <c r="N478" s="14"/>
      <c r="O478" s="14"/>
      <c r="P478" s="14"/>
      <c r="Q478" s="14"/>
      <c r="R478" s="53"/>
      <c r="S478" s="237">
        <f t="shared" si="86"/>
        <v>0</v>
      </c>
      <c r="T478" s="237">
        <f t="shared" si="87"/>
        <v>0</v>
      </c>
      <c r="U478" s="14"/>
      <c r="V478" s="237">
        <f t="shared" si="88"/>
        <v>0</v>
      </c>
      <c r="W478" s="53"/>
      <c r="X478" s="17">
        <f t="shared" si="89"/>
        <v>0</v>
      </c>
      <c r="Y478" s="17">
        <f t="shared" si="90"/>
        <v>0</v>
      </c>
      <c r="Z478" s="17">
        <f t="shared" si="91"/>
        <v>0</v>
      </c>
      <c r="AB478" s="237">
        <f t="shared" si="92"/>
        <v>0</v>
      </c>
      <c r="AC478" s="17">
        <f t="shared" si="93"/>
        <v>0</v>
      </c>
      <c r="AD478" s="237">
        <f t="shared" si="94"/>
        <v>0</v>
      </c>
      <c r="AE478" s="17">
        <f t="shared" si="95"/>
        <v>0</v>
      </c>
      <c r="AF478" s="17">
        <f t="shared" si="96"/>
        <v>0</v>
      </c>
      <c r="AG478" s="35"/>
    </row>
    <row r="479" spans="1:33" ht="21" customHeight="1" x14ac:dyDescent="0.2">
      <c r="A479" s="10"/>
      <c r="B479" s="11"/>
      <c r="C479" s="12"/>
      <c r="D479" s="53"/>
      <c r="E479" s="13"/>
      <c r="F479" s="14"/>
      <c r="G479" s="14"/>
      <c r="H479" s="14"/>
      <c r="I479" s="14"/>
      <c r="J479" s="14"/>
      <c r="K479" s="53"/>
      <c r="L479" s="13"/>
      <c r="M479" s="14"/>
      <c r="N479" s="14"/>
      <c r="O479" s="14"/>
      <c r="P479" s="14"/>
      <c r="Q479" s="14"/>
      <c r="R479" s="53"/>
      <c r="S479" s="237">
        <f t="shared" si="86"/>
        <v>0</v>
      </c>
      <c r="T479" s="237">
        <f t="shared" si="87"/>
        <v>0</v>
      </c>
      <c r="U479" s="14"/>
      <c r="V479" s="237">
        <f t="shared" si="88"/>
        <v>0</v>
      </c>
      <c r="W479" s="53"/>
      <c r="X479" s="17">
        <f t="shared" si="89"/>
        <v>0</v>
      </c>
      <c r="Y479" s="17">
        <f t="shared" si="90"/>
        <v>0</v>
      </c>
      <c r="Z479" s="17">
        <f t="shared" si="91"/>
        <v>0</v>
      </c>
      <c r="AB479" s="237">
        <f t="shared" si="92"/>
        <v>0</v>
      </c>
      <c r="AC479" s="17">
        <f t="shared" si="93"/>
        <v>0</v>
      </c>
      <c r="AD479" s="237">
        <f t="shared" si="94"/>
        <v>0</v>
      </c>
      <c r="AE479" s="17">
        <f t="shared" si="95"/>
        <v>0</v>
      </c>
      <c r="AF479" s="17">
        <f t="shared" si="96"/>
        <v>0</v>
      </c>
      <c r="AG479" s="35"/>
    </row>
    <row r="480" spans="1:33" ht="21" customHeight="1" x14ac:dyDescent="0.2">
      <c r="A480" s="10"/>
      <c r="B480" s="11"/>
      <c r="C480" s="12"/>
      <c r="D480" s="53"/>
      <c r="E480" s="13"/>
      <c r="F480" s="14"/>
      <c r="G480" s="14"/>
      <c r="H480" s="14"/>
      <c r="I480" s="14"/>
      <c r="J480" s="14"/>
      <c r="K480" s="53"/>
      <c r="L480" s="13"/>
      <c r="M480" s="14"/>
      <c r="N480" s="14"/>
      <c r="O480" s="14"/>
      <c r="P480" s="14"/>
      <c r="Q480" s="14"/>
      <c r="R480" s="53"/>
      <c r="S480" s="237">
        <f t="shared" si="86"/>
        <v>0</v>
      </c>
      <c r="T480" s="237">
        <f t="shared" si="87"/>
        <v>0</v>
      </c>
      <c r="U480" s="14"/>
      <c r="V480" s="237">
        <f t="shared" si="88"/>
        <v>0</v>
      </c>
      <c r="W480" s="53"/>
      <c r="X480" s="17">
        <f t="shared" si="89"/>
        <v>0</v>
      </c>
      <c r="Y480" s="17">
        <f t="shared" si="90"/>
        <v>0</v>
      </c>
      <c r="Z480" s="17">
        <f t="shared" si="91"/>
        <v>0</v>
      </c>
      <c r="AB480" s="237">
        <f t="shared" si="92"/>
        <v>0</v>
      </c>
      <c r="AC480" s="17">
        <f t="shared" si="93"/>
        <v>0</v>
      </c>
      <c r="AD480" s="237">
        <f t="shared" si="94"/>
        <v>0</v>
      </c>
      <c r="AE480" s="17">
        <f t="shared" si="95"/>
        <v>0</v>
      </c>
      <c r="AF480" s="17">
        <f t="shared" si="96"/>
        <v>0</v>
      </c>
      <c r="AG480" s="35"/>
    </row>
    <row r="481" spans="1:33" ht="21" customHeight="1" x14ac:dyDescent="0.2">
      <c r="A481" s="10"/>
      <c r="B481" s="11"/>
      <c r="C481" s="12"/>
      <c r="D481" s="53"/>
      <c r="E481" s="13"/>
      <c r="F481" s="14"/>
      <c r="G481" s="14"/>
      <c r="H481" s="14"/>
      <c r="I481" s="14"/>
      <c r="J481" s="14"/>
      <c r="K481" s="53"/>
      <c r="L481" s="13"/>
      <c r="M481" s="14"/>
      <c r="N481" s="14"/>
      <c r="O481" s="14"/>
      <c r="P481" s="14"/>
      <c r="Q481" s="14"/>
      <c r="R481" s="53"/>
      <c r="S481" s="237">
        <f t="shared" si="86"/>
        <v>0</v>
      </c>
      <c r="T481" s="237">
        <f t="shared" si="87"/>
        <v>0</v>
      </c>
      <c r="U481" s="14"/>
      <c r="V481" s="237">
        <f t="shared" si="88"/>
        <v>0</v>
      </c>
      <c r="W481" s="53"/>
      <c r="X481" s="17">
        <f t="shared" si="89"/>
        <v>0</v>
      </c>
      <c r="Y481" s="17">
        <f t="shared" si="90"/>
        <v>0</v>
      </c>
      <c r="Z481" s="17">
        <f t="shared" si="91"/>
        <v>0</v>
      </c>
      <c r="AB481" s="237">
        <f t="shared" si="92"/>
        <v>0</v>
      </c>
      <c r="AC481" s="17">
        <f t="shared" si="93"/>
        <v>0</v>
      </c>
      <c r="AD481" s="237">
        <f t="shared" si="94"/>
        <v>0</v>
      </c>
      <c r="AE481" s="17">
        <f t="shared" si="95"/>
        <v>0</v>
      </c>
      <c r="AF481" s="17">
        <f t="shared" si="96"/>
        <v>0</v>
      </c>
      <c r="AG481" s="35"/>
    </row>
    <row r="482" spans="1:33" ht="21" customHeight="1" x14ac:dyDescent="0.2">
      <c r="A482" s="10"/>
      <c r="B482" s="11"/>
      <c r="C482" s="12"/>
      <c r="D482" s="53"/>
      <c r="E482" s="13"/>
      <c r="F482" s="14"/>
      <c r="G482" s="14"/>
      <c r="H482" s="14"/>
      <c r="I482" s="14"/>
      <c r="J482" s="14"/>
      <c r="K482" s="53"/>
      <c r="L482" s="13"/>
      <c r="M482" s="14"/>
      <c r="N482" s="14"/>
      <c r="O482" s="14"/>
      <c r="P482" s="14"/>
      <c r="Q482" s="14"/>
      <c r="R482" s="53"/>
      <c r="S482" s="237">
        <f t="shared" si="86"/>
        <v>0</v>
      </c>
      <c r="T482" s="237">
        <f t="shared" si="87"/>
        <v>0</v>
      </c>
      <c r="U482" s="14"/>
      <c r="V482" s="237">
        <f t="shared" si="88"/>
        <v>0</v>
      </c>
      <c r="W482" s="53"/>
      <c r="X482" s="17">
        <f t="shared" si="89"/>
        <v>0</v>
      </c>
      <c r="Y482" s="17">
        <f t="shared" si="90"/>
        <v>0</v>
      </c>
      <c r="Z482" s="17">
        <f t="shared" si="91"/>
        <v>0</v>
      </c>
      <c r="AB482" s="237">
        <f t="shared" si="92"/>
        <v>0</v>
      </c>
      <c r="AC482" s="17">
        <f t="shared" si="93"/>
        <v>0</v>
      </c>
      <c r="AD482" s="237">
        <f t="shared" si="94"/>
        <v>0</v>
      </c>
      <c r="AE482" s="17">
        <f t="shared" si="95"/>
        <v>0</v>
      </c>
      <c r="AF482" s="17">
        <f t="shared" si="96"/>
        <v>0</v>
      </c>
      <c r="AG482" s="35"/>
    </row>
    <row r="483" spans="1:33" ht="21" customHeight="1" x14ac:dyDescent="0.2">
      <c r="A483" s="10"/>
      <c r="B483" s="11"/>
      <c r="C483" s="12"/>
      <c r="D483" s="53"/>
      <c r="E483" s="13"/>
      <c r="F483" s="14"/>
      <c r="G483" s="14"/>
      <c r="H483" s="14"/>
      <c r="I483" s="14"/>
      <c r="J483" s="14"/>
      <c r="K483" s="53"/>
      <c r="L483" s="13"/>
      <c r="M483" s="14"/>
      <c r="N483" s="14"/>
      <c r="O483" s="14"/>
      <c r="P483" s="14"/>
      <c r="Q483" s="14"/>
      <c r="R483" s="53"/>
      <c r="S483" s="237">
        <f t="shared" si="86"/>
        <v>0</v>
      </c>
      <c r="T483" s="237">
        <f t="shared" si="87"/>
        <v>0</v>
      </c>
      <c r="U483" s="14"/>
      <c r="V483" s="237">
        <f t="shared" si="88"/>
        <v>0</v>
      </c>
      <c r="W483" s="53"/>
      <c r="X483" s="17">
        <f t="shared" si="89"/>
        <v>0</v>
      </c>
      <c r="Y483" s="17">
        <f t="shared" si="90"/>
        <v>0</v>
      </c>
      <c r="Z483" s="17">
        <f t="shared" si="91"/>
        <v>0</v>
      </c>
      <c r="AB483" s="237">
        <f t="shared" si="92"/>
        <v>0</v>
      </c>
      <c r="AC483" s="17">
        <f t="shared" si="93"/>
        <v>0</v>
      </c>
      <c r="AD483" s="237">
        <f t="shared" si="94"/>
        <v>0</v>
      </c>
      <c r="AE483" s="17">
        <f t="shared" si="95"/>
        <v>0</v>
      </c>
      <c r="AF483" s="17">
        <f t="shared" si="96"/>
        <v>0</v>
      </c>
      <c r="AG483" s="35"/>
    </row>
    <row r="484" spans="1:33" ht="21" customHeight="1" x14ac:dyDescent="0.2">
      <c r="A484" s="10"/>
      <c r="B484" s="11"/>
      <c r="C484" s="12"/>
      <c r="D484" s="53"/>
      <c r="E484" s="13"/>
      <c r="F484" s="14"/>
      <c r="G484" s="14"/>
      <c r="H484" s="14"/>
      <c r="I484" s="14"/>
      <c r="J484" s="14"/>
      <c r="K484" s="53"/>
      <c r="L484" s="13"/>
      <c r="M484" s="14"/>
      <c r="N484" s="14"/>
      <c r="O484" s="14"/>
      <c r="P484" s="14"/>
      <c r="Q484" s="14"/>
      <c r="R484" s="53"/>
      <c r="S484" s="237">
        <f t="shared" si="86"/>
        <v>0</v>
      </c>
      <c r="T484" s="237">
        <f t="shared" si="87"/>
        <v>0</v>
      </c>
      <c r="U484" s="14"/>
      <c r="V484" s="237">
        <f t="shared" si="88"/>
        <v>0</v>
      </c>
      <c r="W484" s="53"/>
      <c r="X484" s="17">
        <f t="shared" si="89"/>
        <v>0</v>
      </c>
      <c r="Y484" s="17">
        <f t="shared" si="90"/>
        <v>0</v>
      </c>
      <c r="Z484" s="17">
        <f t="shared" si="91"/>
        <v>0</v>
      </c>
      <c r="AB484" s="237">
        <f t="shared" si="92"/>
        <v>0</v>
      </c>
      <c r="AC484" s="17">
        <f t="shared" si="93"/>
        <v>0</v>
      </c>
      <c r="AD484" s="237">
        <f t="shared" si="94"/>
        <v>0</v>
      </c>
      <c r="AE484" s="17">
        <f t="shared" si="95"/>
        <v>0</v>
      </c>
      <c r="AF484" s="17">
        <f t="shared" si="96"/>
        <v>0</v>
      </c>
      <c r="AG484" s="35"/>
    </row>
    <row r="485" spans="1:33" ht="21" customHeight="1" x14ac:dyDescent="0.2">
      <c r="A485" s="10"/>
      <c r="B485" s="11"/>
      <c r="C485" s="12"/>
      <c r="D485" s="53"/>
      <c r="E485" s="13"/>
      <c r="F485" s="14"/>
      <c r="G485" s="14"/>
      <c r="H485" s="14"/>
      <c r="I485" s="14"/>
      <c r="J485" s="14"/>
      <c r="K485" s="53"/>
      <c r="L485" s="13"/>
      <c r="M485" s="14"/>
      <c r="N485" s="14"/>
      <c r="O485" s="14"/>
      <c r="P485" s="14"/>
      <c r="Q485" s="14"/>
      <c r="R485" s="53"/>
      <c r="S485" s="237">
        <f t="shared" si="86"/>
        <v>0</v>
      </c>
      <c r="T485" s="237">
        <f t="shared" si="87"/>
        <v>0</v>
      </c>
      <c r="U485" s="14"/>
      <c r="V485" s="237">
        <f t="shared" si="88"/>
        <v>0</v>
      </c>
      <c r="W485" s="53"/>
      <c r="X485" s="17">
        <f t="shared" si="89"/>
        <v>0</v>
      </c>
      <c r="Y485" s="17">
        <f t="shared" si="90"/>
        <v>0</v>
      </c>
      <c r="Z485" s="17">
        <f t="shared" si="91"/>
        <v>0</v>
      </c>
      <c r="AB485" s="237">
        <f t="shared" si="92"/>
        <v>0</v>
      </c>
      <c r="AC485" s="17">
        <f t="shared" si="93"/>
        <v>0</v>
      </c>
      <c r="AD485" s="237">
        <f t="shared" si="94"/>
        <v>0</v>
      </c>
      <c r="AE485" s="17">
        <f t="shared" si="95"/>
        <v>0</v>
      </c>
      <c r="AF485" s="17">
        <f t="shared" si="96"/>
        <v>0</v>
      </c>
      <c r="AG485" s="35"/>
    </row>
    <row r="486" spans="1:33" ht="21" customHeight="1" x14ac:dyDescent="0.2">
      <c r="A486" s="10"/>
      <c r="B486" s="11"/>
      <c r="C486" s="12"/>
      <c r="D486" s="53"/>
      <c r="E486" s="13"/>
      <c r="F486" s="14"/>
      <c r="G486" s="14"/>
      <c r="H486" s="14"/>
      <c r="I486" s="14"/>
      <c r="J486" s="14"/>
      <c r="K486" s="53"/>
      <c r="L486" s="13"/>
      <c r="M486" s="14"/>
      <c r="N486" s="14"/>
      <c r="O486" s="14"/>
      <c r="P486" s="14"/>
      <c r="Q486" s="14"/>
      <c r="R486" s="53"/>
      <c r="S486" s="237">
        <f t="shared" si="86"/>
        <v>0</v>
      </c>
      <c r="T486" s="237">
        <f t="shared" si="87"/>
        <v>0</v>
      </c>
      <c r="U486" s="14"/>
      <c r="V486" s="237">
        <f t="shared" si="88"/>
        <v>0</v>
      </c>
      <c r="W486" s="53"/>
      <c r="X486" s="17">
        <f t="shared" si="89"/>
        <v>0</v>
      </c>
      <c r="Y486" s="17">
        <f t="shared" si="90"/>
        <v>0</v>
      </c>
      <c r="Z486" s="17">
        <f t="shared" si="91"/>
        <v>0</v>
      </c>
      <c r="AB486" s="237">
        <f t="shared" si="92"/>
        <v>0</v>
      </c>
      <c r="AC486" s="17">
        <f t="shared" si="93"/>
        <v>0</v>
      </c>
      <c r="AD486" s="237">
        <f t="shared" si="94"/>
        <v>0</v>
      </c>
      <c r="AE486" s="17">
        <f t="shared" si="95"/>
        <v>0</v>
      </c>
      <c r="AF486" s="17">
        <f t="shared" si="96"/>
        <v>0</v>
      </c>
      <c r="AG486" s="35"/>
    </row>
    <row r="487" spans="1:33" ht="21" customHeight="1" x14ac:dyDescent="0.2">
      <c r="A487" s="10"/>
      <c r="B487" s="11"/>
      <c r="C487" s="12"/>
      <c r="D487" s="53"/>
      <c r="E487" s="13"/>
      <c r="F487" s="14"/>
      <c r="G487" s="14"/>
      <c r="H487" s="14"/>
      <c r="I487" s="14"/>
      <c r="J487" s="14"/>
      <c r="K487" s="53"/>
      <c r="L487" s="13"/>
      <c r="M487" s="14"/>
      <c r="N487" s="14"/>
      <c r="O487" s="14"/>
      <c r="P487" s="14"/>
      <c r="Q487" s="14"/>
      <c r="R487" s="53"/>
      <c r="S487" s="237">
        <f t="shared" si="86"/>
        <v>0</v>
      </c>
      <c r="T487" s="237">
        <f t="shared" si="87"/>
        <v>0</v>
      </c>
      <c r="U487" s="14"/>
      <c r="V487" s="237">
        <f t="shared" si="88"/>
        <v>0</v>
      </c>
      <c r="W487" s="53"/>
      <c r="X487" s="17">
        <f t="shared" si="89"/>
        <v>0</v>
      </c>
      <c r="Y487" s="17">
        <f t="shared" si="90"/>
        <v>0</v>
      </c>
      <c r="Z487" s="17">
        <f t="shared" si="91"/>
        <v>0</v>
      </c>
      <c r="AB487" s="237">
        <f t="shared" si="92"/>
        <v>0</v>
      </c>
      <c r="AC487" s="17">
        <f t="shared" si="93"/>
        <v>0</v>
      </c>
      <c r="AD487" s="237">
        <f t="shared" si="94"/>
        <v>0</v>
      </c>
      <c r="AE487" s="17">
        <f t="shared" si="95"/>
        <v>0</v>
      </c>
      <c r="AF487" s="17">
        <f t="shared" si="96"/>
        <v>0</v>
      </c>
      <c r="AG487" s="35"/>
    </row>
    <row r="488" spans="1:33" ht="21" customHeight="1" x14ac:dyDescent="0.2">
      <c r="A488" s="10"/>
      <c r="B488" s="11"/>
      <c r="C488" s="12"/>
      <c r="D488" s="53"/>
      <c r="E488" s="13"/>
      <c r="F488" s="14"/>
      <c r="G488" s="14"/>
      <c r="H488" s="14"/>
      <c r="I488" s="14"/>
      <c r="J488" s="14"/>
      <c r="K488" s="53"/>
      <c r="L488" s="13"/>
      <c r="M488" s="14"/>
      <c r="N488" s="14"/>
      <c r="O488" s="14"/>
      <c r="P488" s="14"/>
      <c r="Q488" s="14"/>
      <c r="R488" s="53"/>
      <c r="S488" s="237">
        <f t="shared" si="86"/>
        <v>0</v>
      </c>
      <c r="T488" s="237">
        <f t="shared" si="87"/>
        <v>0</v>
      </c>
      <c r="U488" s="14"/>
      <c r="V488" s="237">
        <f t="shared" si="88"/>
        <v>0</v>
      </c>
      <c r="W488" s="53"/>
      <c r="X488" s="17">
        <f t="shared" si="89"/>
        <v>0</v>
      </c>
      <c r="Y488" s="17">
        <f t="shared" si="90"/>
        <v>0</v>
      </c>
      <c r="Z488" s="17">
        <f t="shared" si="91"/>
        <v>0</v>
      </c>
      <c r="AB488" s="237">
        <f t="shared" si="92"/>
        <v>0</v>
      </c>
      <c r="AC488" s="17">
        <f t="shared" si="93"/>
        <v>0</v>
      </c>
      <c r="AD488" s="237">
        <f t="shared" si="94"/>
        <v>0</v>
      </c>
      <c r="AE488" s="17">
        <f t="shared" si="95"/>
        <v>0</v>
      </c>
      <c r="AF488" s="17">
        <f t="shared" si="96"/>
        <v>0</v>
      </c>
      <c r="AG488" s="35"/>
    </row>
    <row r="489" spans="1:33" ht="21" customHeight="1" x14ac:dyDescent="0.2">
      <c r="A489" s="10"/>
      <c r="B489" s="11"/>
      <c r="C489" s="12"/>
      <c r="D489" s="53"/>
      <c r="E489" s="13"/>
      <c r="F489" s="14"/>
      <c r="G489" s="14"/>
      <c r="H489" s="14"/>
      <c r="I489" s="14"/>
      <c r="J489" s="14"/>
      <c r="K489" s="53"/>
      <c r="L489" s="13"/>
      <c r="M489" s="14"/>
      <c r="N489" s="14"/>
      <c r="O489" s="14"/>
      <c r="P489" s="14"/>
      <c r="Q489" s="14"/>
      <c r="R489" s="53"/>
      <c r="S489" s="237">
        <f t="shared" si="86"/>
        <v>0</v>
      </c>
      <c r="T489" s="237">
        <f t="shared" si="87"/>
        <v>0</v>
      </c>
      <c r="U489" s="14"/>
      <c r="V489" s="237">
        <f t="shared" si="88"/>
        <v>0</v>
      </c>
      <c r="W489" s="53"/>
      <c r="X489" s="17">
        <f t="shared" si="89"/>
        <v>0</v>
      </c>
      <c r="Y489" s="17">
        <f t="shared" si="90"/>
        <v>0</v>
      </c>
      <c r="Z489" s="17">
        <f t="shared" si="91"/>
        <v>0</v>
      </c>
      <c r="AB489" s="237">
        <f t="shared" si="92"/>
        <v>0</v>
      </c>
      <c r="AC489" s="17">
        <f t="shared" si="93"/>
        <v>0</v>
      </c>
      <c r="AD489" s="237">
        <f t="shared" si="94"/>
        <v>0</v>
      </c>
      <c r="AE489" s="17">
        <f t="shared" si="95"/>
        <v>0</v>
      </c>
      <c r="AF489" s="17">
        <f t="shared" si="96"/>
        <v>0</v>
      </c>
      <c r="AG489" s="35"/>
    </row>
    <row r="490" spans="1:33" ht="21" customHeight="1" x14ac:dyDescent="0.2">
      <c r="A490" s="10"/>
      <c r="B490" s="11"/>
      <c r="C490" s="12"/>
      <c r="D490" s="53"/>
      <c r="E490" s="13"/>
      <c r="F490" s="14"/>
      <c r="G490" s="14"/>
      <c r="H490" s="14"/>
      <c r="I490" s="14"/>
      <c r="J490" s="14"/>
      <c r="K490" s="53"/>
      <c r="L490" s="13"/>
      <c r="M490" s="14"/>
      <c r="N490" s="14"/>
      <c r="O490" s="14"/>
      <c r="P490" s="14"/>
      <c r="Q490" s="14"/>
      <c r="R490" s="53"/>
      <c r="S490" s="237">
        <f t="shared" si="86"/>
        <v>0</v>
      </c>
      <c r="T490" s="237">
        <f t="shared" si="87"/>
        <v>0</v>
      </c>
      <c r="U490" s="14"/>
      <c r="V490" s="237">
        <f t="shared" si="88"/>
        <v>0</v>
      </c>
      <c r="W490" s="53"/>
      <c r="X490" s="17">
        <f t="shared" si="89"/>
        <v>0</v>
      </c>
      <c r="Y490" s="17">
        <f t="shared" si="90"/>
        <v>0</v>
      </c>
      <c r="Z490" s="17">
        <f t="shared" si="91"/>
        <v>0</v>
      </c>
      <c r="AB490" s="237">
        <f t="shared" si="92"/>
        <v>0</v>
      </c>
      <c r="AC490" s="17">
        <f t="shared" si="93"/>
        <v>0</v>
      </c>
      <c r="AD490" s="237">
        <f t="shared" si="94"/>
        <v>0</v>
      </c>
      <c r="AE490" s="17">
        <f t="shared" si="95"/>
        <v>0</v>
      </c>
      <c r="AF490" s="17">
        <f t="shared" si="96"/>
        <v>0</v>
      </c>
      <c r="AG490" s="35"/>
    </row>
    <row r="491" spans="1:33" ht="21" customHeight="1" x14ac:dyDescent="0.2">
      <c r="A491" s="10"/>
      <c r="B491" s="11"/>
      <c r="C491" s="12"/>
      <c r="D491" s="53"/>
      <c r="E491" s="13"/>
      <c r="F491" s="14"/>
      <c r="G491" s="14"/>
      <c r="H491" s="14"/>
      <c r="I491" s="14"/>
      <c r="J491" s="14"/>
      <c r="K491" s="53"/>
      <c r="L491" s="13"/>
      <c r="M491" s="14"/>
      <c r="N491" s="14"/>
      <c r="O491" s="14"/>
      <c r="P491" s="14"/>
      <c r="Q491" s="14"/>
      <c r="R491" s="53"/>
      <c r="S491" s="237">
        <f t="shared" si="86"/>
        <v>0</v>
      </c>
      <c r="T491" s="237">
        <f t="shared" si="87"/>
        <v>0</v>
      </c>
      <c r="U491" s="14"/>
      <c r="V491" s="237">
        <f t="shared" si="88"/>
        <v>0</v>
      </c>
      <c r="W491" s="53"/>
      <c r="X491" s="17">
        <f t="shared" si="89"/>
        <v>0</v>
      </c>
      <c r="Y491" s="17">
        <f t="shared" si="90"/>
        <v>0</v>
      </c>
      <c r="Z491" s="17">
        <f t="shared" si="91"/>
        <v>0</v>
      </c>
      <c r="AB491" s="237">
        <f t="shared" si="92"/>
        <v>0</v>
      </c>
      <c r="AC491" s="17">
        <f t="shared" si="93"/>
        <v>0</v>
      </c>
      <c r="AD491" s="237">
        <f t="shared" si="94"/>
        <v>0</v>
      </c>
      <c r="AE491" s="17">
        <f t="shared" si="95"/>
        <v>0</v>
      </c>
      <c r="AF491" s="17">
        <f t="shared" si="96"/>
        <v>0</v>
      </c>
      <c r="AG491" s="35"/>
    </row>
    <row r="492" spans="1:33" ht="21" customHeight="1" x14ac:dyDescent="0.2">
      <c r="A492" s="10"/>
      <c r="B492" s="11"/>
      <c r="C492" s="12"/>
      <c r="D492" s="53"/>
      <c r="E492" s="13"/>
      <c r="F492" s="14"/>
      <c r="G492" s="14"/>
      <c r="H492" s="14"/>
      <c r="I492" s="14"/>
      <c r="J492" s="14"/>
      <c r="K492" s="53"/>
      <c r="L492" s="13"/>
      <c r="M492" s="14"/>
      <c r="N492" s="14"/>
      <c r="O492" s="14"/>
      <c r="P492" s="14"/>
      <c r="Q492" s="14"/>
      <c r="R492" s="53"/>
      <c r="S492" s="237">
        <f t="shared" si="86"/>
        <v>0</v>
      </c>
      <c r="T492" s="237">
        <f t="shared" si="87"/>
        <v>0</v>
      </c>
      <c r="U492" s="14"/>
      <c r="V492" s="237">
        <f t="shared" si="88"/>
        <v>0</v>
      </c>
      <c r="W492" s="53"/>
      <c r="X492" s="17">
        <f t="shared" si="89"/>
        <v>0</v>
      </c>
      <c r="Y492" s="17">
        <f t="shared" si="90"/>
        <v>0</v>
      </c>
      <c r="Z492" s="17">
        <f t="shared" si="91"/>
        <v>0</v>
      </c>
      <c r="AB492" s="237">
        <f t="shared" si="92"/>
        <v>0</v>
      </c>
      <c r="AC492" s="17">
        <f t="shared" si="93"/>
        <v>0</v>
      </c>
      <c r="AD492" s="237">
        <f t="shared" si="94"/>
        <v>0</v>
      </c>
      <c r="AE492" s="17">
        <f t="shared" si="95"/>
        <v>0</v>
      </c>
      <c r="AF492" s="17">
        <f t="shared" si="96"/>
        <v>0</v>
      </c>
      <c r="AG492" s="35"/>
    </row>
    <row r="493" spans="1:33" ht="21" customHeight="1" x14ac:dyDescent="0.2">
      <c r="A493" s="10"/>
      <c r="B493" s="11"/>
      <c r="C493" s="12"/>
      <c r="D493" s="53"/>
      <c r="E493" s="13"/>
      <c r="F493" s="14"/>
      <c r="G493" s="14"/>
      <c r="H493" s="14"/>
      <c r="I493" s="14"/>
      <c r="J493" s="14"/>
      <c r="K493" s="53"/>
      <c r="L493" s="13"/>
      <c r="M493" s="14"/>
      <c r="N493" s="14"/>
      <c r="O493" s="14"/>
      <c r="P493" s="14"/>
      <c r="Q493" s="14"/>
      <c r="R493" s="53"/>
      <c r="S493" s="237">
        <f t="shared" si="86"/>
        <v>0</v>
      </c>
      <c r="T493" s="237">
        <f t="shared" si="87"/>
        <v>0</v>
      </c>
      <c r="U493" s="14"/>
      <c r="V493" s="237">
        <f t="shared" si="88"/>
        <v>0</v>
      </c>
      <c r="W493" s="53"/>
      <c r="X493" s="17">
        <f t="shared" si="89"/>
        <v>0</v>
      </c>
      <c r="Y493" s="17">
        <f t="shared" si="90"/>
        <v>0</v>
      </c>
      <c r="Z493" s="17">
        <f t="shared" si="91"/>
        <v>0</v>
      </c>
      <c r="AB493" s="237">
        <f t="shared" si="92"/>
        <v>0</v>
      </c>
      <c r="AC493" s="17">
        <f t="shared" si="93"/>
        <v>0</v>
      </c>
      <c r="AD493" s="237">
        <f t="shared" si="94"/>
        <v>0</v>
      </c>
      <c r="AE493" s="17">
        <f t="shared" si="95"/>
        <v>0</v>
      </c>
      <c r="AF493" s="17">
        <f t="shared" si="96"/>
        <v>0</v>
      </c>
      <c r="AG493" s="35"/>
    </row>
    <row r="494" spans="1:33" ht="21" customHeight="1" x14ac:dyDescent="0.2">
      <c r="A494" s="10"/>
      <c r="B494" s="11"/>
      <c r="C494" s="12"/>
      <c r="D494" s="53"/>
      <c r="E494" s="13"/>
      <c r="F494" s="14"/>
      <c r="G494" s="14"/>
      <c r="H494" s="14"/>
      <c r="I494" s="14"/>
      <c r="J494" s="14"/>
      <c r="K494" s="53"/>
      <c r="L494" s="13"/>
      <c r="M494" s="14"/>
      <c r="N494" s="14"/>
      <c r="O494" s="14"/>
      <c r="P494" s="14"/>
      <c r="Q494" s="14"/>
      <c r="R494" s="53"/>
      <c r="S494" s="237">
        <f t="shared" si="86"/>
        <v>0</v>
      </c>
      <c r="T494" s="237">
        <f t="shared" si="87"/>
        <v>0</v>
      </c>
      <c r="U494" s="14"/>
      <c r="V494" s="237">
        <f t="shared" si="88"/>
        <v>0</v>
      </c>
      <c r="W494" s="53"/>
      <c r="X494" s="17">
        <f t="shared" si="89"/>
        <v>0</v>
      </c>
      <c r="Y494" s="17">
        <f t="shared" si="90"/>
        <v>0</v>
      </c>
      <c r="Z494" s="17">
        <f t="shared" si="91"/>
        <v>0</v>
      </c>
      <c r="AB494" s="237">
        <f t="shared" si="92"/>
        <v>0</v>
      </c>
      <c r="AC494" s="17">
        <f t="shared" si="93"/>
        <v>0</v>
      </c>
      <c r="AD494" s="237">
        <f t="shared" si="94"/>
        <v>0</v>
      </c>
      <c r="AE494" s="17">
        <f t="shared" si="95"/>
        <v>0</v>
      </c>
      <c r="AF494" s="17">
        <f t="shared" si="96"/>
        <v>0</v>
      </c>
      <c r="AG494" s="35"/>
    </row>
    <row r="495" spans="1:33" ht="21" customHeight="1" x14ac:dyDescent="0.2">
      <c r="A495" s="10"/>
      <c r="B495" s="11"/>
      <c r="C495" s="12"/>
      <c r="D495" s="53"/>
      <c r="E495" s="13"/>
      <c r="F495" s="14"/>
      <c r="G495" s="14"/>
      <c r="H495" s="14"/>
      <c r="I495" s="14"/>
      <c r="J495" s="14"/>
      <c r="K495" s="53"/>
      <c r="L495" s="13"/>
      <c r="M495" s="14"/>
      <c r="N495" s="14"/>
      <c r="O495" s="14"/>
      <c r="P495" s="14"/>
      <c r="Q495" s="14"/>
      <c r="R495" s="53"/>
      <c r="S495" s="237">
        <f t="shared" si="86"/>
        <v>0</v>
      </c>
      <c r="T495" s="237">
        <f t="shared" si="87"/>
        <v>0</v>
      </c>
      <c r="U495" s="14"/>
      <c r="V495" s="237">
        <f t="shared" si="88"/>
        <v>0</v>
      </c>
      <c r="W495" s="53"/>
      <c r="X495" s="17">
        <f t="shared" si="89"/>
        <v>0</v>
      </c>
      <c r="Y495" s="17">
        <f t="shared" si="90"/>
        <v>0</v>
      </c>
      <c r="Z495" s="17">
        <f t="shared" si="91"/>
        <v>0</v>
      </c>
      <c r="AB495" s="237">
        <f t="shared" si="92"/>
        <v>0</v>
      </c>
      <c r="AC495" s="17">
        <f t="shared" si="93"/>
        <v>0</v>
      </c>
      <c r="AD495" s="237">
        <f t="shared" si="94"/>
        <v>0</v>
      </c>
      <c r="AE495" s="17">
        <f t="shared" si="95"/>
        <v>0</v>
      </c>
      <c r="AF495" s="17">
        <f t="shared" si="96"/>
        <v>0</v>
      </c>
      <c r="AG495" s="35"/>
    </row>
    <row r="496" spans="1:33" ht="21" customHeight="1" x14ac:dyDescent="0.2">
      <c r="A496" s="10"/>
      <c r="B496" s="11"/>
      <c r="C496" s="12"/>
      <c r="D496" s="53"/>
      <c r="E496" s="13"/>
      <c r="F496" s="14"/>
      <c r="G496" s="14"/>
      <c r="H496" s="14"/>
      <c r="I496" s="14"/>
      <c r="J496" s="14"/>
      <c r="K496" s="53"/>
      <c r="L496" s="13"/>
      <c r="M496" s="14"/>
      <c r="N496" s="14"/>
      <c r="O496" s="14"/>
      <c r="P496" s="14"/>
      <c r="Q496" s="14"/>
      <c r="R496" s="53"/>
      <c r="S496" s="237">
        <f t="shared" si="86"/>
        <v>0</v>
      </c>
      <c r="T496" s="237">
        <f t="shared" si="87"/>
        <v>0</v>
      </c>
      <c r="U496" s="14"/>
      <c r="V496" s="237">
        <f t="shared" si="88"/>
        <v>0</v>
      </c>
      <c r="W496" s="53"/>
      <c r="X496" s="17">
        <f t="shared" si="89"/>
        <v>0</v>
      </c>
      <c r="Y496" s="17">
        <f t="shared" si="90"/>
        <v>0</v>
      </c>
      <c r="Z496" s="17">
        <f t="shared" si="91"/>
        <v>0</v>
      </c>
      <c r="AB496" s="237">
        <f t="shared" si="92"/>
        <v>0</v>
      </c>
      <c r="AC496" s="17">
        <f t="shared" si="93"/>
        <v>0</v>
      </c>
      <c r="AD496" s="237">
        <f t="shared" si="94"/>
        <v>0</v>
      </c>
      <c r="AE496" s="17">
        <f t="shared" si="95"/>
        <v>0</v>
      </c>
      <c r="AF496" s="17">
        <f t="shared" si="96"/>
        <v>0</v>
      </c>
      <c r="AG496" s="35"/>
    </row>
    <row r="497" spans="1:33" ht="21" customHeight="1" x14ac:dyDescent="0.2">
      <c r="A497" s="10"/>
      <c r="B497" s="11"/>
      <c r="C497" s="12"/>
      <c r="D497" s="53"/>
      <c r="E497" s="13"/>
      <c r="F497" s="14"/>
      <c r="G497" s="14"/>
      <c r="H497" s="14"/>
      <c r="I497" s="14"/>
      <c r="J497" s="14"/>
      <c r="K497" s="53"/>
      <c r="L497" s="13"/>
      <c r="M497" s="14"/>
      <c r="N497" s="14"/>
      <c r="O497" s="14"/>
      <c r="P497" s="14"/>
      <c r="Q497" s="14"/>
      <c r="R497" s="53"/>
      <c r="S497" s="237">
        <f t="shared" si="86"/>
        <v>0</v>
      </c>
      <c r="T497" s="237">
        <f t="shared" si="87"/>
        <v>0</v>
      </c>
      <c r="U497" s="14"/>
      <c r="V497" s="237">
        <f t="shared" si="88"/>
        <v>0</v>
      </c>
      <c r="W497" s="53"/>
      <c r="X497" s="17">
        <f t="shared" si="89"/>
        <v>0</v>
      </c>
      <c r="Y497" s="17">
        <f t="shared" si="90"/>
        <v>0</v>
      </c>
      <c r="Z497" s="17">
        <f t="shared" si="91"/>
        <v>0</v>
      </c>
      <c r="AB497" s="237">
        <f t="shared" si="92"/>
        <v>0</v>
      </c>
      <c r="AC497" s="17">
        <f t="shared" si="93"/>
        <v>0</v>
      </c>
      <c r="AD497" s="237">
        <f t="shared" si="94"/>
        <v>0</v>
      </c>
      <c r="AE497" s="17">
        <f t="shared" si="95"/>
        <v>0</v>
      </c>
      <c r="AF497" s="17">
        <f t="shared" si="96"/>
        <v>0</v>
      </c>
      <c r="AG497" s="35"/>
    </row>
    <row r="498" spans="1:33" ht="21" customHeight="1" x14ac:dyDescent="0.2">
      <c r="A498" s="10"/>
      <c r="B498" s="11"/>
      <c r="C498" s="12"/>
      <c r="D498" s="53"/>
      <c r="E498" s="13"/>
      <c r="F498" s="14"/>
      <c r="G498" s="14"/>
      <c r="H498" s="14"/>
      <c r="I498" s="14"/>
      <c r="J498" s="14"/>
      <c r="K498" s="53"/>
      <c r="L498" s="13"/>
      <c r="M498" s="14"/>
      <c r="N498" s="14"/>
      <c r="O498" s="14"/>
      <c r="P498" s="14"/>
      <c r="Q498" s="14"/>
      <c r="R498" s="53"/>
      <c r="S498" s="237">
        <f t="shared" si="86"/>
        <v>0</v>
      </c>
      <c r="T498" s="237">
        <f t="shared" si="87"/>
        <v>0</v>
      </c>
      <c r="U498" s="14"/>
      <c r="V498" s="237">
        <f t="shared" si="88"/>
        <v>0</v>
      </c>
      <c r="W498" s="53"/>
      <c r="X498" s="17">
        <f t="shared" si="89"/>
        <v>0</v>
      </c>
      <c r="Y498" s="17">
        <f t="shared" si="90"/>
        <v>0</v>
      </c>
      <c r="Z498" s="17">
        <f t="shared" si="91"/>
        <v>0</v>
      </c>
      <c r="AB498" s="237">
        <f t="shared" si="92"/>
        <v>0</v>
      </c>
      <c r="AC498" s="17">
        <f t="shared" si="93"/>
        <v>0</v>
      </c>
      <c r="AD498" s="237">
        <f t="shared" si="94"/>
        <v>0</v>
      </c>
      <c r="AE498" s="17">
        <f t="shared" si="95"/>
        <v>0</v>
      </c>
      <c r="AF498" s="17">
        <f t="shared" si="96"/>
        <v>0</v>
      </c>
      <c r="AG498" s="35"/>
    </row>
    <row r="499" spans="1:33" ht="21" customHeight="1" x14ac:dyDescent="0.2">
      <c r="A499" s="10"/>
      <c r="B499" s="11"/>
      <c r="C499" s="12"/>
      <c r="D499" s="53"/>
      <c r="E499" s="13"/>
      <c r="F499" s="14"/>
      <c r="G499" s="14"/>
      <c r="H499" s="14"/>
      <c r="I499" s="14"/>
      <c r="J499" s="14"/>
      <c r="K499" s="53"/>
      <c r="L499" s="13"/>
      <c r="M499" s="14"/>
      <c r="N499" s="14"/>
      <c r="O499" s="14"/>
      <c r="P499" s="14"/>
      <c r="Q499" s="14"/>
      <c r="R499" s="53"/>
      <c r="S499" s="237">
        <f t="shared" si="86"/>
        <v>0</v>
      </c>
      <c r="T499" s="237">
        <f t="shared" si="87"/>
        <v>0</v>
      </c>
      <c r="U499" s="14"/>
      <c r="V499" s="237">
        <f t="shared" si="88"/>
        <v>0</v>
      </c>
      <c r="W499" s="53"/>
      <c r="X499" s="17">
        <f t="shared" si="89"/>
        <v>0</v>
      </c>
      <c r="Y499" s="17">
        <f t="shared" si="90"/>
        <v>0</v>
      </c>
      <c r="Z499" s="17">
        <f t="shared" si="91"/>
        <v>0</v>
      </c>
      <c r="AB499" s="237">
        <f t="shared" si="92"/>
        <v>0</v>
      </c>
      <c r="AC499" s="17">
        <f t="shared" si="93"/>
        <v>0</v>
      </c>
      <c r="AD499" s="237">
        <f t="shared" si="94"/>
        <v>0</v>
      </c>
      <c r="AE499" s="17">
        <f t="shared" si="95"/>
        <v>0</v>
      </c>
      <c r="AF499" s="17">
        <f t="shared" si="96"/>
        <v>0</v>
      </c>
      <c r="AG499" s="35"/>
    </row>
    <row r="500" spans="1:33" ht="21" customHeight="1" x14ac:dyDescent="0.2">
      <c r="A500" s="10"/>
      <c r="B500" s="11"/>
      <c r="C500" s="12"/>
      <c r="D500" s="53"/>
      <c r="E500" s="13"/>
      <c r="F500" s="14"/>
      <c r="G500" s="14"/>
      <c r="H500" s="14"/>
      <c r="I500" s="14"/>
      <c r="J500" s="14"/>
      <c r="K500" s="53"/>
      <c r="L500" s="13"/>
      <c r="M500" s="14"/>
      <c r="N500" s="14"/>
      <c r="O500" s="14"/>
      <c r="P500" s="14"/>
      <c r="Q500" s="14"/>
      <c r="R500" s="53"/>
      <c r="S500" s="237">
        <f t="shared" si="86"/>
        <v>0</v>
      </c>
      <c r="T500" s="237">
        <f t="shared" si="87"/>
        <v>0</v>
      </c>
      <c r="U500" s="14"/>
      <c r="V500" s="237">
        <f t="shared" si="88"/>
        <v>0</v>
      </c>
      <c r="W500" s="53"/>
      <c r="X500" s="17">
        <f t="shared" si="89"/>
        <v>0</v>
      </c>
      <c r="Y500" s="17">
        <f t="shared" si="90"/>
        <v>0</v>
      </c>
      <c r="Z500" s="17">
        <f t="shared" si="91"/>
        <v>0</v>
      </c>
      <c r="AB500" s="237">
        <f t="shared" si="92"/>
        <v>0</v>
      </c>
      <c r="AC500" s="17">
        <f t="shared" si="93"/>
        <v>0</v>
      </c>
      <c r="AD500" s="237">
        <f t="shared" si="94"/>
        <v>0</v>
      </c>
      <c r="AE500" s="17">
        <f t="shared" si="95"/>
        <v>0</v>
      </c>
      <c r="AF500" s="17">
        <f t="shared" si="96"/>
        <v>0</v>
      </c>
      <c r="AG500" s="35"/>
    </row>
    <row r="501" spans="1:33" ht="21" customHeight="1" x14ac:dyDescent="0.2">
      <c r="A501" s="10"/>
      <c r="B501" s="11"/>
      <c r="C501" s="12"/>
      <c r="D501" s="53"/>
      <c r="E501" s="13"/>
      <c r="F501" s="14"/>
      <c r="G501" s="14"/>
      <c r="H501" s="14"/>
      <c r="I501" s="14"/>
      <c r="J501" s="14"/>
      <c r="K501" s="53"/>
      <c r="L501" s="13"/>
      <c r="M501" s="14"/>
      <c r="N501" s="14"/>
      <c r="O501" s="14"/>
      <c r="P501" s="14"/>
      <c r="Q501" s="14"/>
      <c r="R501" s="53"/>
      <c r="S501" s="237">
        <f t="shared" si="86"/>
        <v>0</v>
      </c>
      <c r="T501" s="237">
        <f t="shared" si="87"/>
        <v>0</v>
      </c>
      <c r="U501" s="14"/>
      <c r="V501" s="237">
        <f t="shared" si="88"/>
        <v>0</v>
      </c>
      <c r="W501" s="53"/>
      <c r="X501" s="17">
        <f t="shared" si="89"/>
        <v>0</v>
      </c>
      <c r="Y501" s="17">
        <f t="shared" si="90"/>
        <v>0</v>
      </c>
      <c r="Z501" s="17">
        <f t="shared" si="91"/>
        <v>0</v>
      </c>
      <c r="AB501" s="237">
        <f t="shared" si="92"/>
        <v>0</v>
      </c>
      <c r="AC501" s="17">
        <f t="shared" si="93"/>
        <v>0</v>
      </c>
      <c r="AD501" s="237">
        <f t="shared" si="94"/>
        <v>0</v>
      </c>
      <c r="AE501" s="17">
        <f t="shared" si="95"/>
        <v>0</v>
      </c>
      <c r="AF501" s="17">
        <f t="shared" si="96"/>
        <v>0</v>
      </c>
      <c r="AG501" s="35"/>
    </row>
    <row r="502" spans="1:33" ht="21" customHeight="1" x14ac:dyDescent="0.2">
      <c r="A502" s="10"/>
      <c r="B502" s="11"/>
      <c r="C502" s="12"/>
      <c r="D502" s="53"/>
      <c r="E502" s="13"/>
      <c r="F502" s="14"/>
      <c r="G502" s="14"/>
      <c r="H502" s="14"/>
      <c r="I502" s="14"/>
      <c r="J502" s="14"/>
      <c r="K502" s="53"/>
      <c r="L502" s="13"/>
      <c r="M502" s="14"/>
      <c r="N502" s="14"/>
      <c r="O502" s="14"/>
      <c r="P502" s="14"/>
      <c r="Q502" s="14"/>
      <c r="R502" s="53"/>
      <c r="S502" s="237">
        <f t="shared" si="86"/>
        <v>0</v>
      </c>
      <c r="T502" s="237">
        <f t="shared" si="87"/>
        <v>0</v>
      </c>
      <c r="U502" s="14"/>
      <c r="V502" s="237">
        <f t="shared" si="88"/>
        <v>0</v>
      </c>
      <c r="W502" s="53"/>
      <c r="X502" s="17">
        <f t="shared" si="89"/>
        <v>0</v>
      </c>
      <c r="Y502" s="17">
        <f t="shared" si="90"/>
        <v>0</v>
      </c>
      <c r="Z502" s="17">
        <f t="shared" si="91"/>
        <v>0</v>
      </c>
      <c r="AB502" s="237">
        <f t="shared" si="92"/>
        <v>0</v>
      </c>
      <c r="AC502" s="17">
        <f t="shared" si="93"/>
        <v>0</v>
      </c>
      <c r="AD502" s="237">
        <f t="shared" si="94"/>
        <v>0</v>
      </c>
      <c r="AE502" s="17">
        <f t="shared" si="95"/>
        <v>0</v>
      </c>
      <c r="AF502" s="17">
        <f t="shared" si="96"/>
        <v>0</v>
      </c>
      <c r="AG502" s="35"/>
    </row>
    <row r="503" spans="1:33" ht="21" customHeight="1" x14ac:dyDescent="0.2">
      <c r="A503" s="10"/>
      <c r="B503" s="11"/>
      <c r="C503" s="12"/>
      <c r="D503" s="53"/>
      <c r="E503" s="13"/>
      <c r="F503" s="14"/>
      <c r="G503" s="14"/>
      <c r="H503" s="14"/>
      <c r="I503" s="14"/>
      <c r="J503" s="14"/>
      <c r="K503" s="53"/>
      <c r="L503" s="13"/>
      <c r="M503" s="14"/>
      <c r="N503" s="14"/>
      <c r="O503" s="14"/>
      <c r="P503" s="14"/>
      <c r="Q503" s="14"/>
      <c r="R503" s="53"/>
      <c r="S503" s="237">
        <f t="shared" si="86"/>
        <v>0</v>
      </c>
      <c r="T503" s="237">
        <f t="shared" si="87"/>
        <v>0</v>
      </c>
      <c r="U503" s="14"/>
      <c r="V503" s="237">
        <f t="shared" si="88"/>
        <v>0</v>
      </c>
      <c r="W503" s="53"/>
      <c r="X503" s="17">
        <f t="shared" si="89"/>
        <v>0</v>
      </c>
      <c r="Y503" s="17">
        <f t="shared" si="90"/>
        <v>0</v>
      </c>
      <c r="Z503" s="17">
        <f t="shared" si="91"/>
        <v>0</v>
      </c>
      <c r="AB503" s="237">
        <f t="shared" si="92"/>
        <v>0</v>
      </c>
      <c r="AC503" s="17">
        <f t="shared" si="93"/>
        <v>0</v>
      </c>
      <c r="AD503" s="237">
        <f t="shared" si="94"/>
        <v>0</v>
      </c>
      <c r="AE503" s="17">
        <f t="shared" si="95"/>
        <v>0</v>
      </c>
      <c r="AF503" s="17">
        <f t="shared" si="96"/>
        <v>0</v>
      </c>
      <c r="AG503" s="35"/>
    </row>
    <row r="504" spans="1:33" ht="21" customHeight="1" x14ac:dyDescent="0.2">
      <c r="A504" s="10"/>
      <c r="B504" s="11"/>
      <c r="C504" s="12"/>
      <c r="D504" s="53"/>
      <c r="E504" s="13"/>
      <c r="F504" s="14"/>
      <c r="G504" s="14"/>
      <c r="H504" s="14"/>
      <c r="I504" s="14"/>
      <c r="J504" s="14"/>
      <c r="K504" s="53"/>
      <c r="L504" s="13"/>
      <c r="M504" s="14"/>
      <c r="N504" s="14"/>
      <c r="O504" s="14"/>
      <c r="P504" s="14"/>
      <c r="Q504" s="14"/>
      <c r="R504" s="53"/>
      <c r="S504" s="237">
        <f t="shared" si="86"/>
        <v>0</v>
      </c>
      <c r="T504" s="237">
        <f t="shared" si="87"/>
        <v>0</v>
      </c>
      <c r="U504" s="14"/>
      <c r="V504" s="237">
        <f t="shared" si="88"/>
        <v>0</v>
      </c>
      <c r="W504" s="53"/>
      <c r="X504" s="17">
        <f t="shared" si="89"/>
        <v>0</v>
      </c>
      <c r="Y504" s="17">
        <f t="shared" si="90"/>
        <v>0</v>
      </c>
      <c r="Z504" s="17">
        <f t="shared" si="91"/>
        <v>0</v>
      </c>
      <c r="AB504" s="237">
        <f t="shared" si="92"/>
        <v>0</v>
      </c>
      <c r="AC504" s="17">
        <f t="shared" si="93"/>
        <v>0</v>
      </c>
      <c r="AD504" s="237">
        <f t="shared" si="94"/>
        <v>0</v>
      </c>
      <c r="AE504" s="17">
        <f t="shared" si="95"/>
        <v>0</v>
      </c>
      <c r="AF504" s="17">
        <f t="shared" si="96"/>
        <v>0</v>
      </c>
      <c r="AG504" s="35"/>
    </row>
    <row r="505" spans="1:33" ht="21" customHeight="1" x14ac:dyDescent="0.2">
      <c r="A505" s="10"/>
      <c r="B505" s="11"/>
      <c r="C505" s="12"/>
      <c r="D505" s="53"/>
      <c r="E505" s="13"/>
      <c r="F505" s="14"/>
      <c r="G505" s="14"/>
      <c r="H505" s="14"/>
      <c r="I505" s="14"/>
      <c r="J505" s="14"/>
      <c r="K505" s="53"/>
      <c r="L505" s="13"/>
      <c r="M505" s="14"/>
      <c r="N505" s="14"/>
      <c r="O505" s="14"/>
      <c r="P505" s="14"/>
      <c r="Q505" s="14"/>
      <c r="R505" s="53"/>
      <c r="S505" s="237">
        <f t="shared" si="86"/>
        <v>0</v>
      </c>
      <c r="T505" s="237">
        <f t="shared" si="87"/>
        <v>0</v>
      </c>
      <c r="U505" s="14"/>
      <c r="V505" s="237">
        <f t="shared" si="88"/>
        <v>0</v>
      </c>
      <c r="W505" s="53"/>
      <c r="X505" s="17">
        <f t="shared" si="89"/>
        <v>0</v>
      </c>
      <c r="Y505" s="17">
        <f t="shared" si="90"/>
        <v>0</v>
      </c>
      <c r="Z505" s="17">
        <f t="shared" si="91"/>
        <v>0</v>
      </c>
      <c r="AB505" s="237">
        <f t="shared" si="92"/>
        <v>0</v>
      </c>
      <c r="AC505" s="17">
        <f t="shared" si="93"/>
        <v>0</v>
      </c>
      <c r="AD505" s="237">
        <f t="shared" si="94"/>
        <v>0</v>
      </c>
      <c r="AE505" s="17">
        <f t="shared" si="95"/>
        <v>0</v>
      </c>
      <c r="AF505" s="17">
        <f t="shared" si="96"/>
        <v>0</v>
      </c>
      <c r="AG505" s="35"/>
    </row>
    <row r="506" spans="1:33" ht="21" customHeight="1" x14ac:dyDescent="0.2">
      <c r="A506" s="10"/>
      <c r="B506" s="11"/>
      <c r="C506" s="12"/>
      <c r="D506" s="53"/>
      <c r="E506" s="13"/>
      <c r="F506" s="14"/>
      <c r="G506" s="14"/>
      <c r="H506" s="14"/>
      <c r="I506" s="14"/>
      <c r="J506" s="14"/>
      <c r="K506" s="53"/>
      <c r="L506" s="13"/>
      <c r="M506" s="14"/>
      <c r="N506" s="14"/>
      <c r="O506" s="14"/>
      <c r="P506" s="14"/>
      <c r="Q506" s="14"/>
      <c r="R506" s="53"/>
      <c r="S506" s="237">
        <f t="shared" si="86"/>
        <v>0</v>
      </c>
      <c r="T506" s="237">
        <f t="shared" si="87"/>
        <v>0</v>
      </c>
      <c r="U506" s="14"/>
      <c r="V506" s="237">
        <f t="shared" si="88"/>
        <v>0</v>
      </c>
      <c r="W506" s="53"/>
      <c r="X506" s="17">
        <f t="shared" si="89"/>
        <v>0</v>
      </c>
      <c r="Y506" s="17">
        <f t="shared" si="90"/>
        <v>0</v>
      </c>
      <c r="Z506" s="17">
        <f t="shared" si="91"/>
        <v>0</v>
      </c>
      <c r="AB506" s="237">
        <f t="shared" si="92"/>
        <v>0</v>
      </c>
      <c r="AC506" s="17">
        <f t="shared" si="93"/>
        <v>0</v>
      </c>
      <c r="AD506" s="237">
        <f t="shared" si="94"/>
        <v>0</v>
      </c>
      <c r="AE506" s="17">
        <f t="shared" si="95"/>
        <v>0</v>
      </c>
      <c r="AF506" s="17">
        <f t="shared" si="96"/>
        <v>0</v>
      </c>
      <c r="AG506" s="35"/>
    </row>
    <row r="507" spans="1:33" ht="21" customHeight="1" x14ac:dyDescent="0.2">
      <c r="A507" s="10"/>
      <c r="B507" s="11"/>
      <c r="C507" s="12"/>
      <c r="D507" s="53"/>
      <c r="E507" s="13"/>
      <c r="F507" s="14"/>
      <c r="G507" s="14"/>
      <c r="H507" s="14"/>
      <c r="I507" s="14"/>
      <c r="J507" s="14"/>
      <c r="K507" s="53"/>
      <c r="L507" s="13"/>
      <c r="M507" s="14"/>
      <c r="N507" s="14"/>
      <c r="O507" s="14"/>
      <c r="P507" s="14"/>
      <c r="Q507" s="14"/>
      <c r="R507" s="53"/>
      <c r="S507" s="237">
        <f t="shared" si="86"/>
        <v>0</v>
      </c>
      <c r="T507" s="237">
        <f t="shared" si="87"/>
        <v>0</v>
      </c>
      <c r="U507" s="14"/>
      <c r="V507" s="237">
        <f t="shared" si="88"/>
        <v>0</v>
      </c>
      <c r="W507" s="53"/>
      <c r="X507" s="17">
        <f t="shared" si="89"/>
        <v>0</v>
      </c>
      <c r="Y507" s="17">
        <f t="shared" si="90"/>
        <v>0</v>
      </c>
      <c r="Z507" s="17">
        <f t="shared" si="91"/>
        <v>0</v>
      </c>
      <c r="AB507" s="237">
        <f t="shared" si="92"/>
        <v>0</v>
      </c>
      <c r="AC507" s="17">
        <f t="shared" si="93"/>
        <v>0</v>
      </c>
      <c r="AD507" s="237">
        <f t="shared" si="94"/>
        <v>0</v>
      </c>
      <c r="AE507" s="17">
        <f t="shared" si="95"/>
        <v>0</v>
      </c>
      <c r="AF507" s="17">
        <f t="shared" si="96"/>
        <v>0</v>
      </c>
      <c r="AG507" s="35"/>
    </row>
    <row r="508" spans="1:33" ht="21" customHeight="1" x14ac:dyDescent="0.2">
      <c r="A508" s="10"/>
      <c r="B508" s="11"/>
      <c r="C508" s="12"/>
      <c r="D508" s="53"/>
      <c r="E508" s="13"/>
      <c r="F508" s="14"/>
      <c r="G508" s="14"/>
      <c r="H508" s="14"/>
      <c r="I508" s="14"/>
      <c r="J508" s="14"/>
      <c r="K508" s="53"/>
      <c r="L508" s="13"/>
      <c r="M508" s="14"/>
      <c r="N508" s="14"/>
      <c r="O508" s="14"/>
      <c r="P508" s="14"/>
      <c r="Q508" s="14"/>
      <c r="R508" s="53"/>
      <c r="S508" s="237">
        <f t="shared" si="86"/>
        <v>0</v>
      </c>
      <c r="T508" s="237">
        <f t="shared" si="87"/>
        <v>0</v>
      </c>
      <c r="U508" s="14"/>
      <c r="V508" s="237">
        <f t="shared" si="88"/>
        <v>0</v>
      </c>
      <c r="W508" s="53"/>
      <c r="X508" s="17">
        <f t="shared" si="89"/>
        <v>0</v>
      </c>
      <c r="Y508" s="17">
        <f t="shared" si="90"/>
        <v>0</v>
      </c>
      <c r="Z508" s="17">
        <f t="shared" si="91"/>
        <v>0</v>
      </c>
      <c r="AB508" s="237">
        <f t="shared" si="92"/>
        <v>0</v>
      </c>
      <c r="AC508" s="17">
        <f t="shared" si="93"/>
        <v>0</v>
      </c>
      <c r="AD508" s="237">
        <f t="shared" si="94"/>
        <v>0</v>
      </c>
      <c r="AE508" s="17">
        <f t="shared" si="95"/>
        <v>0</v>
      </c>
      <c r="AF508" s="17">
        <f t="shared" si="96"/>
        <v>0</v>
      </c>
      <c r="AG508" s="35"/>
    </row>
    <row r="509" spans="1:33" ht="21" customHeight="1" x14ac:dyDescent="0.2">
      <c r="A509" s="10"/>
      <c r="B509" s="11"/>
      <c r="C509" s="12"/>
      <c r="D509" s="53"/>
      <c r="E509" s="13"/>
      <c r="F509" s="14"/>
      <c r="G509" s="14"/>
      <c r="H509" s="14"/>
      <c r="I509" s="14"/>
      <c r="J509" s="14"/>
      <c r="K509" s="53"/>
      <c r="L509" s="13"/>
      <c r="M509" s="14"/>
      <c r="N509" s="14"/>
      <c r="O509" s="14"/>
      <c r="P509" s="14"/>
      <c r="Q509" s="14"/>
      <c r="R509" s="53"/>
      <c r="S509" s="237">
        <f t="shared" si="86"/>
        <v>0</v>
      </c>
      <c r="T509" s="237">
        <f t="shared" si="87"/>
        <v>0</v>
      </c>
      <c r="U509" s="14"/>
      <c r="V509" s="237">
        <f t="shared" si="88"/>
        <v>0</v>
      </c>
      <c r="W509" s="53"/>
      <c r="X509" s="17">
        <f t="shared" si="89"/>
        <v>0</v>
      </c>
      <c r="Y509" s="17">
        <f t="shared" si="90"/>
        <v>0</v>
      </c>
      <c r="Z509" s="17">
        <f t="shared" si="91"/>
        <v>0</v>
      </c>
      <c r="AB509" s="237">
        <f t="shared" si="92"/>
        <v>0</v>
      </c>
      <c r="AC509" s="17">
        <f t="shared" si="93"/>
        <v>0</v>
      </c>
      <c r="AD509" s="237">
        <f t="shared" si="94"/>
        <v>0</v>
      </c>
      <c r="AE509" s="17">
        <f t="shared" si="95"/>
        <v>0</v>
      </c>
      <c r="AF509" s="17">
        <f t="shared" si="96"/>
        <v>0</v>
      </c>
      <c r="AG509" s="35"/>
    </row>
    <row r="510" spans="1:33" ht="21" customHeight="1" x14ac:dyDescent="0.2">
      <c r="A510" s="10"/>
      <c r="B510" s="11"/>
      <c r="C510" s="12"/>
      <c r="D510" s="53"/>
      <c r="E510" s="13"/>
      <c r="F510" s="14"/>
      <c r="G510" s="14"/>
      <c r="H510" s="14"/>
      <c r="I510" s="14"/>
      <c r="J510" s="14"/>
      <c r="K510" s="53"/>
      <c r="L510" s="13"/>
      <c r="M510" s="14"/>
      <c r="N510" s="14"/>
      <c r="O510" s="14"/>
      <c r="P510" s="14"/>
      <c r="Q510" s="14"/>
      <c r="R510" s="53"/>
      <c r="S510" s="237">
        <f t="shared" si="86"/>
        <v>0</v>
      </c>
      <c r="T510" s="237">
        <f t="shared" si="87"/>
        <v>0</v>
      </c>
      <c r="U510" s="14"/>
      <c r="V510" s="237">
        <f t="shared" si="88"/>
        <v>0</v>
      </c>
      <c r="W510" s="53"/>
      <c r="X510" s="17">
        <f t="shared" si="89"/>
        <v>0</v>
      </c>
      <c r="Y510" s="17">
        <f t="shared" si="90"/>
        <v>0</v>
      </c>
      <c r="Z510" s="17">
        <f t="shared" si="91"/>
        <v>0</v>
      </c>
      <c r="AB510" s="237">
        <f t="shared" si="92"/>
        <v>0</v>
      </c>
      <c r="AC510" s="17">
        <f t="shared" si="93"/>
        <v>0</v>
      </c>
      <c r="AD510" s="237">
        <f t="shared" si="94"/>
        <v>0</v>
      </c>
      <c r="AE510" s="17">
        <f t="shared" si="95"/>
        <v>0</v>
      </c>
      <c r="AF510" s="17">
        <f t="shared" si="96"/>
        <v>0</v>
      </c>
      <c r="AG510" s="35"/>
    </row>
    <row r="511" spans="1:33" ht="21" customHeight="1" x14ac:dyDescent="0.2">
      <c r="A511" s="10"/>
      <c r="B511" s="11"/>
      <c r="C511" s="12"/>
      <c r="D511" s="53"/>
      <c r="E511" s="13"/>
      <c r="F511" s="14"/>
      <c r="G511" s="14"/>
      <c r="H511" s="14"/>
      <c r="I511" s="14"/>
      <c r="J511" s="14"/>
      <c r="K511" s="53"/>
      <c r="L511" s="13"/>
      <c r="M511" s="14"/>
      <c r="N511" s="14"/>
      <c r="O511" s="14"/>
      <c r="P511" s="14"/>
      <c r="Q511" s="14"/>
      <c r="R511" s="53"/>
      <c r="S511" s="237">
        <f t="shared" si="86"/>
        <v>0</v>
      </c>
      <c r="T511" s="237">
        <f t="shared" si="87"/>
        <v>0</v>
      </c>
      <c r="U511" s="14"/>
      <c r="V511" s="237">
        <f t="shared" si="88"/>
        <v>0</v>
      </c>
      <c r="W511" s="53"/>
      <c r="X511" s="17">
        <f t="shared" si="89"/>
        <v>0</v>
      </c>
      <c r="Y511" s="17">
        <f t="shared" si="90"/>
        <v>0</v>
      </c>
      <c r="Z511" s="17">
        <f t="shared" si="91"/>
        <v>0</v>
      </c>
      <c r="AB511" s="237">
        <f t="shared" si="92"/>
        <v>0</v>
      </c>
      <c r="AC511" s="17">
        <f t="shared" si="93"/>
        <v>0</v>
      </c>
      <c r="AD511" s="237">
        <f t="shared" si="94"/>
        <v>0</v>
      </c>
      <c r="AE511" s="17">
        <f t="shared" si="95"/>
        <v>0</v>
      </c>
      <c r="AF511" s="17">
        <f t="shared" si="96"/>
        <v>0</v>
      </c>
      <c r="AG511" s="35"/>
    </row>
    <row r="512" spans="1:33" ht="21" customHeight="1" x14ac:dyDescent="0.2">
      <c r="A512" s="10"/>
      <c r="B512" s="11"/>
      <c r="C512" s="12"/>
      <c r="D512" s="53"/>
      <c r="E512" s="13"/>
      <c r="F512" s="14"/>
      <c r="G512" s="14"/>
      <c r="H512" s="14"/>
      <c r="I512" s="14"/>
      <c r="J512" s="14"/>
      <c r="K512" s="53"/>
      <c r="L512" s="13"/>
      <c r="M512" s="14"/>
      <c r="N512" s="14"/>
      <c r="O512" s="14"/>
      <c r="P512" s="14"/>
      <c r="Q512" s="14"/>
      <c r="R512" s="53"/>
      <c r="S512" s="237">
        <f t="shared" si="86"/>
        <v>0</v>
      </c>
      <c r="T512" s="237">
        <f t="shared" si="87"/>
        <v>0</v>
      </c>
      <c r="U512" s="14"/>
      <c r="V512" s="237">
        <f t="shared" si="88"/>
        <v>0</v>
      </c>
      <c r="W512" s="53"/>
      <c r="X512" s="17">
        <f t="shared" si="89"/>
        <v>0</v>
      </c>
      <c r="Y512" s="17">
        <f t="shared" si="90"/>
        <v>0</v>
      </c>
      <c r="Z512" s="17">
        <f t="shared" si="91"/>
        <v>0</v>
      </c>
      <c r="AB512" s="237">
        <f t="shared" si="92"/>
        <v>0</v>
      </c>
      <c r="AC512" s="17">
        <f t="shared" si="93"/>
        <v>0</v>
      </c>
      <c r="AD512" s="237">
        <f t="shared" si="94"/>
        <v>0</v>
      </c>
      <c r="AE512" s="17">
        <f t="shared" si="95"/>
        <v>0</v>
      </c>
      <c r="AF512" s="17">
        <f t="shared" si="96"/>
        <v>0</v>
      </c>
      <c r="AG512" s="35"/>
    </row>
    <row r="513" spans="1:33" ht="21" customHeight="1" x14ac:dyDescent="0.2">
      <c r="A513" s="10"/>
      <c r="B513" s="11"/>
      <c r="C513" s="12"/>
      <c r="D513" s="53"/>
      <c r="E513" s="13"/>
      <c r="F513" s="14"/>
      <c r="G513" s="14"/>
      <c r="H513" s="14"/>
      <c r="I513" s="14"/>
      <c r="J513" s="14"/>
      <c r="K513" s="53"/>
      <c r="L513" s="13"/>
      <c r="M513" s="14"/>
      <c r="N513" s="14"/>
      <c r="O513" s="14"/>
      <c r="P513" s="14"/>
      <c r="Q513" s="14"/>
      <c r="R513" s="53"/>
      <c r="S513" s="237">
        <f t="shared" si="86"/>
        <v>0</v>
      </c>
      <c r="T513" s="237">
        <f t="shared" si="87"/>
        <v>0</v>
      </c>
      <c r="U513" s="14"/>
      <c r="V513" s="237">
        <f t="shared" si="88"/>
        <v>0</v>
      </c>
      <c r="W513" s="53"/>
      <c r="X513" s="17">
        <f t="shared" si="89"/>
        <v>0</v>
      </c>
      <c r="Y513" s="17">
        <f t="shared" si="90"/>
        <v>0</v>
      </c>
      <c r="Z513" s="17">
        <f t="shared" si="91"/>
        <v>0</v>
      </c>
      <c r="AB513" s="237">
        <f t="shared" si="92"/>
        <v>0</v>
      </c>
      <c r="AC513" s="17">
        <f t="shared" si="93"/>
        <v>0</v>
      </c>
      <c r="AD513" s="237">
        <f t="shared" si="94"/>
        <v>0</v>
      </c>
      <c r="AE513" s="17">
        <f t="shared" si="95"/>
        <v>0</v>
      </c>
      <c r="AF513" s="17">
        <f t="shared" si="96"/>
        <v>0</v>
      </c>
      <c r="AG513" s="35"/>
    </row>
    <row r="514" spans="1:33" ht="21" customHeight="1" x14ac:dyDescent="0.2">
      <c r="A514" s="10"/>
      <c r="B514" s="11"/>
      <c r="C514" s="12"/>
      <c r="D514" s="53"/>
      <c r="E514" s="13"/>
      <c r="F514" s="14"/>
      <c r="G514" s="14"/>
      <c r="H514" s="14"/>
      <c r="I514" s="14"/>
      <c r="J514" s="14"/>
      <c r="K514" s="53"/>
      <c r="L514" s="13"/>
      <c r="M514" s="14"/>
      <c r="N514" s="14"/>
      <c r="O514" s="14"/>
      <c r="P514" s="14"/>
      <c r="Q514" s="14"/>
      <c r="R514" s="53"/>
      <c r="S514" s="237">
        <f t="shared" si="86"/>
        <v>0</v>
      </c>
      <c r="T514" s="237">
        <f t="shared" si="87"/>
        <v>0</v>
      </c>
      <c r="U514" s="14"/>
      <c r="V514" s="237">
        <f t="shared" si="88"/>
        <v>0</v>
      </c>
      <c r="W514" s="53"/>
      <c r="X514" s="17">
        <f t="shared" si="89"/>
        <v>0</v>
      </c>
      <c r="Y514" s="17">
        <f t="shared" si="90"/>
        <v>0</v>
      </c>
      <c r="Z514" s="17">
        <f t="shared" si="91"/>
        <v>0</v>
      </c>
      <c r="AB514" s="237">
        <f t="shared" si="92"/>
        <v>0</v>
      </c>
      <c r="AC514" s="17">
        <f t="shared" si="93"/>
        <v>0</v>
      </c>
      <c r="AD514" s="237">
        <f t="shared" si="94"/>
        <v>0</v>
      </c>
      <c r="AE514" s="17">
        <f t="shared" si="95"/>
        <v>0</v>
      </c>
      <c r="AF514" s="17">
        <f t="shared" si="96"/>
        <v>0</v>
      </c>
      <c r="AG514" s="35"/>
    </row>
    <row r="515" spans="1:33" ht="21" customHeight="1" x14ac:dyDescent="0.2">
      <c r="A515" s="10"/>
      <c r="B515" s="11"/>
      <c r="C515" s="12"/>
      <c r="D515" s="53"/>
      <c r="E515" s="13"/>
      <c r="F515" s="14"/>
      <c r="G515" s="14"/>
      <c r="H515" s="14"/>
      <c r="I515" s="14"/>
      <c r="J515" s="14"/>
      <c r="K515" s="53"/>
      <c r="L515" s="13"/>
      <c r="M515" s="14"/>
      <c r="N515" s="14"/>
      <c r="O515" s="14"/>
      <c r="P515" s="14"/>
      <c r="Q515" s="14"/>
      <c r="R515" s="53"/>
      <c r="S515" s="237">
        <f t="shared" si="86"/>
        <v>0</v>
      </c>
      <c r="T515" s="237">
        <f t="shared" si="87"/>
        <v>0</v>
      </c>
      <c r="U515" s="14"/>
      <c r="V515" s="237">
        <f t="shared" si="88"/>
        <v>0</v>
      </c>
      <c r="W515" s="53"/>
      <c r="X515" s="17">
        <f t="shared" si="89"/>
        <v>0</v>
      </c>
      <c r="Y515" s="17">
        <f t="shared" si="90"/>
        <v>0</v>
      </c>
      <c r="Z515" s="17">
        <f t="shared" si="91"/>
        <v>0</v>
      </c>
      <c r="AB515" s="237">
        <f t="shared" si="92"/>
        <v>0</v>
      </c>
      <c r="AC515" s="17">
        <f t="shared" si="93"/>
        <v>0</v>
      </c>
      <c r="AD515" s="237">
        <f t="shared" si="94"/>
        <v>0</v>
      </c>
      <c r="AE515" s="17">
        <f t="shared" si="95"/>
        <v>0</v>
      </c>
      <c r="AF515" s="17">
        <f t="shared" si="96"/>
        <v>0</v>
      </c>
      <c r="AG515" s="35"/>
    </row>
    <row r="516" spans="1:33" ht="21" customHeight="1" x14ac:dyDescent="0.2">
      <c r="A516" s="10"/>
      <c r="B516" s="11"/>
      <c r="C516" s="12"/>
      <c r="D516" s="53"/>
      <c r="E516" s="13"/>
      <c r="F516" s="14"/>
      <c r="G516" s="14"/>
      <c r="H516" s="14"/>
      <c r="I516" s="14"/>
      <c r="J516" s="14"/>
      <c r="K516" s="53"/>
      <c r="L516" s="13"/>
      <c r="M516" s="14"/>
      <c r="N516" s="14"/>
      <c r="O516" s="14"/>
      <c r="P516" s="14"/>
      <c r="Q516" s="14"/>
      <c r="R516" s="53"/>
      <c r="S516" s="237">
        <f t="shared" si="86"/>
        <v>0</v>
      </c>
      <c r="T516" s="237">
        <f t="shared" si="87"/>
        <v>0</v>
      </c>
      <c r="U516" s="14"/>
      <c r="V516" s="237">
        <f t="shared" si="88"/>
        <v>0</v>
      </c>
      <c r="W516" s="53"/>
      <c r="X516" s="17">
        <f t="shared" si="89"/>
        <v>0</v>
      </c>
      <c r="Y516" s="17">
        <f t="shared" si="90"/>
        <v>0</v>
      </c>
      <c r="Z516" s="17">
        <f t="shared" si="91"/>
        <v>0</v>
      </c>
      <c r="AB516" s="237">
        <f t="shared" si="92"/>
        <v>0</v>
      </c>
      <c r="AC516" s="17">
        <f t="shared" si="93"/>
        <v>0</v>
      </c>
      <c r="AD516" s="237">
        <f t="shared" si="94"/>
        <v>0</v>
      </c>
      <c r="AE516" s="17">
        <f t="shared" si="95"/>
        <v>0</v>
      </c>
      <c r="AF516" s="17">
        <f t="shared" si="96"/>
        <v>0</v>
      </c>
      <c r="AG516" s="35"/>
    </row>
    <row r="517" spans="1:33" ht="21" customHeight="1" x14ac:dyDescent="0.2">
      <c r="A517" s="10"/>
      <c r="B517" s="11"/>
      <c r="C517" s="12"/>
      <c r="D517" s="53"/>
      <c r="E517" s="13"/>
      <c r="F517" s="14"/>
      <c r="G517" s="14"/>
      <c r="H517" s="14"/>
      <c r="I517" s="14"/>
      <c r="J517" s="14"/>
      <c r="K517" s="53"/>
      <c r="L517" s="13"/>
      <c r="M517" s="14"/>
      <c r="N517" s="14"/>
      <c r="O517" s="14"/>
      <c r="P517" s="14"/>
      <c r="Q517" s="14"/>
      <c r="R517" s="53"/>
      <c r="S517" s="237">
        <f t="shared" ref="S517:S575" si="97">SUM(E517:J517)</f>
        <v>0</v>
      </c>
      <c r="T517" s="237">
        <f t="shared" ref="T517:T575" si="98">SUM(L517:Q517)</f>
        <v>0</v>
      </c>
      <c r="U517" s="14"/>
      <c r="V517" s="237">
        <f t="shared" si="88"/>
        <v>0</v>
      </c>
      <c r="W517" s="53"/>
      <c r="X517" s="17">
        <f t="shared" si="89"/>
        <v>0</v>
      </c>
      <c r="Y517" s="17">
        <f t="shared" si="90"/>
        <v>0</v>
      </c>
      <c r="Z517" s="17">
        <f t="shared" si="91"/>
        <v>0</v>
      </c>
      <c r="AB517" s="237">
        <f t="shared" si="92"/>
        <v>0</v>
      </c>
      <c r="AC517" s="17">
        <f t="shared" si="93"/>
        <v>0</v>
      </c>
      <c r="AD517" s="237">
        <f t="shared" si="94"/>
        <v>0</v>
      </c>
      <c r="AE517" s="17">
        <f t="shared" si="95"/>
        <v>0</v>
      </c>
      <c r="AF517" s="17">
        <f t="shared" si="96"/>
        <v>0</v>
      </c>
      <c r="AG517" s="35"/>
    </row>
    <row r="518" spans="1:33" ht="21" customHeight="1" x14ac:dyDescent="0.2">
      <c r="A518" s="10"/>
      <c r="B518" s="11"/>
      <c r="C518" s="12"/>
      <c r="D518" s="53"/>
      <c r="E518" s="13"/>
      <c r="F518" s="14"/>
      <c r="G518" s="14"/>
      <c r="H518" s="14"/>
      <c r="I518" s="14"/>
      <c r="J518" s="14"/>
      <c r="K518" s="53"/>
      <c r="L518" s="13"/>
      <c r="M518" s="14"/>
      <c r="N518" s="14"/>
      <c r="O518" s="14"/>
      <c r="P518" s="14"/>
      <c r="Q518" s="14"/>
      <c r="R518" s="53"/>
      <c r="S518" s="237">
        <f t="shared" si="97"/>
        <v>0</v>
      </c>
      <c r="T518" s="237">
        <f t="shared" si="98"/>
        <v>0</v>
      </c>
      <c r="U518" s="14"/>
      <c r="V518" s="237">
        <f t="shared" ref="V518:V575" si="99">IF(SUM(S518:U518)=0,0,V517+S518-T518+U518)</f>
        <v>0</v>
      </c>
      <c r="W518" s="53"/>
      <c r="X518" s="17">
        <f t="shared" ref="X518:X575" si="100">SUM(E518:F518,J518)*C518</f>
        <v>0</v>
      </c>
      <c r="Y518" s="17">
        <f t="shared" ref="Y518:Y575" si="101">SUM(L518:M518,Q518)*C518</f>
        <v>0</v>
      </c>
      <c r="Z518" s="17">
        <f t="shared" ref="Z518:Z575" si="102">X518-Y518</f>
        <v>0</v>
      </c>
      <c r="AB518" s="237">
        <f t="shared" ref="AB518:AB575" si="103">SUM(E518,F518,G518,I518,J518)+IF(U518&gt;0,U518,0)</f>
        <v>0</v>
      </c>
      <c r="AC518" s="17">
        <f t="shared" ref="AC518:AC575" si="104">AB518*C518</f>
        <v>0</v>
      </c>
      <c r="AD518" s="237">
        <f t="shared" ref="AD518:AD575" si="105">SUM(L518,M518,N518,P518,Q518)+IF(U518&lt;0,U518*-1,0)</f>
        <v>0</v>
      </c>
      <c r="AE518" s="17">
        <f t="shared" ref="AE518:AE575" si="106">SUM(N518,P518)*C518</f>
        <v>0</v>
      </c>
      <c r="AF518" s="17">
        <f t="shared" si="96"/>
        <v>0</v>
      </c>
      <c r="AG518" s="35"/>
    </row>
    <row r="519" spans="1:33" ht="21" customHeight="1" x14ac:dyDescent="0.2">
      <c r="A519" s="10"/>
      <c r="B519" s="11"/>
      <c r="C519" s="12"/>
      <c r="D519" s="53"/>
      <c r="E519" s="13"/>
      <c r="F519" s="14"/>
      <c r="G519" s="14"/>
      <c r="H519" s="14"/>
      <c r="I519" s="14"/>
      <c r="J519" s="14"/>
      <c r="K519" s="53"/>
      <c r="L519" s="13"/>
      <c r="M519" s="14"/>
      <c r="N519" s="14"/>
      <c r="O519" s="14"/>
      <c r="P519" s="14"/>
      <c r="Q519" s="14"/>
      <c r="R519" s="53"/>
      <c r="S519" s="237">
        <f t="shared" si="97"/>
        <v>0</v>
      </c>
      <c r="T519" s="237">
        <f t="shared" si="98"/>
        <v>0</v>
      </c>
      <c r="U519" s="14"/>
      <c r="V519" s="237">
        <f t="shared" si="99"/>
        <v>0</v>
      </c>
      <c r="W519" s="53"/>
      <c r="X519" s="17">
        <f t="shared" si="100"/>
        <v>0</v>
      </c>
      <c r="Y519" s="17">
        <f t="shared" si="101"/>
        <v>0</v>
      </c>
      <c r="Z519" s="17">
        <f t="shared" si="102"/>
        <v>0</v>
      </c>
      <c r="AB519" s="237">
        <f t="shared" si="103"/>
        <v>0</v>
      </c>
      <c r="AC519" s="17">
        <f t="shared" si="104"/>
        <v>0</v>
      </c>
      <c r="AD519" s="237">
        <f t="shared" si="105"/>
        <v>0</v>
      </c>
      <c r="AE519" s="17">
        <f t="shared" si="106"/>
        <v>0</v>
      </c>
      <c r="AF519" s="17">
        <f t="shared" ref="AF519:AF575" si="107">(SUM(E519:F519)+IF(U519&gt;0,U519,0))*C519</f>
        <v>0</v>
      </c>
      <c r="AG519" s="35"/>
    </row>
    <row r="520" spans="1:33" ht="21" customHeight="1" x14ac:dyDescent="0.2">
      <c r="A520" s="10"/>
      <c r="B520" s="11"/>
      <c r="C520" s="12"/>
      <c r="D520" s="53"/>
      <c r="E520" s="13"/>
      <c r="F520" s="14"/>
      <c r="G520" s="14"/>
      <c r="H520" s="14"/>
      <c r="I520" s="14"/>
      <c r="J520" s="14"/>
      <c r="K520" s="53"/>
      <c r="L520" s="13"/>
      <c r="M520" s="14"/>
      <c r="N520" s="14"/>
      <c r="O520" s="14"/>
      <c r="P520" s="14"/>
      <c r="Q520" s="14"/>
      <c r="R520" s="53"/>
      <c r="S520" s="237">
        <f t="shared" si="97"/>
        <v>0</v>
      </c>
      <c r="T520" s="237">
        <f t="shared" si="98"/>
        <v>0</v>
      </c>
      <c r="U520" s="14"/>
      <c r="V520" s="237">
        <f t="shared" si="99"/>
        <v>0</v>
      </c>
      <c r="W520" s="53"/>
      <c r="X520" s="17">
        <f t="shared" si="100"/>
        <v>0</v>
      </c>
      <c r="Y520" s="17">
        <f t="shared" si="101"/>
        <v>0</v>
      </c>
      <c r="Z520" s="17">
        <f t="shared" si="102"/>
        <v>0</v>
      </c>
      <c r="AB520" s="237">
        <f t="shared" si="103"/>
        <v>0</v>
      </c>
      <c r="AC520" s="17">
        <f t="shared" si="104"/>
        <v>0</v>
      </c>
      <c r="AD520" s="237">
        <f t="shared" si="105"/>
        <v>0</v>
      </c>
      <c r="AE520" s="17">
        <f t="shared" si="106"/>
        <v>0</v>
      </c>
      <c r="AF520" s="17">
        <f t="shared" si="107"/>
        <v>0</v>
      </c>
      <c r="AG520" s="35"/>
    </row>
    <row r="521" spans="1:33" ht="21" customHeight="1" x14ac:dyDescent="0.2">
      <c r="A521" s="10"/>
      <c r="B521" s="11"/>
      <c r="C521" s="12"/>
      <c r="D521" s="53"/>
      <c r="E521" s="13"/>
      <c r="F521" s="14"/>
      <c r="G521" s="14"/>
      <c r="H521" s="14"/>
      <c r="I521" s="14"/>
      <c r="J521" s="14"/>
      <c r="K521" s="53"/>
      <c r="L521" s="13"/>
      <c r="M521" s="14"/>
      <c r="N521" s="14"/>
      <c r="O521" s="14"/>
      <c r="P521" s="14"/>
      <c r="Q521" s="14"/>
      <c r="R521" s="53"/>
      <c r="S521" s="237">
        <f t="shared" si="97"/>
        <v>0</v>
      </c>
      <c r="T521" s="237">
        <f t="shared" si="98"/>
        <v>0</v>
      </c>
      <c r="U521" s="14"/>
      <c r="V521" s="237">
        <f t="shared" si="99"/>
        <v>0</v>
      </c>
      <c r="W521" s="53"/>
      <c r="X521" s="17">
        <f t="shared" si="100"/>
        <v>0</v>
      </c>
      <c r="Y521" s="17">
        <f t="shared" si="101"/>
        <v>0</v>
      </c>
      <c r="Z521" s="17">
        <f t="shared" si="102"/>
        <v>0</v>
      </c>
      <c r="AB521" s="237">
        <f t="shared" si="103"/>
        <v>0</v>
      </c>
      <c r="AC521" s="17">
        <f t="shared" si="104"/>
        <v>0</v>
      </c>
      <c r="AD521" s="237">
        <f t="shared" si="105"/>
        <v>0</v>
      </c>
      <c r="AE521" s="17">
        <f t="shared" si="106"/>
        <v>0</v>
      </c>
      <c r="AF521" s="17">
        <f t="shared" si="107"/>
        <v>0</v>
      </c>
      <c r="AG521" s="35"/>
    </row>
    <row r="522" spans="1:33" ht="21" customHeight="1" x14ac:dyDescent="0.2">
      <c r="A522" s="10"/>
      <c r="B522" s="11"/>
      <c r="C522" s="12"/>
      <c r="D522" s="53"/>
      <c r="E522" s="13"/>
      <c r="F522" s="14"/>
      <c r="G522" s="14"/>
      <c r="H522" s="14"/>
      <c r="I522" s="14"/>
      <c r="J522" s="14"/>
      <c r="K522" s="53"/>
      <c r="L522" s="13"/>
      <c r="M522" s="14"/>
      <c r="N522" s="14"/>
      <c r="O522" s="14"/>
      <c r="P522" s="14"/>
      <c r="Q522" s="14"/>
      <c r="R522" s="53"/>
      <c r="S522" s="237">
        <f t="shared" si="97"/>
        <v>0</v>
      </c>
      <c r="T522" s="237">
        <f t="shared" si="98"/>
        <v>0</v>
      </c>
      <c r="U522" s="14"/>
      <c r="V522" s="237">
        <f t="shared" si="99"/>
        <v>0</v>
      </c>
      <c r="W522" s="53"/>
      <c r="X522" s="17">
        <f t="shared" si="100"/>
        <v>0</v>
      </c>
      <c r="Y522" s="17">
        <f t="shared" si="101"/>
        <v>0</v>
      </c>
      <c r="Z522" s="17">
        <f t="shared" si="102"/>
        <v>0</v>
      </c>
      <c r="AB522" s="237">
        <f t="shared" si="103"/>
        <v>0</v>
      </c>
      <c r="AC522" s="17">
        <f t="shared" si="104"/>
        <v>0</v>
      </c>
      <c r="AD522" s="237">
        <f t="shared" si="105"/>
        <v>0</v>
      </c>
      <c r="AE522" s="17">
        <f t="shared" si="106"/>
        <v>0</v>
      </c>
      <c r="AF522" s="17">
        <f t="shared" si="107"/>
        <v>0</v>
      </c>
      <c r="AG522" s="35"/>
    </row>
    <row r="523" spans="1:33" ht="21" customHeight="1" x14ac:dyDescent="0.2">
      <c r="A523" s="10"/>
      <c r="B523" s="11"/>
      <c r="C523" s="12"/>
      <c r="D523" s="53"/>
      <c r="E523" s="13"/>
      <c r="F523" s="14"/>
      <c r="G523" s="14"/>
      <c r="H523" s="14"/>
      <c r="I523" s="14"/>
      <c r="J523" s="14"/>
      <c r="K523" s="53"/>
      <c r="L523" s="13"/>
      <c r="M523" s="14"/>
      <c r="N523" s="14"/>
      <c r="O523" s="14"/>
      <c r="P523" s="14"/>
      <c r="Q523" s="14"/>
      <c r="R523" s="53"/>
      <c r="S523" s="237">
        <f t="shared" si="97"/>
        <v>0</v>
      </c>
      <c r="T523" s="237">
        <f t="shared" si="98"/>
        <v>0</v>
      </c>
      <c r="U523" s="14"/>
      <c r="V523" s="237">
        <f t="shared" si="99"/>
        <v>0</v>
      </c>
      <c r="W523" s="53"/>
      <c r="X523" s="17">
        <f t="shared" si="100"/>
        <v>0</v>
      </c>
      <c r="Y523" s="17">
        <f t="shared" si="101"/>
        <v>0</v>
      </c>
      <c r="Z523" s="17">
        <f t="shared" si="102"/>
        <v>0</v>
      </c>
      <c r="AB523" s="237">
        <f t="shared" si="103"/>
        <v>0</v>
      </c>
      <c r="AC523" s="17">
        <f t="shared" si="104"/>
        <v>0</v>
      </c>
      <c r="AD523" s="237">
        <f t="shared" si="105"/>
        <v>0</v>
      </c>
      <c r="AE523" s="17">
        <f t="shared" si="106"/>
        <v>0</v>
      </c>
      <c r="AF523" s="17">
        <f t="shared" si="107"/>
        <v>0</v>
      </c>
      <c r="AG523" s="35"/>
    </row>
    <row r="524" spans="1:33" ht="21" customHeight="1" x14ac:dyDescent="0.2">
      <c r="A524" s="10"/>
      <c r="B524" s="11"/>
      <c r="C524" s="12"/>
      <c r="D524" s="53"/>
      <c r="E524" s="13"/>
      <c r="F524" s="14"/>
      <c r="G524" s="14"/>
      <c r="H524" s="14"/>
      <c r="I524" s="14"/>
      <c r="J524" s="14"/>
      <c r="K524" s="53"/>
      <c r="L524" s="13"/>
      <c r="M524" s="14"/>
      <c r="N524" s="14"/>
      <c r="O524" s="14"/>
      <c r="P524" s="14"/>
      <c r="Q524" s="14"/>
      <c r="R524" s="53"/>
      <c r="S524" s="237">
        <f t="shared" si="97"/>
        <v>0</v>
      </c>
      <c r="T524" s="237">
        <f t="shared" si="98"/>
        <v>0</v>
      </c>
      <c r="U524" s="14"/>
      <c r="V524" s="237">
        <f t="shared" si="99"/>
        <v>0</v>
      </c>
      <c r="W524" s="53"/>
      <c r="X524" s="17">
        <f t="shared" si="100"/>
        <v>0</v>
      </c>
      <c r="Y524" s="17">
        <f t="shared" si="101"/>
        <v>0</v>
      </c>
      <c r="Z524" s="17">
        <f t="shared" si="102"/>
        <v>0</v>
      </c>
      <c r="AB524" s="237">
        <f t="shared" si="103"/>
        <v>0</v>
      </c>
      <c r="AC524" s="17">
        <f t="shared" si="104"/>
        <v>0</v>
      </c>
      <c r="AD524" s="237">
        <f t="shared" si="105"/>
        <v>0</v>
      </c>
      <c r="AE524" s="17">
        <f t="shared" si="106"/>
        <v>0</v>
      </c>
      <c r="AF524" s="17">
        <f t="shared" si="107"/>
        <v>0</v>
      </c>
      <c r="AG524" s="35"/>
    </row>
    <row r="525" spans="1:33" ht="21" customHeight="1" x14ac:dyDescent="0.2">
      <c r="A525" s="10"/>
      <c r="B525" s="11"/>
      <c r="C525" s="12"/>
      <c r="D525" s="53"/>
      <c r="E525" s="13"/>
      <c r="F525" s="14"/>
      <c r="G525" s="14"/>
      <c r="H525" s="14"/>
      <c r="I525" s="14"/>
      <c r="J525" s="14"/>
      <c r="K525" s="53"/>
      <c r="L525" s="13"/>
      <c r="M525" s="14"/>
      <c r="N525" s="14"/>
      <c r="O525" s="14"/>
      <c r="P525" s="14"/>
      <c r="Q525" s="14"/>
      <c r="R525" s="53"/>
      <c r="S525" s="237">
        <f t="shared" si="97"/>
        <v>0</v>
      </c>
      <c r="T525" s="237">
        <f t="shared" si="98"/>
        <v>0</v>
      </c>
      <c r="U525" s="14"/>
      <c r="V525" s="237">
        <f t="shared" si="99"/>
        <v>0</v>
      </c>
      <c r="W525" s="53"/>
      <c r="X525" s="17">
        <f t="shared" si="100"/>
        <v>0</v>
      </c>
      <c r="Y525" s="17">
        <f t="shared" si="101"/>
        <v>0</v>
      </c>
      <c r="Z525" s="17">
        <f t="shared" si="102"/>
        <v>0</v>
      </c>
      <c r="AB525" s="237">
        <f t="shared" si="103"/>
        <v>0</v>
      </c>
      <c r="AC525" s="17">
        <f t="shared" si="104"/>
        <v>0</v>
      </c>
      <c r="AD525" s="237">
        <f t="shared" si="105"/>
        <v>0</v>
      </c>
      <c r="AE525" s="17">
        <f t="shared" si="106"/>
        <v>0</v>
      </c>
      <c r="AF525" s="17">
        <f t="shared" si="107"/>
        <v>0</v>
      </c>
      <c r="AG525" s="35"/>
    </row>
    <row r="526" spans="1:33" ht="21" customHeight="1" x14ac:dyDescent="0.2">
      <c r="A526" s="10"/>
      <c r="B526" s="11"/>
      <c r="C526" s="12"/>
      <c r="D526" s="53"/>
      <c r="E526" s="13"/>
      <c r="F526" s="14"/>
      <c r="G526" s="14"/>
      <c r="H526" s="14"/>
      <c r="I526" s="14"/>
      <c r="J526" s="14"/>
      <c r="K526" s="53"/>
      <c r="L526" s="13"/>
      <c r="M526" s="14"/>
      <c r="N526" s="14"/>
      <c r="O526" s="14"/>
      <c r="P526" s="14"/>
      <c r="Q526" s="14"/>
      <c r="R526" s="53"/>
      <c r="S526" s="237">
        <f t="shared" si="97"/>
        <v>0</v>
      </c>
      <c r="T526" s="237">
        <f t="shared" si="98"/>
        <v>0</v>
      </c>
      <c r="U526" s="14"/>
      <c r="V526" s="237">
        <f t="shared" si="99"/>
        <v>0</v>
      </c>
      <c r="W526" s="53"/>
      <c r="X526" s="17">
        <f t="shared" si="100"/>
        <v>0</v>
      </c>
      <c r="Y526" s="17">
        <f t="shared" si="101"/>
        <v>0</v>
      </c>
      <c r="Z526" s="17">
        <f t="shared" si="102"/>
        <v>0</v>
      </c>
      <c r="AB526" s="237">
        <f t="shared" si="103"/>
        <v>0</v>
      </c>
      <c r="AC526" s="17">
        <f t="shared" si="104"/>
        <v>0</v>
      </c>
      <c r="AD526" s="237">
        <f t="shared" si="105"/>
        <v>0</v>
      </c>
      <c r="AE526" s="17">
        <f t="shared" si="106"/>
        <v>0</v>
      </c>
      <c r="AF526" s="17">
        <f t="shared" si="107"/>
        <v>0</v>
      </c>
      <c r="AG526" s="35"/>
    </row>
    <row r="527" spans="1:33" ht="21" customHeight="1" x14ac:dyDescent="0.2">
      <c r="A527" s="10"/>
      <c r="B527" s="11"/>
      <c r="C527" s="12"/>
      <c r="D527" s="53"/>
      <c r="E527" s="13"/>
      <c r="F527" s="14"/>
      <c r="G527" s="14"/>
      <c r="H527" s="14"/>
      <c r="I527" s="14"/>
      <c r="J527" s="14"/>
      <c r="K527" s="53"/>
      <c r="L527" s="13"/>
      <c r="M527" s="14"/>
      <c r="N527" s="14"/>
      <c r="O527" s="14"/>
      <c r="P527" s="14"/>
      <c r="Q527" s="14"/>
      <c r="R527" s="53"/>
      <c r="S527" s="237">
        <f t="shared" si="97"/>
        <v>0</v>
      </c>
      <c r="T527" s="237">
        <f t="shared" si="98"/>
        <v>0</v>
      </c>
      <c r="U527" s="14"/>
      <c r="V527" s="237">
        <f t="shared" si="99"/>
        <v>0</v>
      </c>
      <c r="W527" s="53"/>
      <c r="X527" s="17">
        <f t="shared" si="100"/>
        <v>0</v>
      </c>
      <c r="Y527" s="17">
        <f t="shared" si="101"/>
        <v>0</v>
      </c>
      <c r="Z527" s="17">
        <f t="shared" si="102"/>
        <v>0</v>
      </c>
      <c r="AB527" s="237">
        <f t="shared" si="103"/>
        <v>0</v>
      </c>
      <c r="AC527" s="17">
        <f t="shared" si="104"/>
        <v>0</v>
      </c>
      <c r="AD527" s="237">
        <f t="shared" si="105"/>
        <v>0</v>
      </c>
      <c r="AE527" s="17">
        <f t="shared" si="106"/>
        <v>0</v>
      </c>
      <c r="AF527" s="17">
        <f t="shared" si="107"/>
        <v>0</v>
      </c>
      <c r="AG527" s="35"/>
    </row>
    <row r="528" spans="1:33" ht="21" customHeight="1" x14ac:dyDescent="0.2">
      <c r="A528" s="10"/>
      <c r="B528" s="11"/>
      <c r="C528" s="12"/>
      <c r="D528" s="53"/>
      <c r="E528" s="13"/>
      <c r="F528" s="14"/>
      <c r="G528" s="14"/>
      <c r="H528" s="14"/>
      <c r="I528" s="14"/>
      <c r="J528" s="14"/>
      <c r="K528" s="53"/>
      <c r="L528" s="13"/>
      <c r="M528" s="14"/>
      <c r="N528" s="14"/>
      <c r="O528" s="14"/>
      <c r="P528" s="14"/>
      <c r="Q528" s="14"/>
      <c r="R528" s="53"/>
      <c r="S528" s="237">
        <f t="shared" si="97"/>
        <v>0</v>
      </c>
      <c r="T528" s="237">
        <f t="shared" si="98"/>
        <v>0</v>
      </c>
      <c r="U528" s="14"/>
      <c r="V528" s="237">
        <f t="shared" si="99"/>
        <v>0</v>
      </c>
      <c r="W528" s="53"/>
      <c r="X528" s="17">
        <f t="shared" si="100"/>
        <v>0</v>
      </c>
      <c r="Y528" s="17">
        <f t="shared" si="101"/>
        <v>0</v>
      </c>
      <c r="Z528" s="17">
        <f t="shared" si="102"/>
        <v>0</v>
      </c>
      <c r="AB528" s="237">
        <f t="shared" si="103"/>
        <v>0</v>
      </c>
      <c r="AC528" s="17">
        <f t="shared" si="104"/>
        <v>0</v>
      </c>
      <c r="AD528" s="237">
        <f t="shared" si="105"/>
        <v>0</v>
      </c>
      <c r="AE528" s="17">
        <f t="shared" si="106"/>
        <v>0</v>
      </c>
      <c r="AF528" s="17">
        <f t="shared" si="107"/>
        <v>0</v>
      </c>
      <c r="AG528" s="35"/>
    </row>
    <row r="529" spans="1:33" ht="21" customHeight="1" x14ac:dyDescent="0.2">
      <c r="A529" s="10"/>
      <c r="B529" s="11"/>
      <c r="C529" s="12"/>
      <c r="D529" s="53"/>
      <c r="E529" s="13"/>
      <c r="F529" s="14"/>
      <c r="G529" s="14"/>
      <c r="H529" s="14"/>
      <c r="I529" s="14"/>
      <c r="J529" s="14"/>
      <c r="K529" s="53"/>
      <c r="L529" s="13"/>
      <c r="M529" s="14"/>
      <c r="N529" s="14"/>
      <c r="O529" s="14"/>
      <c r="P529" s="14"/>
      <c r="Q529" s="14"/>
      <c r="R529" s="53"/>
      <c r="S529" s="237">
        <f t="shared" si="97"/>
        <v>0</v>
      </c>
      <c r="T529" s="237">
        <f t="shared" si="98"/>
        <v>0</v>
      </c>
      <c r="U529" s="14"/>
      <c r="V529" s="237">
        <f t="shared" si="99"/>
        <v>0</v>
      </c>
      <c r="W529" s="53"/>
      <c r="X529" s="17">
        <f t="shared" si="100"/>
        <v>0</v>
      </c>
      <c r="Y529" s="17">
        <f t="shared" si="101"/>
        <v>0</v>
      </c>
      <c r="Z529" s="17">
        <f t="shared" si="102"/>
        <v>0</v>
      </c>
      <c r="AB529" s="237">
        <f t="shared" si="103"/>
        <v>0</v>
      </c>
      <c r="AC529" s="17">
        <f t="shared" si="104"/>
        <v>0</v>
      </c>
      <c r="AD529" s="237">
        <f t="shared" si="105"/>
        <v>0</v>
      </c>
      <c r="AE529" s="17">
        <f t="shared" si="106"/>
        <v>0</v>
      </c>
      <c r="AF529" s="17">
        <f t="shared" si="107"/>
        <v>0</v>
      </c>
      <c r="AG529" s="35"/>
    </row>
    <row r="530" spans="1:33" ht="21" customHeight="1" x14ac:dyDescent="0.2">
      <c r="A530" s="10"/>
      <c r="B530" s="11"/>
      <c r="C530" s="12"/>
      <c r="D530" s="53"/>
      <c r="E530" s="13"/>
      <c r="F530" s="14"/>
      <c r="G530" s="14"/>
      <c r="H530" s="14"/>
      <c r="I530" s="14"/>
      <c r="J530" s="14"/>
      <c r="K530" s="53"/>
      <c r="L530" s="13"/>
      <c r="M530" s="14"/>
      <c r="N530" s="14"/>
      <c r="O530" s="14"/>
      <c r="P530" s="14"/>
      <c r="Q530" s="14"/>
      <c r="R530" s="53"/>
      <c r="S530" s="237">
        <f t="shared" si="97"/>
        <v>0</v>
      </c>
      <c r="T530" s="237">
        <f t="shared" si="98"/>
        <v>0</v>
      </c>
      <c r="U530" s="14"/>
      <c r="V530" s="237">
        <f t="shared" si="99"/>
        <v>0</v>
      </c>
      <c r="W530" s="53"/>
      <c r="X530" s="17">
        <f t="shared" si="100"/>
        <v>0</v>
      </c>
      <c r="Y530" s="17">
        <f t="shared" si="101"/>
        <v>0</v>
      </c>
      <c r="Z530" s="17">
        <f t="shared" si="102"/>
        <v>0</v>
      </c>
      <c r="AB530" s="237">
        <f t="shared" si="103"/>
        <v>0</v>
      </c>
      <c r="AC530" s="17">
        <f t="shared" si="104"/>
        <v>0</v>
      </c>
      <c r="AD530" s="237">
        <f t="shared" si="105"/>
        <v>0</v>
      </c>
      <c r="AE530" s="17">
        <f t="shared" si="106"/>
        <v>0</v>
      </c>
      <c r="AF530" s="17">
        <f t="shared" si="107"/>
        <v>0</v>
      </c>
      <c r="AG530" s="35"/>
    </row>
    <row r="531" spans="1:33" ht="21" customHeight="1" x14ac:dyDescent="0.2">
      <c r="A531" s="10"/>
      <c r="B531" s="11"/>
      <c r="C531" s="12"/>
      <c r="D531" s="53"/>
      <c r="E531" s="13"/>
      <c r="F531" s="14"/>
      <c r="G531" s="14"/>
      <c r="H531" s="14"/>
      <c r="I531" s="14"/>
      <c r="J531" s="14"/>
      <c r="K531" s="53"/>
      <c r="L531" s="13"/>
      <c r="M531" s="14"/>
      <c r="N531" s="14"/>
      <c r="O531" s="14"/>
      <c r="P531" s="14"/>
      <c r="Q531" s="14"/>
      <c r="R531" s="53"/>
      <c r="S531" s="237">
        <f t="shared" si="97"/>
        <v>0</v>
      </c>
      <c r="T531" s="237">
        <f t="shared" si="98"/>
        <v>0</v>
      </c>
      <c r="U531" s="14"/>
      <c r="V531" s="237">
        <f t="shared" si="99"/>
        <v>0</v>
      </c>
      <c r="W531" s="53"/>
      <c r="X531" s="17">
        <f t="shared" si="100"/>
        <v>0</v>
      </c>
      <c r="Y531" s="17">
        <f t="shared" si="101"/>
        <v>0</v>
      </c>
      <c r="Z531" s="17">
        <f t="shared" si="102"/>
        <v>0</v>
      </c>
      <c r="AB531" s="237">
        <f t="shared" si="103"/>
        <v>0</v>
      </c>
      <c r="AC531" s="17">
        <f t="shared" si="104"/>
        <v>0</v>
      </c>
      <c r="AD531" s="237">
        <f t="shared" si="105"/>
        <v>0</v>
      </c>
      <c r="AE531" s="17">
        <f t="shared" si="106"/>
        <v>0</v>
      </c>
      <c r="AF531" s="17">
        <f t="shared" si="107"/>
        <v>0</v>
      </c>
      <c r="AG531" s="35"/>
    </row>
    <row r="532" spans="1:33" ht="21" customHeight="1" x14ac:dyDescent="0.2">
      <c r="A532" s="10"/>
      <c r="B532" s="11"/>
      <c r="C532" s="12"/>
      <c r="D532" s="53"/>
      <c r="E532" s="13"/>
      <c r="F532" s="14"/>
      <c r="G532" s="14"/>
      <c r="H532" s="14"/>
      <c r="I532" s="14"/>
      <c r="J532" s="14"/>
      <c r="K532" s="53"/>
      <c r="L532" s="13"/>
      <c r="M532" s="14"/>
      <c r="N532" s="14"/>
      <c r="O532" s="14"/>
      <c r="P532" s="14"/>
      <c r="Q532" s="14"/>
      <c r="R532" s="53"/>
      <c r="S532" s="237">
        <f t="shared" si="97"/>
        <v>0</v>
      </c>
      <c r="T532" s="237">
        <f t="shared" si="98"/>
        <v>0</v>
      </c>
      <c r="U532" s="14"/>
      <c r="V532" s="237">
        <f t="shared" si="99"/>
        <v>0</v>
      </c>
      <c r="W532" s="53"/>
      <c r="X532" s="17">
        <f t="shared" si="100"/>
        <v>0</v>
      </c>
      <c r="Y532" s="17">
        <f t="shared" si="101"/>
        <v>0</v>
      </c>
      <c r="Z532" s="17">
        <f t="shared" si="102"/>
        <v>0</v>
      </c>
      <c r="AB532" s="237">
        <f t="shared" si="103"/>
        <v>0</v>
      </c>
      <c r="AC532" s="17">
        <f t="shared" si="104"/>
        <v>0</v>
      </c>
      <c r="AD532" s="237">
        <f t="shared" si="105"/>
        <v>0</v>
      </c>
      <c r="AE532" s="17">
        <f t="shared" si="106"/>
        <v>0</v>
      </c>
      <c r="AF532" s="17">
        <f t="shared" si="107"/>
        <v>0</v>
      </c>
      <c r="AG532" s="35"/>
    </row>
    <row r="533" spans="1:33" ht="21" customHeight="1" x14ac:dyDescent="0.2">
      <c r="A533" s="10"/>
      <c r="B533" s="11"/>
      <c r="C533" s="12"/>
      <c r="D533" s="53"/>
      <c r="E533" s="13"/>
      <c r="F533" s="14"/>
      <c r="G533" s="14"/>
      <c r="H533" s="14"/>
      <c r="I533" s="14"/>
      <c r="J533" s="14"/>
      <c r="K533" s="53"/>
      <c r="L533" s="13"/>
      <c r="M533" s="14"/>
      <c r="N533" s="14"/>
      <c r="O533" s="14"/>
      <c r="P533" s="14"/>
      <c r="Q533" s="14"/>
      <c r="R533" s="53"/>
      <c r="S533" s="237">
        <f t="shared" si="97"/>
        <v>0</v>
      </c>
      <c r="T533" s="237">
        <f t="shared" si="98"/>
        <v>0</v>
      </c>
      <c r="U533" s="14"/>
      <c r="V533" s="237">
        <f t="shared" si="99"/>
        <v>0</v>
      </c>
      <c r="W533" s="53"/>
      <c r="X533" s="17">
        <f t="shared" si="100"/>
        <v>0</v>
      </c>
      <c r="Y533" s="17">
        <f t="shared" si="101"/>
        <v>0</v>
      </c>
      <c r="Z533" s="17">
        <f t="shared" si="102"/>
        <v>0</v>
      </c>
      <c r="AB533" s="237">
        <f t="shared" si="103"/>
        <v>0</v>
      </c>
      <c r="AC533" s="17">
        <f t="shared" si="104"/>
        <v>0</v>
      </c>
      <c r="AD533" s="237">
        <f t="shared" si="105"/>
        <v>0</v>
      </c>
      <c r="AE533" s="17">
        <f t="shared" si="106"/>
        <v>0</v>
      </c>
      <c r="AF533" s="17">
        <f t="shared" si="107"/>
        <v>0</v>
      </c>
      <c r="AG533" s="35"/>
    </row>
    <row r="534" spans="1:33" ht="21" customHeight="1" x14ac:dyDescent="0.2">
      <c r="A534" s="10"/>
      <c r="B534" s="11"/>
      <c r="C534" s="12"/>
      <c r="D534" s="53"/>
      <c r="E534" s="13"/>
      <c r="F534" s="14"/>
      <c r="G534" s="14"/>
      <c r="H534" s="14"/>
      <c r="I534" s="14"/>
      <c r="J534" s="14"/>
      <c r="K534" s="53"/>
      <c r="L534" s="13"/>
      <c r="M534" s="14"/>
      <c r="N534" s="14"/>
      <c r="O534" s="14"/>
      <c r="P534" s="14"/>
      <c r="Q534" s="14"/>
      <c r="R534" s="53"/>
      <c r="S534" s="237">
        <f t="shared" si="97"/>
        <v>0</v>
      </c>
      <c r="T534" s="237">
        <f t="shared" si="98"/>
        <v>0</v>
      </c>
      <c r="U534" s="14"/>
      <c r="V534" s="237">
        <f t="shared" si="99"/>
        <v>0</v>
      </c>
      <c r="W534" s="53"/>
      <c r="X534" s="17">
        <f t="shared" si="100"/>
        <v>0</v>
      </c>
      <c r="Y534" s="17">
        <f t="shared" si="101"/>
        <v>0</v>
      </c>
      <c r="Z534" s="17">
        <f t="shared" si="102"/>
        <v>0</v>
      </c>
      <c r="AB534" s="237">
        <f t="shared" si="103"/>
        <v>0</v>
      </c>
      <c r="AC534" s="17">
        <f t="shared" si="104"/>
        <v>0</v>
      </c>
      <c r="AD534" s="237">
        <f t="shared" si="105"/>
        <v>0</v>
      </c>
      <c r="AE534" s="17">
        <f t="shared" si="106"/>
        <v>0</v>
      </c>
      <c r="AF534" s="17">
        <f t="shared" si="107"/>
        <v>0</v>
      </c>
      <c r="AG534" s="35"/>
    </row>
    <row r="535" spans="1:33" ht="21" customHeight="1" x14ac:dyDescent="0.2">
      <c r="A535" s="10"/>
      <c r="B535" s="11"/>
      <c r="C535" s="12"/>
      <c r="D535" s="53"/>
      <c r="E535" s="13"/>
      <c r="F535" s="14"/>
      <c r="G535" s="14"/>
      <c r="H535" s="14"/>
      <c r="I535" s="14"/>
      <c r="J535" s="14"/>
      <c r="K535" s="53"/>
      <c r="L535" s="13"/>
      <c r="M535" s="14"/>
      <c r="N535" s="14"/>
      <c r="O535" s="14"/>
      <c r="P535" s="14"/>
      <c r="Q535" s="14"/>
      <c r="R535" s="53"/>
      <c r="S535" s="237">
        <f t="shared" si="97"/>
        <v>0</v>
      </c>
      <c r="T535" s="237">
        <f t="shared" si="98"/>
        <v>0</v>
      </c>
      <c r="U535" s="14"/>
      <c r="V535" s="237">
        <f t="shared" si="99"/>
        <v>0</v>
      </c>
      <c r="W535" s="53"/>
      <c r="X535" s="17">
        <f t="shared" si="100"/>
        <v>0</v>
      </c>
      <c r="Y535" s="17">
        <f t="shared" si="101"/>
        <v>0</v>
      </c>
      <c r="Z535" s="17">
        <f t="shared" si="102"/>
        <v>0</v>
      </c>
      <c r="AB535" s="237">
        <f t="shared" si="103"/>
        <v>0</v>
      </c>
      <c r="AC535" s="17">
        <f t="shared" si="104"/>
        <v>0</v>
      </c>
      <c r="AD535" s="237">
        <f t="shared" si="105"/>
        <v>0</v>
      </c>
      <c r="AE535" s="17">
        <f t="shared" si="106"/>
        <v>0</v>
      </c>
      <c r="AF535" s="17">
        <f t="shared" si="107"/>
        <v>0</v>
      </c>
      <c r="AG535" s="35"/>
    </row>
    <row r="536" spans="1:33" ht="21" customHeight="1" x14ac:dyDescent="0.2">
      <c r="A536" s="10"/>
      <c r="B536" s="11"/>
      <c r="C536" s="12"/>
      <c r="D536" s="53"/>
      <c r="E536" s="13"/>
      <c r="F536" s="14"/>
      <c r="G536" s="14"/>
      <c r="H536" s="14"/>
      <c r="I536" s="14"/>
      <c r="J536" s="14"/>
      <c r="K536" s="53"/>
      <c r="L536" s="13"/>
      <c r="M536" s="14"/>
      <c r="N536" s="14"/>
      <c r="O536" s="14"/>
      <c r="P536" s="14"/>
      <c r="Q536" s="14"/>
      <c r="R536" s="53"/>
      <c r="S536" s="237">
        <f t="shared" si="97"/>
        <v>0</v>
      </c>
      <c r="T536" s="237">
        <f t="shared" si="98"/>
        <v>0</v>
      </c>
      <c r="U536" s="14"/>
      <c r="V536" s="237">
        <f t="shared" si="99"/>
        <v>0</v>
      </c>
      <c r="W536" s="53"/>
      <c r="X536" s="17">
        <f t="shared" si="100"/>
        <v>0</v>
      </c>
      <c r="Y536" s="17">
        <f t="shared" si="101"/>
        <v>0</v>
      </c>
      <c r="Z536" s="17">
        <f t="shared" si="102"/>
        <v>0</v>
      </c>
      <c r="AB536" s="237">
        <f t="shared" si="103"/>
        <v>0</v>
      </c>
      <c r="AC536" s="17">
        <f t="shared" si="104"/>
        <v>0</v>
      </c>
      <c r="AD536" s="237">
        <f t="shared" si="105"/>
        <v>0</v>
      </c>
      <c r="AE536" s="17">
        <f t="shared" si="106"/>
        <v>0</v>
      </c>
      <c r="AF536" s="17">
        <f t="shared" si="107"/>
        <v>0</v>
      </c>
      <c r="AG536" s="35"/>
    </row>
    <row r="537" spans="1:33" ht="21" customHeight="1" x14ac:dyDescent="0.2">
      <c r="A537" s="10"/>
      <c r="B537" s="11"/>
      <c r="C537" s="12"/>
      <c r="D537" s="53"/>
      <c r="E537" s="13"/>
      <c r="F537" s="14"/>
      <c r="G537" s="14"/>
      <c r="H537" s="14"/>
      <c r="I537" s="14"/>
      <c r="J537" s="14"/>
      <c r="K537" s="53"/>
      <c r="L537" s="13"/>
      <c r="M537" s="14"/>
      <c r="N537" s="14"/>
      <c r="O537" s="14"/>
      <c r="P537" s="14"/>
      <c r="Q537" s="14"/>
      <c r="R537" s="53"/>
      <c r="S537" s="237">
        <f t="shared" si="97"/>
        <v>0</v>
      </c>
      <c r="T537" s="237">
        <f t="shared" si="98"/>
        <v>0</v>
      </c>
      <c r="U537" s="14"/>
      <c r="V537" s="237">
        <f t="shared" si="99"/>
        <v>0</v>
      </c>
      <c r="W537" s="53"/>
      <c r="X537" s="17">
        <f t="shared" si="100"/>
        <v>0</v>
      </c>
      <c r="Y537" s="17">
        <f t="shared" si="101"/>
        <v>0</v>
      </c>
      <c r="Z537" s="17">
        <f t="shared" si="102"/>
        <v>0</v>
      </c>
      <c r="AB537" s="237">
        <f t="shared" si="103"/>
        <v>0</v>
      </c>
      <c r="AC537" s="17">
        <f t="shared" si="104"/>
        <v>0</v>
      </c>
      <c r="AD537" s="237">
        <f t="shared" si="105"/>
        <v>0</v>
      </c>
      <c r="AE537" s="17">
        <f t="shared" si="106"/>
        <v>0</v>
      </c>
      <c r="AF537" s="17">
        <f t="shared" si="107"/>
        <v>0</v>
      </c>
      <c r="AG537" s="35"/>
    </row>
    <row r="538" spans="1:33" ht="21" customHeight="1" x14ac:dyDescent="0.2">
      <c r="A538" s="10"/>
      <c r="B538" s="11"/>
      <c r="C538" s="12"/>
      <c r="D538" s="53"/>
      <c r="E538" s="13"/>
      <c r="F538" s="14"/>
      <c r="G538" s="14"/>
      <c r="H538" s="14"/>
      <c r="I538" s="14"/>
      <c r="J538" s="14"/>
      <c r="K538" s="53"/>
      <c r="L538" s="13"/>
      <c r="M538" s="14"/>
      <c r="N538" s="14"/>
      <c r="O538" s="14"/>
      <c r="P538" s="14"/>
      <c r="Q538" s="14"/>
      <c r="R538" s="53"/>
      <c r="S538" s="237">
        <f t="shared" si="97"/>
        <v>0</v>
      </c>
      <c r="T538" s="237">
        <f t="shared" si="98"/>
        <v>0</v>
      </c>
      <c r="U538" s="14"/>
      <c r="V538" s="237">
        <f t="shared" si="99"/>
        <v>0</v>
      </c>
      <c r="W538" s="53"/>
      <c r="X538" s="17">
        <f t="shared" si="100"/>
        <v>0</v>
      </c>
      <c r="Y538" s="17">
        <f t="shared" si="101"/>
        <v>0</v>
      </c>
      <c r="Z538" s="17">
        <f t="shared" si="102"/>
        <v>0</v>
      </c>
      <c r="AB538" s="237">
        <f t="shared" si="103"/>
        <v>0</v>
      </c>
      <c r="AC538" s="17">
        <f t="shared" si="104"/>
        <v>0</v>
      </c>
      <c r="AD538" s="237">
        <f t="shared" si="105"/>
        <v>0</v>
      </c>
      <c r="AE538" s="17">
        <f t="shared" si="106"/>
        <v>0</v>
      </c>
      <c r="AF538" s="17">
        <f t="shared" si="107"/>
        <v>0</v>
      </c>
      <c r="AG538" s="35"/>
    </row>
    <row r="539" spans="1:33" ht="21" customHeight="1" x14ac:dyDescent="0.2">
      <c r="A539" s="10"/>
      <c r="B539" s="11"/>
      <c r="C539" s="12"/>
      <c r="D539" s="53"/>
      <c r="E539" s="13"/>
      <c r="F539" s="14"/>
      <c r="G539" s="14"/>
      <c r="H539" s="14"/>
      <c r="I539" s="14"/>
      <c r="J539" s="14"/>
      <c r="K539" s="53"/>
      <c r="L539" s="13"/>
      <c r="M539" s="14"/>
      <c r="N539" s="14"/>
      <c r="O539" s="14"/>
      <c r="P539" s="14"/>
      <c r="Q539" s="14"/>
      <c r="R539" s="53"/>
      <c r="S539" s="237">
        <f t="shared" si="97"/>
        <v>0</v>
      </c>
      <c r="T539" s="237">
        <f t="shared" si="98"/>
        <v>0</v>
      </c>
      <c r="U539" s="14"/>
      <c r="V539" s="237">
        <f t="shared" si="99"/>
        <v>0</v>
      </c>
      <c r="W539" s="53"/>
      <c r="X539" s="17">
        <f t="shared" si="100"/>
        <v>0</v>
      </c>
      <c r="Y539" s="17">
        <f t="shared" si="101"/>
        <v>0</v>
      </c>
      <c r="Z539" s="17">
        <f t="shared" si="102"/>
        <v>0</v>
      </c>
      <c r="AB539" s="237">
        <f t="shared" si="103"/>
        <v>0</v>
      </c>
      <c r="AC539" s="17">
        <f t="shared" si="104"/>
        <v>0</v>
      </c>
      <c r="AD539" s="237">
        <f t="shared" si="105"/>
        <v>0</v>
      </c>
      <c r="AE539" s="17">
        <f t="shared" si="106"/>
        <v>0</v>
      </c>
      <c r="AF539" s="17">
        <f t="shared" si="107"/>
        <v>0</v>
      </c>
      <c r="AG539" s="35"/>
    </row>
    <row r="540" spans="1:33" ht="21" customHeight="1" x14ac:dyDescent="0.2">
      <c r="A540" s="10"/>
      <c r="B540" s="11"/>
      <c r="C540" s="12"/>
      <c r="D540" s="53"/>
      <c r="E540" s="13"/>
      <c r="F540" s="14"/>
      <c r="G540" s="14"/>
      <c r="H540" s="14"/>
      <c r="I540" s="14"/>
      <c r="J540" s="14"/>
      <c r="K540" s="53"/>
      <c r="L540" s="13"/>
      <c r="M540" s="14"/>
      <c r="N540" s="14"/>
      <c r="O540" s="14"/>
      <c r="P540" s="14"/>
      <c r="Q540" s="14"/>
      <c r="R540" s="53"/>
      <c r="S540" s="237">
        <f t="shared" si="97"/>
        <v>0</v>
      </c>
      <c r="T540" s="237">
        <f t="shared" si="98"/>
        <v>0</v>
      </c>
      <c r="U540" s="14"/>
      <c r="V540" s="237">
        <f t="shared" si="99"/>
        <v>0</v>
      </c>
      <c r="W540" s="53"/>
      <c r="X540" s="17">
        <f t="shared" si="100"/>
        <v>0</v>
      </c>
      <c r="Y540" s="17">
        <f t="shared" si="101"/>
        <v>0</v>
      </c>
      <c r="Z540" s="17">
        <f t="shared" si="102"/>
        <v>0</v>
      </c>
      <c r="AB540" s="237">
        <f t="shared" si="103"/>
        <v>0</v>
      </c>
      <c r="AC540" s="17">
        <f t="shared" si="104"/>
        <v>0</v>
      </c>
      <c r="AD540" s="237">
        <f t="shared" si="105"/>
        <v>0</v>
      </c>
      <c r="AE540" s="17">
        <f t="shared" si="106"/>
        <v>0</v>
      </c>
      <c r="AF540" s="17">
        <f t="shared" si="107"/>
        <v>0</v>
      </c>
      <c r="AG540" s="35"/>
    </row>
    <row r="541" spans="1:33" ht="21" customHeight="1" x14ac:dyDescent="0.2">
      <c r="A541" s="10"/>
      <c r="B541" s="11"/>
      <c r="C541" s="12"/>
      <c r="D541" s="53"/>
      <c r="E541" s="13"/>
      <c r="F541" s="14"/>
      <c r="G541" s="14"/>
      <c r="H541" s="14"/>
      <c r="I541" s="14"/>
      <c r="J541" s="14"/>
      <c r="K541" s="53"/>
      <c r="L541" s="13"/>
      <c r="M541" s="14"/>
      <c r="N541" s="14"/>
      <c r="O541" s="14"/>
      <c r="P541" s="14"/>
      <c r="Q541" s="14"/>
      <c r="R541" s="53"/>
      <c r="S541" s="237">
        <f t="shared" si="97"/>
        <v>0</v>
      </c>
      <c r="T541" s="237">
        <f t="shared" si="98"/>
        <v>0</v>
      </c>
      <c r="U541" s="14"/>
      <c r="V541" s="237">
        <f t="shared" si="99"/>
        <v>0</v>
      </c>
      <c r="W541" s="53"/>
      <c r="X541" s="17">
        <f t="shared" si="100"/>
        <v>0</v>
      </c>
      <c r="Y541" s="17">
        <f t="shared" si="101"/>
        <v>0</v>
      </c>
      <c r="Z541" s="17">
        <f t="shared" si="102"/>
        <v>0</v>
      </c>
      <c r="AB541" s="237">
        <f t="shared" si="103"/>
        <v>0</v>
      </c>
      <c r="AC541" s="17">
        <f t="shared" si="104"/>
        <v>0</v>
      </c>
      <c r="AD541" s="237">
        <f t="shared" si="105"/>
        <v>0</v>
      </c>
      <c r="AE541" s="17">
        <f t="shared" si="106"/>
        <v>0</v>
      </c>
      <c r="AF541" s="17">
        <f t="shared" si="107"/>
        <v>0</v>
      </c>
      <c r="AG541" s="35"/>
    </row>
    <row r="542" spans="1:33" ht="21" customHeight="1" x14ac:dyDescent="0.2">
      <c r="A542" s="10"/>
      <c r="B542" s="11"/>
      <c r="C542" s="12"/>
      <c r="D542" s="53"/>
      <c r="E542" s="13"/>
      <c r="F542" s="14"/>
      <c r="G542" s="14"/>
      <c r="H542" s="14"/>
      <c r="I542" s="14"/>
      <c r="J542" s="14"/>
      <c r="K542" s="53"/>
      <c r="L542" s="13"/>
      <c r="M542" s="14"/>
      <c r="N542" s="14"/>
      <c r="O542" s="14"/>
      <c r="P542" s="14"/>
      <c r="Q542" s="14"/>
      <c r="R542" s="53"/>
      <c r="S542" s="237">
        <f t="shared" si="97"/>
        <v>0</v>
      </c>
      <c r="T542" s="237">
        <f t="shared" si="98"/>
        <v>0</v>
      </c>
      <c r="U542" s="14"/>
      <c r="V542" s="237">
        <f t="shared" si="99"/>
        <v>0</v>
      </c>
      <c r="W542" s="53"/>
      <c r="X542" s="17">
        <f t="shared" si="100"/>
        <v>0</v>
      </c>
      <c r="Y542" s="17">
        <f t="shared" si="101"/>
        <v>0</v>
      </c>
      <c r="Z542" s="17">
        <f t="shared" si="102"/>
        <v>0</v>
      </c>
      <c r="AB542" s="237">
        <f t="shared" si="103"/>
        <v>0</v>
      </c>
      <c r="AC542" s="17">
        <f t="shared" si="104"/>
        <v>0</v>
      </c>
      <c r="AD542" s="237">
        <f t="shared" si="105"/>
        <v>0</v>
      </c>
      <c r="AE542" s="17">
        <f t="shared" si="106"/>
        <v>0</v>
      </c>
      <c r="AF542" s="17">
        <f t="shared" si="107"/>
        <v>0</v>
      </c>
      <c r="AG542" s="35"/>
    </row>
    <row r="543" spans="1:33" ht="21" customHeight="1" x14ac:dyDescent="0.2">
      <c r="A543" s="10"/>
      <c r="B543" s="11"/>
      <c r="C543" s="12"/>
      <c r="D543" s="53"/>
      <c r="E543" s="13"/>
      <c r="F543" s="14"/>
      <c r="G543" s="14"/>
      <c r="H543" s="14"/>
      <c r="I543" s="14"/>
      <c r="J543" s="14"/>
      <c r="K543" s="53"/>
      <c r="L543" s="13"/>
      <c r="M543" s="14"/>
      <c r="N543" s="14"/>
      <c r="O543" s="14"/>
      <c r="P543" s="14"/>
      <c r="Q543" s="14"/>
      <c r="R543" s="53"/>
      <c r="S543" s="237">
        <f t="shared" si="97"/>
        <v>0</v>
      </c>
      <c r="T543" s="237">
        <f t="shared" si="98"/>
        <v>0</v>
      </c>
      <c r="U543" s="14"/>
      <c r="V543" s="237">
        <f t="shared" si="99"/>
        <v>0</v>
      </c>
      <c r="W543" s="53"/>
      <c r="X543" s="17">
        <f t="shared" si="100"/>
        <v>0</v>
      </c>
      <c r="Y543" s="17">
        <f t="shared" si="101"/>
        <v>0</v>
      </c>
      <c r="Z543" s="17">
        <f t="shared" si="102"/>
        <v>0</v>
      </c>
      <c r="AB543" s="237">
        <f t="shared" si="103"/>
        <v>0</v>
      </c>
      <c r="AC543" s="17">
        <f t="shared" si="104"/>
        <v>0</v>
      </c>
      <c r="AD543" s="237">
        <f t="shared" si="105"/>
        <v>0</v>
      </c>
      <c r="AE543" s="17">
        <f t="shared" si="106"/>
        <v>0</v>
      </c>
      <c r="AF543" s="17">
        <f t="shared" si="107"/>
        <v>0</v>
      </c>
      <c r="AG543" s="35"/>
    </row>
    <row r="544" spans="1:33" ht="21" customHeight="1" x14ac:dyDescent="0.2">
      <c r="A544" s="10"/>
      <c r="B544" s="11"/>
      <c r="C544" s="12"/>
      <c r="D544" s="53"/>
      <c r="E544" s="13"/>
      <c r="F544" s="14"/>
      <c r="G544" s="14"/>
      <c r="H544" s="14"/>
      <c r="I544" s="14"/>
      <c r="J544" s="14"/>
      <c r="K544" s="53"/>
      <c r="L544" s="13"/>
      <c r="M544" s="14"/>
      <c r="N544" s="14"/>
      <c r="O544" s="14"/>
      <c r="P544" s="14"/>
      <c r="Q544" s="14"/>
      <c r="R544" s="53"/>
      <c r="S544" s="237">
        <f t="shared" si="97"/>
        <v>0</v>
      </c>
      <c r="T544" s="237">
        <f t="shared" si="98"/>
        <v>0</v>
      </c>
      <c r="U544" s="14"/>
      <c r="V544" s="237">
        <f t="shared" si="99"/>
        <v>0</v>
      </c>
      <c r="W544" s="53"/>
      <c r="X544" s="17">
        <f t="shared" si="100"/>
        <v>0</v>
      </c>
      <c r="Y544" s="17">
        <f t="shared" si="101"/>
        <v>0</v>
      </c>
      <c r="Z544" s="17">
        <f t="shared" si="102"/>
        <v>0</v>
      </c>
      <c r="AB544" s="237">
        <f t="shared" si="103"/>
        <v>0</v>
      </c>
      <c r="AC544" s="17">
        <f t="shared" si="104"/>
        <v>0</v>
      </c>
      <c r="AD544" s="237">
        <f t="shared" si="105"/>
        <v>0</v>
      </c>
      <c r="AE544" s="17">
        <f t="shared" si="106"/>
        <v>0</v>
      </c>
      <c r="AF544" s="17">
        <f t="shared" si="107"/>
        <v>0</v>
      </c>
      <c r="AG544" s="35"/>
    </row>
    <row r="545" spans="1:33" ht="21" customHeight="1" x14ac:dyDescent="0.2">
      <c r="A545" s="10"/>
      <c r="B545" s="11"/>
      <c r="C545" s="12"/>
      <c r="D545" s="53"/>
      <c r="E545" s="13"/>
      <c r="F545" s="14"/>
      <c r="G545" s="14"/>
      <c r="H545" s="14"/>
      <c r="I545" s="14"/>
      <c r="J545" s="14"/>
      <c r="K545" s="53"/>
      <c r="L545" s="13"/>
      <c r="M545" s="14"/>
      <c r="N545" s="14"/>
      <c r="O545" s="14"/>
      <c r="P545" s="14"/>
      <c r="Q545" s="14"/>
      <c r="R545" s="53"/>
      <c r="S545" s="237">
        <f t="shared" si="97"/>
        <v>0</v>
      </c>
      <c r="T545" s="237">
        <f t="shared" si="98"/>
        <v>0</v>
      </c>
      <c r="U545" s="14"/>
      <c r="V545" s="237">
        <f t="shared" si="99"/>
        <v>0</v>
      </c>
      <c r="W545" s="53"/>
      <c r="X545" s="17">
        <f t="shared" si="100"/>
        <v>0</v>
      </c>
      <c r="Y545" s="17">
        <f t="shared" si="101"/>
        <v>0</v>
      </c>
      <c r="Z545" s="17">
        <f t="shared" si="102"/>
        <v>0</v>
      </c>
      <c r="AB545" s="237">
        <f t="shared" si="103"/>
        <v>0</v>
      </c>
      <c r="AC545" s="17">
        <f t="shared" si="104"/>
        <v>0</v>
      </c>
      <c r="AD545" s="237">
        <f t="shared" si="105"/>
        <v>0</v>
      </c>
      <c r="AE545" s="17">
        <f t="shared" si="106"/>
        <v>0</v>
      </c>
      <c r="AF545" s="17">
        <f t="shared" si="107"/>
        <v>0</v>
      </c>
      <c r="AG545" s="35"/>
    </row>
    <row r="546" spans="1:33" ht="21" customHeight="1" x14ac:dyDescent="0.2">
      <c r="A546" s="10"/>
      <c r="B546" s="11"/>
      <c r="C546" s="12"/>
      <c r="D546" s="53"/>
      <c r="E546" s="13"/>
      <c r="F546" s="14"/>
      <c r="G546" s="14"/>
      <c r="H546" s="14"/>
      <c r="I546" s="14"/>
      <c r="J546" s="14"/>
      <c r="K546" s="53"/>
      <c r="L546" s="13"/>
      <c r="M546" s="14"/>
      <c r="N546" s="14"/>
      <c r="O546" s="14"/>
      <c r="P546" s="14"/>
      <c r="Q546" s="14"/>
      <c r="R546" s="53"/>
      <c r="S546" s="237">
        <f t="shared" si="97"/>
        <v>0</v>
      </c>
      <c r="T546" s="237">
        <f t="shared" si="98"/>
        <v>0</v>
      </c>
      <c r="U546" s="14"/>
      <c r="V546" s="237">
        <f t="shared" si="99"/>
        <v>0</v>
      </c>
      <c r="W546" s="53"/>
      <c r="X546" s="17">
        <f t="shared" si="100"/>
        <v>0</v>
      </c>
      <c r="Y546" s="17">
        <f t="shared" si="101"/>
        <v>0</v>
      </c>
      <c r="Z546" s="17">
        <f t="shared" si="102"/>
        <v>0</v>
      </c>
      <c r="AB546" s="237">
        <f t="shared" si="103"/>
        <v>0</v>
      </c>
      <c r="AC546" s="17">
        <f t="shared" si="104"/>
        <v>0</v>
      </c>
      <c r="AD546" s="237">
        <f t="shared" si="105"/>
        <v>0</v>
      </c>
      <c r="AE546" s="17">
        <f t="shared" si="106"/>
        <v>0</v>
      </c>
      <c r="AF546" s="17">
        <f t="shared" si="107"/>
        <v>0</v>
      </c>
      <c r="AG546" s="35"/>
    </row>
    <row r="547" spans="1:33" ht="21" customHeight="1" x14ac:dyDescent="0.2">
      <c r="A547" s="10"/>
      <c r="B547" s="11"/>
      <c r="C547" s="12"/>
      <c r="D547" s="53"/>
      <c r="E547" s="13"/>
      <c r="F547" s="14"/>
      <c r="G547" s="14"/>
      <c r="H547" s="14"/>
      <c r="I547" s="14"/>
      <c r="J547" s="14"/>
      <c r="K547" s="53"/>
      <c r="L547" s="13"/>
      <c r="M547" s="14"/>
      <c r="N547" s="14"/>
      <c r="O547" s="14"/>
      <c r="P547" s="14"/>
      <c r="Q547" s="14"/>
      <c r="R547" s="53"/>
      <c r="S547" s="237">
        <f t="shared" si="97"/>
        <v>0</v>
      </c>
      <c r="T547" s="237">
        <f t="shared" si="98"/>
        <v>0</v>
      </c>
      <c r="U547" s="14"/>
      <c r="V547" s="237">
        <f t="shared" si="99"/>
        <v>0</v>
      </c>
      <c r="W547" s="53"/>
      <c r="X547" s="17">
        <f t="shared" si="100"/>
        <v>0</v>
      </c>
      <c r="Y547" s="17">
        <f t="shared" si="101"/>
        <v>0</v>
      </c>
      <c r="Z547" s="17">
        <f t="shared" si="102"/>
        <v>0</v>
      </c>
      <c r="AB547" s="237">
        <f t="shared" si="103"/>
        <v>0</v>
      </c>
      <c r="AC547" s="17">
        <f t="shared" si="104"/>
        <v>0</v>
      </c>
      <c r="AD547" s="237">
        <f t="shared" si="105"/>
        <v>0</v>
      </c>
      <c r="AE547" s="17">
        <f t="shared" si="106"/>
        <v>0</v>
      </c>
      <c r="AF547" s="17">
        <f t="shared" si="107"/>
        <v>0</v>
      </c>
      <c r="AG547" s="35"/>
    </row>
    <row r="548" spans="1:33" ht="21" customHeight="1" x14ac:dyDescent="0.2">
      <c r="A548" s="10"/>
      <c r="B548" s="11"/>
      <c r="C548" s="12"/>
      <c r="D548" s="53"/>
      <c r="E548" s="13"/>
      <c r="F548" s="14"/>
      <c r="G548" s="14"/>
      <c r="H548" s="14"/>
      <c r="I548" s="14"/>
      <c r="J548" s="14"/>
      <c r="K548" s="53"/>
      <c r="L548" s="13"/>
      <c r="M548" s="14"/>
      <c r="N548" s="14"/>
      <c r="O548" s="14"/>
      <c r="P548" s="14"/>
      <c r="Q548" s="14"/>
      <c r="R548" s="53"/>
      <c r="S548" s="237">
        <f t="shared" si="97"/>
        <v>0</v>
      </c>
      <c r="T548" s="237">
        <f t="shared" si="98"/>
        <v>0</v>
      </c>
      <c r="U548" s="14"/>
      <c r="V548" s="237">
        <f t="shared" si="99"/>
        <v>0</v>
      </c>
      <c r="W548" s="53"/>
      <c r="X548" s="17">
        <f t="shared" si="100"/>
        <v>0</v>
      </c>
      <c r="Y548" s="17">
        <f t="shared" si="101"/>
        <v>0</v>
      </c>
      <c r="Z548" s="17">
        <f t="shared" si="102"/>
        <v>0</v>
      </c>
      <c r="AB548" s="237">
        <f t="shared" si="103"/>
        <v>0</v>
      </c>
      <c r="AC548" s="17">
        <f t="shared" si="104"/>
        <v>0</v>
      </c>
      <c r="AD548" s="237">
        <f t="shared" si="105"/>
        <v>0</v>
      </c>
      <c r="AE548" s="17">
        <f t="shared" si="106"/>
        <v>0</v>
      </c>
      <c r="AF548" s="17">
        <f t="shared" si="107"/>
        <v>0</v>
      </c>
      <c r="AG548" s="35"/>
    </row>
    <row r="549" spans="1:33" ht="21" customHeight="1" x14ac:dyDescent="0.2">
      <c r="A549" s="10"/>
      <c r="B549" s="11"/>
      <c r="C549" s="12"/>
      <c r="D549" s="53"/>
      <c r="E549" s="13"/>
      <c r="F549" s="14"/>
      <c r="G549" s="14"/>
      <c r="H549" s="14"/>
      <c r="I549" s="14"/>
      <c r="J549" s="14"/>
      <c r="K549" s="53"/>
      <c r="L549" s="13"/>
      <c r="M549" s="14"/>
      <c r="N549" s="14"/>
      <c r="O549" s="14"/>
      <c r="P549" s="14"/>
      <c r="Q549" s="14"/>
      <c r="R549" s="53"/>
      <c r="S549" s="237">
        <f t="shared" si="97"/>
        <v>0</v>
      </c>
      <c r="T549" s="237">
        <f t="shared" si="98"/>
        <v>0</v>
      </c>
      <c r="U549" s="14"/>
      <c r="V549" s="237">
        <f t="shared" si="99"/>
        <v>0</v>
      </c>
      <c r="W549" s="53"/>
      <c r="X549" s="17">
        <f t="shared" si="100"/>
        <v>0</v>
      </c>
      <c r="Y549" s="17">
        <f t="shared" si="101"/>
        <v>0</v>
      </c>
      <c r="Z549" s="17">
        <f t="shared" si="102"/>
        <v>0</v>
      </c>
      <c r="AB549" s="237">
        <f t="shared" si="103"/>
        <v>0</v>
      </c>
      <c r="AC549" s="17">
        <f t="shared" si="104"/>
        <v>0</v>
      </c>
      <c r="AD549" s="237">
        <f t="shared" si="105"/>
        <v>0</v>
      </c>
      <c r="AE549" s="17">
        <f t="shared" si="106"/>
        <v>0</v>
      </c>
      <c r="AF549" s="17">
        <f t="shared" si="107"/>
        <v>0</v>
      </c>
      <c r="AG549" s="35"/>
    </row>
    <row r="550" spans="1:33" ht="21" customHeight="1" x14ac:dyDescent="0.2">
      <c r="A550" s="10"/>
      <c r="B550" s="11"/>
      <c r="C550" s="12"/>
      <c r="D550" s="53"/>
      <c r="E550" s="13"/>
      <c r="F550" s="14"/>
      <c r="G550" s="14"/>
      <c r="H550" s="14"/>
      <c r="I550" s="14"/>
      <c r="J550" s="14"/>
      <c r="K550" s="53"/>
      <c r="L550" s="13"/>
      <c r="M550" s="14"/>
      <c r="N550" s="14"/>
      <c r="O550" s="14"/>
      <c r="P550" s="14"/>
      <c r="Q550" s="14"/>
      <c r="R550" s="53"/>
      <c r="S550" s="237">
        <f t="shared" si="97"/>
        <v>0</v>
      </c>
      <c r="T550" s="237">
        <f t="shared" si="98"/>
        <v>0</v>
      </c>
      <c r="U550" s="14"/>
      <c r="V550" s="237">
        <f t="shared" si="99"/>
        <v>0</v>
      </c>
      <c r="W550" s="53"/>
      <c r="X550" s="17">
        <f t="shared" si="100"/>
        <v>0</v>
      </c>
      <c r="Y550" s="17">
        <f t="shared" si="101"/>
        <v>0</v>
      </c>
      <c r="Z550" s="17">
        <f t="shared" si="102"/>
        <v>0</v>
      </c>
      <c r="AB550" s="237">
        <f t="shared" si="103"/>
        <v>0</v>
      </c>
      <c r="AC550" s="17">
        <f t="shared" si="104"/>
        <v>0</v>
      </c>
      <c r="AD550" s="237">
        <f t="shared" si="105"/>
        <v>0</v>
      </c>
      <c r="AE550" s="17">
        <f t="shared" si="106"/>
        <v>0</v>
      </c>
      <c r="AF550" s="17">
        <f t="shared" si="107"/>
        <v>0</v>
      </c>
      <c r="AG550" s="35"/>
    </row>
    <row r="551" spans="1:33" ht="21" customHeight="1" x14ac:dyDescent="0.2">
      <c r="A551" s="10"/>
      <c r="B551" s="11"/>
      <c r="C551" s="12"/>
      <c r="D551" s="53"/>
      <c r="E551" s="13"/>
      <c r="F551" s="14"/>
      <c r="G551" s="14"/>
      <c r="H551" s="14"/>
      <c r="I551" s="14"/>
      <c r="J551" s="14"/>
      <c r="K551" s="53"/>
      <c r="L551" s="13"/>
      <c r="M551" s="14"/>
      <c r="N551" s="14"/>
      <c r="O551" s="14"/>
      <c r="P551" s="14"/>
      <c r="Q551" s="14"/>
      <c r="R551" s="53"/>
      <c r="S551" s="237">
        <f t="shared" si="97"/>
        <v>0</v>
      </c>
      <c r="T551" s="237">
        <f t="shared" si="98"/>
        <v>0</v>
      </c>
      <c r="U551" s="14"/>
      <c r="V551" s="237">
        <f t="shared" si="99"/>
        <v>0</v>
      </c>
      <c r="W551" s="53"/>
      <c r="X551" s="17">
        <f t="shared" si="100"/>
        <v>0</v>
      </c>
      <c r="Y551" s="17">
        <f t="shared" si="101"/>
        <v>0</v>
      </c>
      <c r="Z551" s="17">
        <f t="shared" si="102"/>
        <v>0</v>
      </c>
      <c r="AB551" s="237">
        <f t="shared" si="103"/>
        <v>0</v>
      </c>
      <c r="AC551" s="17">
        <f t="shared" si="104"/>
        <v>0</v>
      </c>
      <c r="AD551" s="237">
        <f t="shared" si="105"/>
        <v>0</v>
      </c>
      <c r="AE551" s="17">
        <f t="shared" si="106"/>
        <v>0</v>
      </c>
      <c r="AF551" s="17">
        <f t="shared" si="107"/>
        <v>0</v>
      </c>
      <c r="AG551" s="35"/>
    </row>
    <row r="552" spans="1:33" ht="21" customHeight="1" x14ac:dyDescent="0.2">
      <c r="A552" s="10"/>
      <c r="B552" s="11"/>
      <c r="C552" s="12"/>
      <c r="D552" s="53"/>
      <c r="E552" s="13"/>
      <c r="F552" s="14"/>
      <c r="G552" s="14"/>
      <c r="H552" s="14"/>
      <c r="I552" s="14"/>
      <c r="J552" s="14"/>
      <c r="K552" s="53"/>
      <c r="L552" s="13"/>
      <c r="M552" s="14"/>
      <c r="N552" s="14"/>
      <c r="O552" s="14"/>
      <c r="P552" s="14"/>
      <c r="Q552" s="14"/>
      <c r="R552" s="53"/>
      <c r="S552" s="237">
        <f t="shared" si="97"/>
        <v>0</v>
      </c>
      <c r="T552" s="237">
        <f t="shared" si="98"/>
        <v>0</v>
      </c>
      <c r="U552" s="14"/>
      <c r="V552" s="237">
        <f t="shared" si="99"/>
        <v>0</v>
      </c>
      <c r="W552" s="53"/>
      <c r="X552" s="17">
        <f t="shared" si="100"/>
        <v>0</v>
      </c>
      <c r="Y552" s="17">
        <f t="shared" si="101"/>
        <v>0</v>
      </c>
      <c r="Z552" s="17">
        <f t="shared" si="102"/>
        <v>0</v>
      </c>
      <c r="AB552" s="237">
        <f t="shared" si="103"/>
        <v>0</v>
      </c>
      <c r="AC552" s="17">
        <f t="shared" si="104"/>
        <v>0</v>
      </c>
      <c r="AD552" s="237">
        <f t="shared" si="105"/>
        <v>0</v>
      </c>
      <c r="AE552" s="17">
        <f t="shared" si="106"/>
        <v>0</v>
      </c>
      <c r="AF552" s="17">
        <f t="shared" si="107"/>
        <v>0</v>
      </c>
      <c r="AG552" s="35"/>
    </row>
    <row r="553" spans="1:33" ht="21" customHeight="1" x14ac:dyDescent="0.2">
      <c r="A553" s="10"/>
      <c r="B553" s="11"/>
      <c r="C553" s="12"/>
      <c r="D553" s="53"/>
      <c r="E553" s="13"/>
      <c r="F553" s="14"/>
      <c r="G553" s="14"/>
      <c r="H553" s="14"/>
      <c r="I553" s="14"/>
      <c r="J553" s="14"/>
      <c r="K553" s="53"/>
      <c r="L553" s="13"/>
      <c r="M553" s="14"/>
      <c r="N553" s="14"/>
      <c r="O553" s="14"/>
      <c r="P553" s="14"/>
      <c r="Q553" s="14"/>
      <c r="R553" s="53"/>
      <c r="S553" s="237">
        <f t="shared" si="97"/>
        <v>0</v>
      </c>
      <c r="T553" s="237">
        <f t="shared" si="98"/>
        <v>0</v>
      </c>
      <c r="U553" s="14"/>
      <c r="V553" s="237">
        <f t="shared" si="99"/>
        <v>0</v>
      </c>
      <c r="W553" s="53"/>
      <c r="X553" s="17">
        <f t="shared" si="100"/>
        <v>0</v>
      </c>
      <c r="Y553" s="17">
        <f t="shared" si="101"/>
        <v>0</v>
      </c>
      <c r="Z553" s="17">
        <f t="shared" si="102"/>
        <v>0</v>
      </c>
      <c r="AB553" s="237">
        <f t="shared" si="103"/>
        <v>0</v>
      </c>
      <c r="AC553" s="17">
        <f t="shared" si="104"/>
        <v>0</v>
      </c>
      <c r="AD553" s="237">
        <f t="shared" si="105"/>
        <v>0</v>
      </c>
      <c r="AE553" s="17">
        <f t="shared" si="106"/>
        <v>0</v>
      </c>
      <c r="AF553" s="17">
        <f t="shared" si="107"/>
        <v>0</v>
      </c>
      <c r="AG553" s="35"/>
    </row>
    <row r="554" spans="1:33" ht="21" customHeight="1" x14ac:dyDescent="0.2">
      <c r="A554" s="10"/>
      <c r="B554" s="11"/>
      <c r="C554" s="12"/>
      <c r="D554" s="53"/>
      <c r="E554" s="13"/>
      <c r="F554" s="14"/>
      <c r="G554" s="14"/>
      <c r="H554" s="14"/>
      <c r="I554" s="14"/>
      <c r="J554" s="14"/>
      <c r="K554" s="53"/>
      <c r="L554" s="13"/>
      <c r="M554" s="14"/>
      <c r="N554" s="14"/>
      <c r="O554" s="14"/>
      <c r="P554" s="14"/>
      <c r="Q554" s="14"/>
      <c r="R554" s="53"/>
      <c r="S554" s="237">
        <f t="shared" si="97"/>
        <v>0</v>
      </c>
      <c r="T554" s="237">
        <f t="shared" si="98"/>
        <v>0</v>
      </c>
      <c r="U554" s="14"/>
      <c r="V554" s="237">
        <f t="shared" si="99"/>
        <v>0</v>
      </c>
      <c r="W554" s="53"/>
      <c r="X554" s="17">
        <f t="shared" si="100"/>
        <v>0</v>
      </c>
      <c r="Y554" s="17">
        <f t="shared" si="101"/>
        <v>0</v>
      </c>
      <c r="Z554" s="17">
        <f t="shared" si="102"/>
        <v>0</v>
      </c>
      <c r="AB554" s="237">
        <f t="shared" si="103"/>
        <v>0</v>
      </c>
      <c r="AC554" s="17">
        <f t="shared" si="104"/>
        <v>0</v>
      </c>
      <c r="AD554" s="237">
        <f t="shared" si="105"/>
        <v>0</v>
      </c>
      <c r="AE554" s="17">
        <f t="shared" si="106"/>
        <v>0</v>
      </c>
      <c r="AF554" s="17">
        <f t="shared" si="107"/>
        <v>0</v>
      </c>
      <c r="AG554" s="35"/>
    </row>
    <row r="555" spans="1:33" ht="21" customHeight="1" x14ac:dyDescent="0.2">
      <c r="A555" s="10"/>
      <c r="B555" s="11"/>
      <c r="C555" s="12"/>
      <c r="D555" s="53"/>
      <c r="E555" s="13"/>
      <c r="F555" s="14"/>
      <c r="G555" s="14"/>
      <c r="H555" s="14"/>
      <c r="I555" s="14"/>
      <c r="J555" s="14"/>
      <c r="K555" s="53"/>
      <c r="L555" s="13"/>
      <c r="M555" s="14"/>
      <c r="N555" s="14"/>
      <c r="O555" s="14"/>
      <c r="P555" s="14"/>
      <c r="Q555" s="14"/>
      <c r="R555" s="53"/>
      <c r="S555" s="237">
        <f t="shared" si="97"/>
        <v>0</v>
      </c>
      <c r="T555" s="237">
        <f t="shared" si="98"/>
        <v>0</v>
      </c>
      <c r="U555" s="14"/>
      <c r="V555" s="237">
        <f t="shared" si="99"/>
        <v>0</v>
      </c>
      <c r="W555" s="53"/>
      <c r="X555" s="17">
        <f t="shared" si="100"/>
        <v>0</v>
      </c>
      <c r="Y555" s="17">
        <f t="shared" si="101"/>
        <v>0</v>
      </c>
      <c r="Z555" s="17">
        <f t="shared" si="102"/>
        <v>0</v>
      </c>
      <c r="AB555" s="237">
        <f t="shared" si="103"/>
        <v>0</v>
      </c>
      <c r="AC555" s="17">
        <f t="shared" si="104"/>
        <v>0</v>
      </c>
      <c r="AD555" s="237">
        <f t="shared" si="105"/>
        <v>0</v>
      </c>
      <c r="AE555" s="17">
        <f t="shared" si="106"/>
        <v>0</v>
      </c>
      <c r="AF555" s="17">
        <f t="shared" si="107"/>
        <v>0</v>
      </c>
      <c r="AG555" s="35"/>
    </row>
    <row r="556" spans="1:33" ht="21" customHeight="1" x14ac:dyDescent="0.2">
      <c r="A556" s="10"/>
      <c r="B556" s="11"/>
      <c r="C556" s="12"/>
      <c r="D556" s="53"/>
      <c r="E556" s="13"/>
      <c r="F556" s="14"/>
      <c r="G556" s="14"/>
      <c r="H556" s="14"/>
      <c r="I556" s="14"/>
      <c r="J556" s="14"/>
      <c r="K556" s="53"/>
      <c r="L556" s="13"/>
      <c r="M556" s="14"/>
      <c r="N556" s="14"/>
      <c r="O556" s="14"/>
      <c r="P556" s="14"/>
      <c r="Q556" s="14"/>
      <c r="R556" s="53"/>
      <c r="S556" s="237">
        <f t="shared" si="97"/>
        <v>0</v>
      </c>
      <c r="T556" s="237">
        <f t="shared" si="98"/>
        <v>0</v>
      </c>
      <c r="U556" s="14"/>
      <c r="V556" s="237">
        <f t="shared" si="99"/>
        <v>0</v>
      </c>
      <c r="W556" s="53"/>
      <c r="X556" s="17">
        <f t="shared" si="100"/>
        <v>0</v>
      </c>
      <c r="Y556" s="17">
        <f t="shared" si="101"/>
        <v>0</v>
      </c>
      <c r="Z556" s="17">
        <f t="shared" si="102"/>
        <v>0</v>
      </c>
      <c r="AB556" s="237">
        <f t="shared" si="103"/>
        <v>0</v>
      </c>
      <c r="AC556" s="17">
        <f t="shared" si="104"/>
        <v>0</v>
      </c>
      <c r="AD556" s="237">
        <f t="shared" si="105"/>
        <v>0</v>
      </c>
      <c r="AE556" s="17">
        <f t="shared" si="106"/>
        <v>0</v>
      </c>
      <c r="AF556" s="17">
        <f t="shared" si="107"/>
        <v>0</v>
      </c>
      <c r="AG556" s="35"/>
    </row>
    <row r="557" spans="1:33" ht="21" customHeight="1" x14ac:dyDescent="0.2">
      <c r="A557" s="10"/>
      <c r="B557" s="11"/>
      <c r="C557" s="12"/>
      <c r="D557" s="53"/>
      <c r="E557" s="13"/>
      <c r="F557" s="14"/>
      <c r="G557" s="14"/>
      <c r="H557" s="14"/>
      <c r="I557" s="14"/>
      <c r="J557" s="14"/>
      <c r="K557" s="53"/>
      <c r="L557" s="13"/>
      <c r="M557" s="14"/>
      <c r="N557" s="14"/>
      <c r="O557" s="14"/>
      <c r="P557" s="14"/>
      <c r="Q557" s="14"/>
      <c r="R557" s="53"/>
      <c r="S557" s="237">
        <f t="shared" si="97"/>
        <v>0</v>
      </c>
      <c r="T557" s="237">
        <f t="shared" si="98"/>
        <v>0</v>
      </c>
      <c r="U557" s="14"/>
      <c r="V557" s="237">
        <f t="shared" si="99"/>
        <v>0</v>
      </c>
      <c r="W557" s="53"/>
      <c r="X557" s="17">
        <f t="shared" si="100"/>
        <v>0</v>
      </c>
      <c r="Y557" s="17">
        <f t="shared" si="101"/>
        <v>0</v>
      </c>
      <c r="Z557" s="17">
        <f t="shared" si="102"/>
        <v>0</v>
      </c>
      <c r="AB557" s="237">
        <f t="shared" si="103"/>
        <v>0</v>
      </c>
      <c r="AC557" s="17">
        <f t="shared" si="104"/>
        <v>0</v>
      </c>
      <c r="AD557" s="237">
        <f t="shared" si="105"/>
        <v>0</v>
      </c>
      <c r="AE557" s="17">
        <f t="shared" si="106"/>
        <v>0</v>
      </c>
      <c r="AF557" s="17">
        <f t="shared" si="107"/>
        <v>0</v>
      </c>
      <c r="AG557" s="35"/>
    </row>
    <row r="558" spans="1:33" ht="21" customHeight="1" x14ac:dyDescent="0.2">
      <c r="A558" s="10"/>
      <c r="B558" s="11"/>
      <c r="C558" s="12"/>
      <c r="D558" s="53"/>
      <c r="E558" s="13"/>
      <c r="F558" s="14"/>
      <c r="G558" s="14"/>
      <c r="H558" s="14"/>
      <c r="I558" s="14"/>
      <c r="J558" s="14"/>
      <c r="K558" s="53"/>
      <c r="L558" s="13"/>
      <c r="M558" s="14"/>
      <c r="N558" s="14"/>
      <c r="O558" s="14"/>
      <c r="P558" s="14"/>
      <c r="Q558" s="14"/>
      <c r="R558" s="53"/>
      <c r="S558" s="237">
        <f t="shared" si="97"/>
        <v>0</v>
      </c>
      <c r="T558" s="237">
        <f t="shared" si="98"/>
        <v>0</v>
      </c>
      <c r="U558" s="14"/>
      <c r="V558" s="237">
        <f t="shared" si="99"/>
        <v>0</v>
      </c>
      <c r="W558" s="53"/>
      <c r="X558" s="17">
        <f t="shared" si="100"/>
        <v>0</v>
      </c>
      <c r="Y558" s="17">
        <f t="shared" si="101"/>
        <v>0</v>
      </c>
      <c r="Z558" s="17">
        <f t="shared" si="102"/>
        <v>0</v>
      </c>
      <c r="AB558" s="237">
        <f t="shared" si="103"/>
        <v>0</v>
      </c>
      <c r="AC558" s="17">
        <f t="shared" si="104"/>
        <v>0</v>
      </c>
      <c r="AD558" s="237">
        <f t="shared" si="105"/>
        <v>0</v>
      </c>
      <c r="AE558" s="17">
        <f t="shared" si="106"/>
        <v>0</v>
      </c>
      <c r="AF558" s="17">
        <f t="shared" si="107"/>
        <v>0</v>
      </c>
      <c r="AG558" s="35"/>
    </row>
    <row r="559" spans="1:33" ht="21" customHeight="1" x14ac:dyDescent="0.2">
      <c r="A559" s="10"/>
      <c r="B559" s="11"/>
      <c r="C559" s="12"/>
      <c r="D559" s="53"/>
      <c r="E559" s="13"/>
      <c r="F559" s="14"/>
      <c r="G559" s="14"/>
      <c r="H559" s="14"/>
      <c r="I559" s="14"/>
      <c r="J559" s="14"/>
      <c r="K559" s="53"/>
      <c r="L559" s="13"/>
      <c r="M559" s="14"/>
      <c r="N559" s="14"/>
      <c r="O559" s="14"/>
      <c r="P559" s="14"/>
      <c r="Q559" s="14"/>
      <c r="R559" s="53"/>
      <c r="S559" s="237">
        <f t="shared" si="97"/>
        <v>0</v>
      </c>
      <c r="T559" s="237">
        <f t="shared" si="98"/>
        <v>0</v>
      </c>
      <c r="U559" s="14"/>
      <c r="V559" s="237">
        <f t="shared" si="99"/>
        <v>0</v>
      </c>
      <c r="W559" s="53"/>
      <c r="X559" s="17">
        <f t="shared" si="100"/>
        <v>0</v>
      </c>
      <c r="Y559" s="17">
        <f t="shared" si="101"/>
        <v>0</v>
      </c>
      <c r="Z559" s="17">
        <f t="shared" si="102"/>
        <v>0</v>
      </c>
      <c r="AB559" s="237">
        <f t="shared" si="103"/>
        <v>0</v>
      </c>
      <c r="AC559" s="17">
        <f t="shared" si="104"/>
        <v>0</v>
      </c>
      <c r="AD559" s="237">
        <f t="shared" si="105"/>
        <v>0</v>
      </c>
      <c r="AE559" s="17">
        <f t="shared" si="106"/>
        <v>0</v>
      </c>
      <c r="AF559" s="17">
        <f t="shared" si="107"/>
        <v>0</v>
      </c>
      <c r="AG559" s="35"/>
    </row>
    <row r="560" spans="1:33" ht="21" customHeight="1" x14ac:dyDescent="0.2">
      <c r="A560" s="10"/>
      <c r="B560" s="11"/>
      <c r="C560" s="12"/>
      <c r="D560" s="53"/>
      <c r="E560" s="13"/>
      <c r="F560" s="14"/>
      <c r="G560" s="14"/>
      <c r="H560" s="14"/>
      <c r="I560" s="14"/>
      <c r="J560" s="14"/>
      <c r="K560" s="53"/>
      <c r="L560" s="13"/>
      <c r="M560" s="14"/>
      <c r="N560" s="14"/>
      <c r="O560" s="14"/>
      <c r="P560" s="14"/>
      <c r="Q560" s="14"/>
      <c r="R560" s="53"/>
      <c r="S560" s="237">
        <f t="shared" si="97"/>
        <v>0</v>
      </c>
      <c r="T560" s="237">
        <f t="shared" si="98"/>
        <v>0</v>
      </c>
      <c r="U560" s="14"/>
      <c r="V560" s="237">
        <f t="shared" si="99"/>
        <v>0</v>
      </c>
      <c r="W560" s="53"/>
      <c r="X560" s="17">
        <f t="shared" si="100"/>
        <v>0</v>
      </c>
      <c r="Y560" s="17">
        <f t="shared" si="101"/>
        <v>0</v>
      </c>
      <c r="Z560" s="17">
        <f t="shared" si="102"/>
        <v>0</v>
      </c>
      <c r="AB560" s="237">
        <f t="shared" si="103"/>
        <v>0</v>
      </c>
      <c r="AC560" s="17">
        <f t="shared" si="104"/>
        <v>0</v>
      </c>
      <c r="AD560" s="237">
        <f t="shared" si="105"/>
        <v>0</v>
      </c>
      <c r="AE560" s="17">
        <f t="shared" si="106"/>
        <v>0</v>
      </c>
      <c r="AF560" s="17">
        <f t="shared" si="107"/>
        <v>0</v>
      </c>
      <c r="AG560" s="35"/>
    </row>
    <row r="561" spans="1:33" ht="21" customHeight="1" x14ac:dyDescent="0.2">
      <c r="A561" s="10"/>
      <c r="B561" s="11"/>
      <c r="C561" s="12"/>
      <c r="D561" s="53"/>
      <c r="E561" s="13"/>
      <c r="F561" s="14"/>
      <c r="G561" s="14"/>
      <c r="H561" s="14"/>
      <c r="I561" s="14"/>
      <c r="J561" s="14"/>
      <c r="K561" s="53"/>
      <c r="L561" s="13"/>
      <c r="M561" s="14"/>
      <c r="N561" s="14"/>
      <c r="O561" s="14"/>
      <c r="P561" s="14"/>
      <c r="Q561" s="14"/>
      <c r="R561" s="53"/>
      <c r="S561" s="237">
        <f t="shared" si="97"/>
        <v>0</v>
      </c>
      <c r="T561" s="237">
        <f t="shared" si="98"/>
        <v>0</v>
      </c>
      <c r="U561" s="14"/>
      <c r="V561" s="237">
        <f t="shared" si="99"/>
        <v>0</v>
      </c>
      <c r="W561" s="53"/>
      <c r="X561" s="17">
        <f t="shared" si="100"/>
        <v>0</v>
      </c>
      <c r="Y561" s="17">
        <f t="shared" si="101"/>
        <v>0</v>
      </c>
      <c r="Z561" s="17">
        <f t="shared" si="102"/>
        <v>0</v>
      </c>
      <c r="AB561" s="237">
        <f t="shared" si="103"/>
        <v>0</v>
      </c>
      <c r="AC561" s="17">
        <f t="shared" si="104"/>
        <v>0</v>
      </c>
      <c r="AD561" s="237">
        <f t="shared" si="105"/>
        <v>0</v>
      </c>
      <c r="AE561" s="17">
        <f t="shared" si="106"/>
        <v>0</v>
      </c>
      <c r="AF561" s="17">
        <f t="shared" si="107"/>
        <v>0</v>
      </c>
      <c r="AG561" s="35"/>
    </row>
    <row r="562" spans="1:33" ht="21" customHeight="1" x14ac:dyDescent="0.2">
      <c r="A562" s="10"/>
      <c r="B562" s="11"/>
      <c r="C562" s="12"/>
      <c r="D562" s="53"/>
      <c r="E562" s="13"/>
      <c r="F562" s="14"/>
      <c r="G562" s="14"/>
      <c r="H562" s="14"/>
      <c r="I562" s="14"/>
      <c r="J562" s="14"/>
      <c r="K562" s="53"/>
      <c r="L562" s="13"/>
      <c r="M562" s="14"/>
      <c r="N562" s="14"/>
      <c r="O562" s="14"/>
      <c r="P562" s="14"/>
      <c r="Q562" s="14"/>
      <c r="R562" s="53"/>
      <c r="S562" s="237">
        <f t="shared" si="97"/>
        <v>0</v>
      </c>
      <c r="T562" s="237">
        <f t="shared" si="98"/>
        <v>0</v>
      </c>
      <c r="U562" s="14"/>
      <c r="V562" s="237">
        <f t="shared" si="99"/>
        <v>0</v>
      </c>
      <c r="W562" s="53"/>
      <c r="X562" s="17">
        <f t="shared" si="100"/>
        <v>0</v>
      </c>
      <c r="Y562" s="17">
        <f t="shared" si="101"/>
        <v>0</v>
      </c>
      <c r="Z562" s="17">
        <f t="shared" si="102"/>
        <v>0</v>
      </c>
      <c r="AB562" s="237">
        <f t="shared" si="103"/>
        <v>0</v>
      </c>
      <c r="AC562" s="17">
        <f t="shared" si="104"/>
        <v>0</v>
      </c>
      <c r="AD562" s="237">
        <f t="shared" si="105"/>
        <v>0</v>
      </c>
      <c r="AE562" s="17">
        <f t="shared" si="106"/>
        <v>0</v>
      </c>
      <c r="AF562" s="17">
        <f t="shared" si="107"/>
        <v>0</v>
      </c>
      <c r="AG562" s="35"/>
    </row>
    <row r="563" spans="1:33" ht="21" customHeight="1" x14ac:dyDescent="0.2">
      <c r="A563" s="10"/>
      <c r="B563" s="11"/>
      <c r="C563" s="12"/>
      <c r="D563" s="53"/>
      <c r="E563" s="13"/>
      <c r="F563" s="14"/>
      <c r="G563" s="14"/>
      <c r="H563" s="14"/>
      <c r="I563" s="14"/>
      <c r="J563" s="14"/>
      <c r="K563" s="53"/>
      <c r="L563" s="13"/>
      <c r="M563" s="14"/>
      <c r="N563" s="14"/>
      <c r="O563" s="14"/>
      <c r="P563" s="14"/>
      <c r="Q563" s="14"/>
      <c r="R563" s="53"/>
      <c r="S563" s="237">
        <f t="shared" si="97"/>
        <v>0</v>
      </c>
      <c r="T563" s="237">
        <f t="shared" si="98"/>
        <v>0</v>
      </c>
      <c r="U563" s="14"/>
      <c r="V563" s="237">
        <f t="shared" si="99"/>
        <v>0</v>
      </c>
      <c r="W563" s="53"/>
      <c r="X563" s="17">
        <f t="shared" si="100"/>
        <v>0</v>
      </c>
      <c r="Y563" s="17">
        <f t="shared" si="101"/>
        <v>0</v>
      </c>
      <c r="Z563" s="17">
        <f t="shared" si="102"/>
        <v>0</v>
      </c>
      <c r="AB563" s="237">
        <f t="shared" si="103"/>
        <v>0</v>
      </c>
      <c r="AC563" s="17">
        <f t="shared" si="104"/>
        <v>0</v>
      </c>
      <c r="AD563" s="237">
        <f t="shared" si="105"/>
        <v>0</v>
      </c>
      <c r="AE563" s="17">
        <f t="shared" si="106"/>
        <v>0</v>
      </c>
      <c r="AF563" s="17">
        <f t="shared" si="107"/>
        <v>0</v>
      </c>
      <c r="AG563" s="35"/>
    </row>
    <row r="564" spans="1:33" ht="21" customHeight="1" x14ac:dyDescent="0.2">
      <c r="A564" s="10"/>
      <c r="B564" s="11"/>
      <c r="C564" s="12"/>
      <c r="D564" s="53"/>
      <c r="E564" s="13"/>
      <c r="F564" s="14"/>
      <c r="G564" s="14"/>
      <c r="H564" s="14"/>
      <c r="I564" s="14"/>
      <c r="J564" s="14"/>
      <c r="K564" s="53"/>
      <c r="L564" s="13"/>
      <c r="M564" s="14"/>
      <c r="N564" s="14"/>
      <c r="O564" s="14"/>
      <c r="P564" s="14"/>
      <c r="Q564" s="14"/>
      <c r="R564" s="53"/>
      <c r="S564" s="237">
        <f t="shared" si="97"/>
        <v>0</v>
      </c>
      <c r="T564" s="237">
        <f t="shared" si="98"/>
        <v>0</v>
      </c>
      <c r="U564" s="14"/>
      <c r="V564" s="237">
        <f t="shared" si="99"/>
        <v>0</v>
      </c>
      <c r="W564" s="53"/>
      <c r="X564" s="17">
        <f t="shared" si="100"/>
        <v>0</v>
      </c>
      <c r="Y564" s="17">
        <f t="shared" si="101"/>
        <v>0</v>
      </c>
      <c r="Z564" s="17">
        <f t="shared" si="102"/>
        <v>0</v>
      </c>
      <c r="AB564" s="237">
        <f t="shared" si="103"/>
        <v>0</v>
      </c>
      <c r="AC564" s="17">
        <f t="shared" si="104"/>
        <v>0</v>
      </c>
      <c r="AD564" s="237">
        <f t="shared" si="105"/>
        <v>0</v>
      </c>
      <c r="AE564" s="17">
        <f t="shared" si="106"/>
        <v>0</v>
      </c>
      <c r="AF564" s="17">
        <f t="shared" si="107"/>
        <v>0</v>
      </c>
      <c r="AG564" s="35"/>
    </row>
    <row r="565" spans="1:33" ht="21" customHeight="1" x14ac:dyDescent="0.2">
      <c r="A565" s="10"/>
      <c r="B565" s="11"/>
      <c r="C565" s="12"/>
      <c r="D565" s="53"/>
      <c r="E565" s="13"/>
      <c r="F565" s="14"/>
      <c r="G565" s="14"/>
      <c r="H565" s="14"/>
      <c r="I565" s="14"/>
      <c r="J565" s="14"/>
      <c r="K565" s="53"/>
      <c r="L565" s="13"/>
      <c r="M565" s="14"/>
      <c r="N565" s="14"/>
      <c r="O565" s="14"/>
      <c r="P565" s="14"/>
      <c r="Q565" s="14"/>
      <c r="R565" s="53"/>
      <c r="S565" s="237">
        <f t="shared" si="97"/>
        <v>0</v>
      </c>
      <c r="T565" s="237">
        <f t="shared" si="98"/>
        <v>0</v>
      </c>
      <c r="U565" s="14"/>
      <c r="V565" s="237">
        <f t="shared" si="99"/>
        <v>0</v>
      </c>
      <c r="W565" s="53"/>
      <c r="X565" s="17">
        <f t="shared" si="100"/>
        <v>0</v>
      </c>
      <c r="Y565" s="17">
        <f t="shared" si="101"/>
        <v>0</v>
      </c>
      <c r="Z565" s="17">
        <f t="shared" si="102"/>
        <v>0</v>
      </c>
      <c r="AB565" s="237">
        <f t="shared" si="103"/>
        <v>0</v>
      </c>
      <c r="AC565" s="17">
        <f t="shared" si="104"/>
        <v>0</v>
      </c>
      <c r="AD565" s="237">
        <f t="shared" si="105"/>
        <v>0</v>
      </c>
      <c r="AE565" s="17">
        <f t="shared" si="106"/>
        <v>0</v>
      </c>
      <c r="AF565" s="17">
        <f t="shared" si="107"/>
        <v>0</v>
      </c>
      <c r="AG565" s="35"/>
    </row>
    <row r="566" spans="1:33" ht="21" customHeight="1" x14ac:dyDescent="0.2">
      <c r="A566" s="10"/>
      <c r="B566" s="11"/>
      <c r="C566" s="12"/>
      <c r="D566" s="53"/>
      <c r="E566" s="13"/>
      <c r="F566" s="14"/>
      <c r="G566" s="14"/>
      <c r="H566" s="14"/>
      <c r="I566" s="14"/>
      <c r="J566" s="14"/>
      <c r="K566" s="53"/>
      <c r="L566" s="13"/>
      <c r="M566" s="14"/>
      <c r="N566" s="14"/>
      <c r="O566" s="14"/>
      <c r="P566" s="14"/>
      <c r="Q566" s="14"/>
      <c r="R566" s="53"/>
      <c r="S566" s="237">
        <f t="shared" si="97"/>
        <v>0</v>
      </c>
      <c r="T566" s="237">
        <f t="shared" si="98"/>
        <v>0</v>
      </c>
      <c r="U566" s="14"/>
      <c r="V566" s="237">
        <f t="shared" si="99"/>
        <v>0</v>
      </c>
      <c r="W566" s="53"/>
      <c r="X566" s="17">
        <f t="shared" si="100"/>
        <v>0</v>
      </c>
      <c r="Y566" s="17">
        <f t="shared" si="101"/>
        <v>0</v>
      </c>
      <c r="Z566" s="17">
        <f t="shared" si="102"/>
        <v>0</v>
      </c>
      <c r="AB566" s="237">
        <f t="shared" si="103"/>
        <v>0</v>
      </c>
      <c r="AC566" s="17">
        <f t="shared" si="104"/>
        <v>0</v>
      </c>
      <c r="AD566" s="237">
        <f t="shared" si="105"/>
        <v>0</v>
      </c>
      <c r="AE566" s="17">
        <f t="shared" si="106"/>
        <v>0</v>
      </c>
      <c r="AF566" s="17">
        <f t="shared" si="107"/>
        <v>0</v>
      </c>
      <c r="AG566" s="35"/>
    </row>
    <row r="567" spans="1:33" ht="21" customHeight="1" x14ac:dyDescent="0.2">
      <c r="A567" s="10"/>
      <c r="B567" s="11"/>
      <c r="C567" s="12"/>
      <c r="D567" s="53"/>
      <c r="E567" s="13"/>
      <c r="F567" s="14"/>
      <c r="G567" s="14"/>
      <c r="H567" s="14"/>
      <c r="I567" s="14"/>
      <c r="J567" s="14"/>
      <c r="K567" s="53"/>
      <c r="L567" s="13"/>
      <c r="M567" s="14"/>
      <c r="N567" s="14"/>
      <c r="O567" s="14"/>
      <c r="P567" s="14"/>
      <c r="Q567" s="14"/>
      <c r="R567" s="53"/>
      <c r="S567" s="237">
        <f t="shared" si="97"/>
        <v>0</v>
      </c>
      <c r="T567" s="237">
        <f t="shared" si="98"/>
        <v>0</v>
      </c>
      <c r="U567" s="14"/>
      <c r="V567" s="237">
        <f t="shared" si="99"/>
        <v>0</v>
      </c>
      <c r="W567" s="53"/>
      <c r="X567" s="17">
        <f t="shared" si="100"/>
        <v>0</v>
      </c>
      <c r="Y567" s="17">
        <f t="shared" si="101"/>
        <v>0</v>
      </c>
      <c r="Z567" s="17">
        <f t="shared" si="102"/>
        <v>0</v>
      </c>
      <c r="AB567" s="237">
        <f t="shared" si="103"/>
        <v>0</v>
      </c>
      <c r="AC567" s="17">
        <f t="shared" si="104"/>
        <v>0</v>
      </c>
      <c r="AD567" s="237">
        <f t="shared" si="105"/>
        <v>0</v>
      </c>
      <c r="AE567" s="17">
        <f t="shared" si="106"/>
        <v>0</v>
      </c>
      <c r="AF567" s="17">
        <f t="shared" si="107"/>
        <v>0</v>
      </c>
      <c r="AG567" s="35"/>
    </row>
    <row r="568" spans="1:33" ht="21" customHeight="1" x14ac:dyDescent="0.2">
      <c r="A568" s="10"/>
      <c r="B568" s="11"/>
      <c r="C568" s="12"/>
      <c r="D568" s="53"/>
      <c r="E568" s="13"/>
      <c r="F568" s="14"/>
      <c r="G568" s="14"/>
      <c r="H568" s="14"/>
      <c r="I568" s="14"/>
      <c r="J568" s="14"/>
      <c r="K568" s="53"/>
      <c r="L568" s="13"/>
      <c r="M568" s="14"/>
      <c r="N568" s="14"/>
      <c r="O568" s="14"/>
      <c r="P568" s="14"/>
      <c r="Q568" s="14"/>
      <c r="R568" s="53"/>
      <c r="S568" s="237">
        <f t="shared" si="97"/>
        <v>0</v>
      </c>
      <c r="T568" s="237">
        <f t="shared" si="98"/>
        <v>0</v>
      </c>
      <c r="U568" s="14"/>
      <c r="V568" s="237">
        <f t="shared" si="99"/>
        <v>0</v>
      </c>
      <c r="W568" s="53"/>
      <c r="X568" s="17">
        <f t="shared" si="100"/>
        <v>0</v>
      </c>
      <c r="Y568" s="17">
        <f t="shared" si="101"/>
        <v>0</v>
      </c>
      <c r="Z568" s="17">
        <f t="shared" si="102"/>
        <v>0</v>
      </c>
      <c r="AB568" s="237">
        <f t="shared" si="103"/>
        <v>0</v>
      </c>
      <c r="AC568" s="17">
        <f t="shared" si="104"/>
        <v>0</v>
      </c>
      <c r="AD568" s="237">
        <f t="shared" si="105"/>
        <v>0</v>
      </c>
      <c r="AE568" s="17">
        <f t="shared" si="106"/>
        <v>0</v>
      </c>
      <c r="AF568" s="17">
        <f t="shared" si="107"/>
        <v>0</v>
      </c>
      <c r="AG568" s="35"/>
    </row>
    <row r="569" spans="1:33" ht="21" customHeight="1" x14ac:dyDescent="0.2">
      <c r="A569" s="10"/>
      <c r="B569" s="11"/>
      <c r="C569" s="12"/>
      <c r="D569" s="53"/>
      <c r="E569" s="13"/>
      <c r="F569" s="14"/>
      <c r="G569" s="14"/>
      <c r="H569" s="14"/>
      <c r="I569" s="14"/>
      <c r="J569" s="14"/>
      <c r="K569" s="53"/>
      <c r="L569" s="13"/>
      <c r="M569" s="14"/>
      <c r="N569" s="14"/>
      <c r="O569" s="14"/>
      <c r="P569" s="14"/>
      <c r="Q569" s="14"/>
      <c r="R569" s="53"/>
      <c r="S569" s="237">
        <f t="shared" si="97"/>
        <v>0</v>
      </c>
      <c r="T569" s="237">
        <f t="shared" si="98"/>
        <v>0</v>
      </c>
      <c r="U569" s="14"/>
      <c r="V569" s="237">
        <f t="shared" si="99"/>
        <v>0</v>
      </c>
      <c r="W569" s="53"/>
      <c r="X569" s="17">
        <f t="shared" si="100"/>
        <v>0</v>
      </c>
      <c r="Y569" s="17">
        <f t="shared" si="101"/>
        <v>0</v>
      </c>
      <c r="Z569" s="17">
        <f t="shared" si="102"/>
        <v>0</v>
      </c>
      <c r="AB569" s="237">
        <f t="shared" si="103"/>
        <v>0</v>
      </c>
      <c r="AC569" s="17">
        <f t="shared" si="104"/>
        <v>0</v>
      </c>
      <c r="AD569" s="237">
        <f t="shared" si="105"/>
        <v>0</v>
      </c>
      <c r="AE569" s="17">
        <f t="shared" si="106"/>
        <v>0</v>
      </c>
      <c r="AF569" s="17">
        <f t="shared" si="107"/>
        <v>0</v>
      </c>
      <c r="AG569" s="35"/>
    </row>
    <row r="570" spans="1:33" ht="21" customHeight="1" x14ac:dyDescent="0.2">
      <c r="A570" s="10"/>
      <c r="B570" s="11"/>
      <c r="C570" s="12"/>
      <c r="D570" s="53"/>
      <c r="E570" s="13"/>
      <c r="F570" s="14"/>
      <c r="G570" s="14"/>
      <c r="H570" s="14"/>
      <c r="I570" s="14"/>
      <c r="J570" s="14"/>
      <c r="K570" s="53"/>
      <c r="L570" s="13"/>
      <c r="M570" s="14"/>
      <c r="N570" s="14"/>
      <c r="O570" s="14"/>
      <c r="P570" s="14"/>
      <c r="Q570" s="14"/>
      <c r="R570" s="53"/>
      <c r="S570" s="237">
        <f t="shared" si="97"/>
        <v>0</v>
      </c>
      <c r="T570" s="237">
        <f t="shared" si="98"/>
        <v>0</v>
      </c>
      <c r="U570" s="14"/>
      <c r="V570" s="237">
        <f t="shared" si="99"/>
        <v>0</v>
      </c>
      <c r="W570" s="53"/>
      <c r="X570" s="17">
        <f t="shared" si="100"/>
        <v>0</v>
      </c>
      <c r="Y570" s="17">
        <f t="shared" si="101"/>
        <v>0</v>
      </c>
      <c r="Z570" s="17">
        <f t="shared" si="102"/>
        <v>0</v>
      </c>
      <c r="AB570" s="237">
        <f t="shared" si="103"/>
        <v>0</v>
      </c>
      <c r="AC570" s="17">
        <f t="shared" si="104"/>
        <v>0</v>
      </c>
      <c r="AD570" s="237">
        <f t="shared" si="105"/>
        <v>0</v>
      </c>
      <c r="AE570" s="17">
        <f t="shared" si="106"/>
        <v>0</v>
      </c>
      <c r="AF570" s="17">
        <f t="shared" si="107"/>
        <v>0</v>
      </c>
      <c r="AG570" s="35"/>
    </row>
    <row r="571" spans="1:33" ht="21" customHeight="1" x14ac:dyDescent="0.2">
      <c r="A571" s="10"/>
      <c r="B571" s="11"/>
      <c r="C571" s="12"/>
      <c r="D571" s="53"/>
      <c r="E571" s="13"/>
      <c r="F571" s="14"/>
      <c r="G571" s="14"/>
      <c r="H571" s="14"/>
      <c r="I571" s="14"/>
      <c r="J571" s="14"/>
      <c r="K571" s="53"/>
      <c r="L571" s="13"/>
      <c r="M571" s="14"/>
      <c r="N571" s="14"/>
      <c r="O571" s="14"/>
      <c r="P571" s="14"/>
      <c r="Q571" s="14"/>
      <c r="R571" s="53"/>
      <c r="S571" s="237">
        <f t="shared" si="97"/>
        <v>0</v>
      </c>
      <c r="T571" s="237">
        <f t="shared" si="98"/>
        <v>0</v>
      </c>
      <c r="U571" s="14"/>
      <c r="V571" s="237">
        <f t="shared" si="99"/>
        <v>0</v>
      </c>
      <c r="W571" s="53"/>
      <c r="X571" s="17">
        <f t="shared" si="100"/>
        <v>0</v>
      </c>
      <c r="Y571" s="17">
        <f t="shared" si="101"/>
        <v>0</v>
      </c>
      <c r="Z571" s="17">
        <f t="shared" si="102"/>
        <v>0</v>
      </c>
      <c r="AB571" s="237">
        <f t="shared" si="103"/>
        <v>0</v>
      </c>
      <c r="AC571" s="17">
        <f t="shared" si="104"/>
        <v>0</v>
      </c>
      <c r="AD571" s="237">
        <f t="shared" si="105"/>
        <v>0</v>
      </c>
      <c r="AE571" s="17">
        <f t="shared" si="106"/>
        <v>0</v>
      </c>
      <c r="AF571" s="17">
        <f t="shared" si="107"/>
        <v>0</v>
      </c>
      <c r="AG571" s="35"/>
    </row>
    <row r="572" spans="1:33" ht="21" customHeight="1" x14ac:dyDescent="0.2">
      <c r="A572" s="10"/>
      <c r="B572" s="11"/>
      <c r="C572" s="12"/>
      <c r="D572" s="53"/>
      <c r="E572" s="13"/>
      <c r="F572" s="14"/>
      <c r="G572" s="14"/>
      <c r="H572" s="14"/>
      <c r="I572" s="14"/>
      <c r="J572" s="14"/>
      <c r="K572" s="53"/>
      <c r="L572" s="13"/>
      <c r="M572" s="14"/>
      <c r="N572" s="14"/>
      <c r="O572" s="14"/>
      <c r="P572" s="14"/>
      <c r="Q572" s="14"/>
      <c r="R572" s="53"/>
      <c r="S572" s="237">
        <f t="shared" si="97"/>
        <v>0</v>
      </c>
      <c r="T572" s="237">
        <f t="shared" si="98"/>
        <v>0</v>
      </c>
      <c r="U572" s="14"/>
      <c r="V572" s="237">
        <f t="shared" si="99"/>
        <v>0</v>
      </c>
      <c r="W572" s="53"/>
      <c r="X572" s="17">
        <f t="shared" si="100"/>
        <v>0</v>
      </c>
      <c r="Y572" s="17">
        <f t="shared" si="101"/>
        <v>0</v>
      </c>
      <c r="Z572" s="17">
        <f t="shared" si="102"/>
        <v>0</v>
      </c>
      <c r="AB572" s="237">
        <f t="shared" si="103"/>
        <v>0</v>
      </c>
      <c r="AC572" s="17">
        <f t="shared" si="104"/>
        <v>0</v>
      </c>
      <c r="AD572" s="237">
        <f t="shared" si="105"/>
        <v>0</v>
      </c>
      <c r="AE572" s="17">
        <f t="shared" si="106"/>
        <v>0</v>
      </c>
      <c r="AF572" s="17">
        <f t="shared" si="107"/>
        <v>0</v>
      </c>
      <c r="AG572" s="35"/>
    </row>
    <row r="573" spans="1:33" ht="21" customHeight="1" x14ac:dyDescent="0.2">
      <c r="A573" s="10"/>
      <c r="B573" s="11"/>
      <c r="C573" s="12"/>
      <c r="D573" s="53"/>
      <c r="E573" s="13"/>
      <c r="F573" s="14"/>
      <c r="G573" s="14"/>
      <c r="H573" s="14"/>
      <c r="I573" s="14"/>
      <c r="J573" s="14"/>
      <c r="K573" s="53"/>
      <c r="L573" s="13"/>
      <c r="M573" s="14"/>
      <c r="N573" s="14"/>
      <c r="O573" s="14"/>
      <c r="P573" s="14"/>
      <c r="Q573" s="14"/>
      <c r="R573" s="53"/>
      <c r="S573" s="237">
        <f t="shared" si="97"/>
        <v>0</v>
      </c>
      <c r="T573" s="237">
        <f t="shared" si="98"/>
        <v>0</v>
      </c>
      <c r="U573" s="14"/>
      <c r="V573" s="237">
        <f t="shared" si="99"/>
        <v>0</v>
      </c>
      <c r="W573" s="53"/>
      <c r="X573" s="17">
        <f t="shared" si="100"/>
        <v>0</v>
      </c>
      <c r="Y573" s="17">
        <f t="shared" si="101"/>
        <v>0</v>
      </c>
      <c r="Z573" s="17">
        <f t="shared" si="102"/>
        <v>0</v>
      </c>
      <c r="AB573" s="237">
        <f t="shared" si="103"/>
        <v>0</v>
      </c>
      <c r="AC573" s="17">
        <f t="shared" si="104"/>
        <v>0</v>
      </c>
      <c r="AD573" s="237">
        <f t="shared" si="105"/>
        <v>0</v>
      </c>
      <c r="AE573" s="17">
        <f t="shared" si="106"/>
        <v>0</v>
      </c>
      <c r="AF573" s="17">
        <f t="shared" si="107"/>
        <v>0</v>
      </c>
      <c r="AG573" s="35"/>
    </row>
    <row r="574" spans="1:33" ht="21" customHeight="1" x14ac:dyDescent="0.2">
      <c r="A574" s="10"/>
      <c r="B574" s="11"/>
      <c r="C574" s="12"/>
      <c r="D574" s="53"/>
      <c r="E574" s="13"/>
      <c r="F574" s="14"/>
      <c r="G574" s="14"/>
      <c r="H574" s="14"/>
      <c r="I574" s="14"/>
      <c r="J574" s="14"/>
      <c r="K574" s="53"/>
      <c r="L574" s="13"/>
      <c r="M574" s="14"/>
      <c r="N574" s="14"/>
      <c r="O574" s="14"/>
      <c r="P574" s="14"/>
      <c r="Q574" s="14"/>
      <c r="R574" s="53"/>
      <c r="S574" s="237">
        <f t="shared" si="97"/>
        <v>0</v>
      </c>
      <c r="T574" s="237">
        <f t="shared" si="98"/>
        <v>0</v>
      </c>
      <c r="U574" s="14"/>
      <c r="V574" s="237">
        <f t="shared" si="99"/>
        <v>0</v>
      </c>
      <c r="W574" s="53"/>
      <c r="X574" s="17">
        <f t="shared" si="100"/>
        <v>0</v>
      </c>
      <c r="Y574" s="17">
        <f t="shared" si="101"/>
        <v>0</v>
      </c>
      <c r="Z574" s="17">
        <f t="shared" si="102"/>
        <v>0</v>
      </c>
      <c r="AB574" s="237">
        <f t="shared" si="103"/>
        <v>0</v>
      </c>
      <c r="AC574" s="17">
        <f t="shared" si="104"/>
        <v>0</v>
      </c>
      <c r="AD574" s="237">
        <f t="shared" si="105"/>
        <v>0</v>
      </c>
      <c r="AE574" s="17">
        <f t="shared" si="106"/>
        <v>0</v>
      </c>
      <c r="AF574" s="17">
        <f t="shared" si="107"/>
        <v>0</v>
      </c>
      <c r="AG574" s="35"/>
    </row>
    <row r="575" spans="1:33" ht="21" customHeight="1" x14ac:dyDescent="0.2">
      <c r="A575" s="54"/>
      <c r="B575" s="55"/>
      <c r="C575" s="56"/>
      <c r="D575" s="53"/>
      <c r="E575" s="57"/>
      <c r="F575" s="58"/>
      <c r="G575" s="58"/>
      <c r="H575" s="58"/>
      <c r="I575" s="58"/>
      <c r="J575" s="58"/>
      <c r="K575" s="53"/>
      <c r="L575" s="13"/>
      <c r="M575" s="14"/>
      <c r="N575" s="14"/>
      <c r="O575" s="14"/>
      <c r="P575" s="14"/>
      <c r="Q575" s="14"/>
      <c r="R575" s="53"/>
      <c r="S575" s="237">
        <f t="shared" si="97"/>
        <v>0</v>
      </c>
      <c r="T575" s="237">
        <f t="shared" si="98"/>
        <v>0</v>
      </c>
      <c r="U575" s="14"/>
      <c r="V575" s="237">
        <f t="shared" si="99"/>
        <v>0</v>
      </c>
      <c r="W575" s="53"/>
      <c r="X575" s="17">
        <f t="shared" si="100"/>
        <v>0</v>
      </c>
      <c r="Y575" s="17">
        <f t="shared" si="101"/>
        <v>0</v>
      </c>
      <c r="Z575" s="17">
        <f t="shared" si="102"/>
        <v>0</v>
      </c>
      <c r="AB575" s="237">
        <f t="shared" si="103"/>
        <v>0</v>
      </c>
      <c r="AC575" s="17">
        <f t="shared" si="104"/>
        <v>0</v>
      </c>
      <c r="AD575" s="237">
        <f t="shared" si="105"/>
        <v>0</v>
      </c>
      <c r="AE575" s="17">
        <f t="shared" si="106"/>
        <v>0</v>
      </c>
      <c r="AF575" s="17">
        <f t="shared" si="107"/>
        <v>0</v>
      </c>
      <c r="AG575" s="35"/>
    </row>
    <row r="576" spans="1:33" ht="21" customHeight="1" x14ac:dyDescent="0.2">
      <c r="A576" s="59"/>
      <c r="B576" s="267" t="s">
        <v>140</v>
      </c>
      <c r="C576" s="61"/>
      <c r="D576" s="62"/>
      <c r="E576" s="61"/>
      <c r="F576" s="61"/>
      <c r="G576" s="61"/>
      <c r="H576" s="61"/>
      <c r="I576" s="61"/>
      <c r="J576" s="61"/>
      <c r="K576" s="62"/>
      <c r="L576" s="61"/>
      <c r="M576" s="61"/>
      <c r="N576" s="61"/>
      <c r="O576" s="61"/>
      <c r="P576" s="61"/>
      <c r="Q576" s="61"/>
      <c r="R576" s="62"/>
      <c r="S576" s="61"/>
      <c r="T576" s="61"/>
      <c r="U576" s="61"/>
      <c r="V576" s="61"/>
      <c r="W576" s="62"/>
      <c r="X576" s="63"/>
      <c r="Y576" s="63"/>
      <c r="Z576" s="63"/>
      <c r="AA576" s="62"/>
      <c r="AB576" s="61"/>
      <c r="AC576" s="63"/>
      <c r="AD576" s="61"/>
      <c r="AE576" s="63"/>
      <c r="AF576" s="63"/>
      <c r="AG576" s="35"/>
    </row>
    <row r="578" spans="1:33" ht="21" customHeight="1" x14ac:dyDescent="0.2">
      <c r="A578" s="36"/>
      <c r="B578" s="257" t="s">
        <v>28</v>
      </c>
      <c r="C578" s="258"/>
      <c r="D578" s="259"/>
      <c r="E578" s="259"/>
      <c r="F578" s="259"/>
      <c r="G578" s="259"/>
      <c r="H578" s="259"/>
    </row>
    <row r="579" spans="1:33" ht="21" customHeight="1" x14ac:dyDescent="0.2">
      <c r="A579" s="36"/>
      <c r="B579" s="260" t="s">
        <v>34</v>
      </c>
      <c r="C579" s="261"/>
      <c r="D579" s="262"/>
      <c r="E579" s="262"/>
      <c r="F579" s="262"/>
      <c r="G579" s="262"/>
      <c r="H579" s="262"/>
    </row>
    <row r="580" spans="1:33" ht="21" customHeight="1" x14ac:dyDescent="0.2">
      <c r="A580" s="36"/>
      <c r="B580" s="260" t="s">
        <v>35</v>
      </c>
      <c r="C580" s="261"/>
      <c r="D580" s="262"/>
      <c r="E580" s="262"/>
      <c r="F580" s="262"/>
      <c r="G580" s="262"/>
      <c r="H580" s="262"/>
    </row>
    <row r="581" spans="1:33" ht="21" customHeight="1" x14ac:dyDescent="0.2">
      <c r="A581" s="36"/>
      <c r="B581" s="260"/>
      <c r="C581" s="261"/>
      <c r="D581" s="262"/>
      <c r="E581" s="262"/>
      <c r="F581" s="262"/>
      <c r="G581" s="262"/>
      <c r="H581" s="262"/>
    </row>
    <row r="582" spans="1:33" ht="21" customHeight="1" x14ac:dyDescent="0.2">
      <c r="A582" s="36"/>
      <c r="B582" s="260" t="s">
        <v>440</v>
      </c>
      <c r="C582" s="261"/>
      <c r="D582" s="262"/>
      <c r="E582" s="262"/>
      <c r="F582" s="262"/>
      <c r="G582" s="262"/>
      <c r="H582" s="262"/>
    </row>
    <row r="583" spans="1:33" ht="21" customHeight="1" x14ac:dyDescent="0.2">
      <c r="A583" s="36"/>
      <c r="B583" s="260" t="s">
        <v>441</v>
      </c>
      <c r="C583" s="261"/>
      <c r="D583" s="261"/>
      <c r="E583" s="262"/>
      <c r="F583" s="262"/>
      <c r="G583" s="262"/>
      <c r="H583" s="262"/>
      <c r="K583" s="41"/>
      <c r="R583" s="41"/>
      <c r="S583" s="40"/>
      <c r="T583" s="40"/>
      <c r="U583" s="40"/>
      <c r="V583" s="40"/>
      <c r="W583" s="41"/>
      <c r="AA583" s="41"/>
      <c r="AE583" s="40"/>
      <c r="AF583" s="40"/>
      <c r="AG583" s="36"/>
    </row>
    <row r="584" spans="1:33" ht="21" customHeight="1" x14ac:dyDescent="0.2">
      <c r="A584" s="36"/>
      <c r="B584" s="260"/>
      <c r="C584" s="261"/>
      <c r="D584" s="262"/>
      <c r="E584" s="262"/>
      <c r="F584" s="262"/>
      <c r="G584" s="262"/>
      <c r="H584" s="262"/>
    </row>
    <row r="585" spans="1:33" ht="21" customHeight="1" x14ac:dyDescent="0.2">
      <c r="A585" s="36"/>
      <c r="B585" s="263" t="s">
        <v>29</v>
      </c>
      <c r="C585" s="261"/>
      <c r="D585" s="262"/>
      <c r="E585" s="262"/>
      <c r="F585" s="262"/>
      <c r="G585" s="262"/>
      <c r="H585" s="262"/>
    </row>
    <row r="586" spans="1:33" ht="21" customHeight="1" x14ac:dyDescent="0.2">
      <c r="A586" s="36"/>
      <c r="B586" s="264" t="s">
        <v>442</v>
      </c>
      <c r="C586" s="265"/>
      <c r="D586" s="266"/>
      <c r="E586" s="266"/>
      <c r="F586" s="266"/>
      <c r="G586" s="266"/>
      <c r="H586" s="266"/>
    </row>
    <row r="587" spans="1:33" ht="21" customHeight="1" x14ac:dyDescent="0.2">
      <c r="A587" s="36"/>
    </row>
  </sheetData>
  <mergeCells count="5">
    <mergeCell ref="E1:J1"/>
    <mergeCell ref="L1:Q1"/>
    <mergeCell ref="S1:V1"/>
    <mergeCell ref="X1:Z1"/>
    <mergeCell ref="AB1:AF1"/>
  </mergeCells>
  <phoneticPr fontId="1"/>
  <dataValidations count="2">
    <dataValidation imeMode="off" allowBlank="1" showInputMessage="1" showErrorMessage="1" sqref="T2:AF1048576 A588:A1048576 B578:B586 C587:J1048576 K582:S1048576 S1:V1 A1:A577 L1:Q582 K2:K582 C2:J577 I578:J586 E583:H583 D578:H582 D584:H586 R2:T582 E1" xr:uid="{B8A74A24-D604-4645-9B95-2F08D6F72E18}"/>
    <dataValidation imeMode="on" allowBlank="1" showInputMessage="1" showErrorMessage="1" sqref="R584:U1048576 K584:K1048576 B587:D1048576 C584:E585 D583:H583 L583 V583 D586:E586 B579:B582 C578:E578 D579:E582 B586 R4:V4 R2:U3 W2:AF582 B2:D577 K2:K582 W584:AF1048576 R5:U582" xr:uid="{FEB07899-A563-43E2-BED1-2607D558D8D9}"/>
  </dataValidations>
  <hyperlinks>
    <hyperlink ref="C2" r:id="rId1" xr:uid="{AB9B2997-3B31-479C-B158-67FCB4C1FEA5}"/>
    <hyperlink ref="E1:J1" location="仮想通貨の入力_増加" display="仮想通貨の入力_増加" xr:uid="{B713C2AD-F437-444E-A2D9-7EBB468CC9BB}"/>
    <hyperlink ref="L1:Q1" location="仮想通貨の入力_減少" display="仮想通貨の入力_減少" xr:uid="{ED067D20-6BD7-43B2-BE85-0572BEC6CB61}"/>
    <hyperlink ref="S1:V1" location="仮想通貨の入力_数量" display="数量" xr:uid="{460944FC-6365-4DBE-B175-B471920363BD}"/>
    <hyperlink ref="X1:Z1" location="仮想通貨の入力_損益" display="損益" xr:uid="{D8B29B05-D7F1-4DBB-A96A-4D1289A21787}"/>
    <hyperlink ref="AB1" location="仮想通貨の入力_税計算" display="税計算" xr:uid="{38BD1ED2-126A-49D5-843A-D4C743CBE02D}"/>
  </hyperlinks>
  <pageMargins left="0.51181102362204722" right="0.51181102362204722" top="0.55118110236220474" bottom="0.55118110236220474" header="0.31496062992125984" footer="0.31496062992125984"/>
  <pageSetup paperSize="9" scale="55" orientation="landscape" horizontalDpi="0" verticalDpi="0" r:id="rId2"/>
  <headerFooter>
    <oddFooter xml:space="preserve">&amp;C&amp;P / &amp;N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説明</vt:lpstr>
      <vt:lpstr>集計</vt:lpstr>
      <vt:lpstr>NFT</vt:lpstr>
      <vt:lpstr>GMT</vt:lpstr>
      <vt:lpstr>USDC</vt:lpstr>
      <vt:lpstr>sGST</vt:lpstr>
      <vt:lpstr>SOL</vt:lpstr>
      <vt:lpstr>bGST</vt:lpstr>
      <vt:lpstr>BNB</vt:lpstr>
      <vt:lpstr>eGST</vt:lpstr>
      <vt:lpstr>ETH</vt:lpstr>
      <vt:lpstr>価格_参照</vt:lpstr>
      <vt:lpstr>NFT_取得</vt:lpstr>
      <vt:lpstr>NFT_税計算</vt:lpstr>
      <vt:lpstr>NFT_売却</vt:lpstr>
      <vt:lpstr>bGST!Print_Area</vt:lpstr>
      <vt:lpstr>BNB!Print_Area</vt:lpstr>
      <vt:lpstr>eGST!Print_Area</vt:lpstr>
      <vt:lpstr>ETH!Print_Area</vt:lpstr>
      <vt:lpstr>GMT!Print_Area</vt:lpstr>
      <vt:lpstr>NFT!Print_Area</vt:lpstr>
      <vt:lpstr>sGST!Print_Area</vt:lpstr>
      <vt:lpstr>SOL!Print_Area</vt:lpstr>
      <vt:lpstr>USDC!Print_Area</vt:lpstr>
      <vt:lpstr>説明!Print_Area</vt:lpstr>
      <vt:lpstr>bGST!Print_Titles</vt:lpstr>
      <vt:lpstr>BNB!Print_Titles</vt:lpstr>
      <vt:lpstr>eGST!Print_Titles</vt:lpstr>
      <vt:lpstr>ETH!Print_Titles</vt:lpstr>
      <vt:lpstr>GMT!Print_Titles</vt:lpstr>
      <vt:lpstr>NFT!Print_Titles</vt:lpstr>
      <vt:lpstr>sGST!Print_Titles</vt:lpstr>
      <vt:lpstr>SOL!Print_Titles</vt:lpstr>
      <vt:lpstr>USDC!Print_Titles</vt:lpstr>
      <vt:lpstr>集計!Print_Titles</vt:lpstr>
      <vt:lpstr>仮想通貨の入力_減少</vt:lpstr>
      <vt:lpstr>仮想通貨の入力_数量</vt:lpstr>
      <vt:lpstr>仮想通貨の入力_税計算</vt:lpstr>
      <vt:lpstr>仮想通貨の入力_増加</vt:lpstr>
      <vt:lpstr>仮想通貨の入力_損益</vt:lpstr>
      <vt:lpstr>集計ページ_プラットフォーム</vt:lpstr>
      <vt:lpstr>集計ページ_購入</vt:lpstr>
      <vt:lpstr>集計ページ_購入等</vt:lpstr>
      <vt:lpstr>集計ページ_収入金額</vt:lpstr>
      <vt:lpstr>集計ページ_所得金額他</vt:lpstr>
      <vt:lpstr>集計ページ_総平均単価</vt:lpstr>
      <vt:lpstr>集計ページ_送金</vt:lpstr>
      <vt:lpstr>集計ページ_年始・年末</vt:lpstr>
      <vt:lpstr>集計ページ_売却</vt:lpstr>
      <vt:lpstr>集計ページ_売却原価</vt:lpstr>
      <vt:lpstr>集計ページ_必要経費</vt:lpstr>
      <vt:lpstr>税計算根拠_ランニング収益</vt:lpstr>
      <vt:lpstr>税計算根拠_購入</vt:lpstr>
      <vt:lpstr>税計算根拠_売却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2022-12-25T03:34:08Z</cp:lastPrinted>
  <dcterms:created xsi:type="dcterms:W3CDTF">2022-10-04T07:59:35Z</dcterms:created>
  <dcterms:modified xsi:type="dcterms:W3CDTF">2022-12-27T01:11:12Z</dcterms:modified>
</cp:coreProperties>
</file>